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1_Projects\20013 2020 AIA EiD Award\"/>
    </mc:Choice>
  </mc:AlternateContent>
  <workbookProtection workbookAlgorithmName="SHA-512" workbookHashValue="J6Yr3Jlh+92JpG6RWSug74ztNpOYKdVHtuv1ehHgwLSiApVDaGRtuYSVo4hag/KZ8BFCaRU2UOCD6ny53mi7ig==" workbookSaltValue="JJIXb8TIX/3tKZySQG4Fqg==" workbookSpinCount="100000" lockStructure="1"/>
  <bookViews>
    <workbookView xWindow="0" yWindow="0" windowWidth="13095" windowHeight="10125"/>
  </bookViews>
  <sheets>
    <sheet name="Common Application" sheetId="3" r:id="rId1"/>
    <sheet name="Sheet1" sheetId="8" state="hidden" r:id="rId2"/>
    <sheet name="Future phase" sheetId="7" state="hidden" r:id="rId3"/>
  </sheets>
  <definedNames>
    <definedName name="_xlnm.Print_Area" localSheetId="0">'Common Application'!$B$10:$G$198</definedName>
    <definedName name="_xlnm.Print_Area" localSheetId="2">'Future phase'!$B$1:$F$34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5" i="3" l="1"/>
  <c r="E130" i="3" l="1"/>
  <c r="G135" i="3" l="1"/>
  <c r="E127" i="3"/>
  <c r="E125" i="3"/>
  <c r="E117" i="3"/>
  <c r="I168" i="3" l="1"/>
  <c r="I163" i="3"/>
  <c r="I162" i="3"/>
  <c r="I161" i="3"/>
  <c r="I145" i="3"/>
  <c r="I144" i="3"/>
  <c r="I143" i="3"/>
  <c r="I142" i="3"/>
  <c r="I81" i="3"/>
  <c r="I80" i="3"/>
  <c r="I79" i="3"/>
  <c r="I156" i="3"/>
  <c r="E150" i="3" l="1"/>
  <c r="I95" i="3" l="1"/>
  <c r="I94" i="3"/>
  <c r="M76" i="8"/>
  <c r="C76" i="8"/>
  <c r="B76" i="8"/>
  <c r="A76" i="8"/>
  <c r="M75" i="8"/>
  <c r="C75" i="8"/>
  <c r="B75" i="8"/>
  <c r="A75" i="8"/>
  <c r="M74" i="8"/>
  <c r="C74" i="8"/>
  <c r="B74" i="8"/>
  <c r="A74" i="8"/>
  <c r="M73" i="8"/>
  <c r="C73" i="8"/>
  <c r="B73" i="8"/>
  <c r="A73" i="8"/>
  <c r="M72" i="8"/>
  <c r="C72" i="8"/>
  <c r="B72" i="8"/>
  <c r="A72" i="8"/>
  <c r="M71" i="8"/>
  <c r="C71" i="8"/>
  <c r="B71" i="8"/>
  <c r="A71" i="8"/>
  <c r="M70" i="8"/>
  <c r="C70" i="8"/>
  <c r="B70" i="8"/>
  <c r="A70" i="8"/>
  <c r="M69" i="8"/>
  <c r="C69" i="8"/>
  <c r="B69" i="8"/>
  <c r="A69" i="8"/>
  <c r="C68" i="8"/>
  <c r="B68" i="8"/>
  <c r="A68" i="8"/>
  <c r="M67" i="8"/>
  <c r="C67" i="8"/>
  <c r="B67" i="8"/>
  <c r="A67" i="8"/>
  <c r="M66" i="8"/>
  <c r="C66" i="8"/>
  <c r="B66" i="8"/>
  <c r="A66" i="8"/>
  <c r="M65" i="8"/>
  <c r="C65" i="8"/>
  <c r="B65" i="8"/>
  <c r="A65" i="8"/>
  <c r="M64" i="8"/>
  <c r="C64" i="8"/>
  <c r="B64" i="8"/>
  <c r="A64" i="8"/>
  <c r="M63" i="8"/>
  <c r="C63" i="8"/>
  <c r="B63" i="8"/>
  <c r="A63" i="8"/>
  <c r="M62" i="8"/>
  <c r="C62" i="8"/>
  <c r="B62" i="8"/>
  <c r="A62" i="8"/>
  <c r="M61" i="8"/>
  <c r="C61" i="8"/>
  <c r="B61" i="8"/>
  <c r="A61" i="8"/>
  <c r="M60" i="8"/>
  <c r="C60" i="8"/>
  <c r="B60" i="8"/>
  <c r="A60" i="8"/>
  <c r="M59" i="8"/>
  <c r="C59" i="8"/>
  <c r="B59" i="8"/>
  <c r="A59" i="8"/>
  <c r="M58" i="8"/>
  <c r="C58" i="8"/>
  <c r="B58" i="8"/>
  <c r="A58" i="8"/>
  <c r="M57" i="8"/>
  <c r="C57" i="8"/>
  <c r="B57" i="8"/>
  <c r="A57" i="8"/>
  <c r="M56" i="8"/>
  <c r="C56" i="8"/>
  <c r="B56" i="8"/>
  <c r="A56" i="8"/>
  <c r="M55" i="8"/>
  <c r="C55" i="8"/>
  <c r="B55" i="8"/>
  <c r="A55" i="8"/>
  <c r="M54" i="8"/>
  <c r="C54" i="8"/>
  <c r="B54" i="8"/>
  <c r="A54" i="8"/>
  <c r="M53" i="8"/>
  <c r="C53" i="8"/>
  <c r="B53" i="8"/>
  <c r="A53" i="8"/>
  <c r="M52" i="8"/>
  <c r="C52" i="8"/>
  <c r="B52" i="8"/>
  <c r="A52" i="8"/>
  <c r="M51" i="8"/>
  <c r="C51" i="8"/>
  <c r="B51" i="8"/>
  <c r="A51" i="8"/>
  <c r="M50" i="8"/>
  <c r="C50" i="8"/>
  <c r="B50" i="8"/>
  <c r="A50" i="8"/>
  <c r="M49" i="8"/>
  <c r="C49" i="8"/>
  <c r="B49" i="8"/>
  <c r="A49" i="8"/>
  <c r="M48" i="8"/>
  <c r="C48" i="8"/>
  <c r="B48" i="8"/>
  <c r="A48" i="8"/>
  <c r="M47" i="8"/>
  <c r="C47" i="8"/>
  <c r="B47" i="8"/>
  <c r="A47" i="8"/>
  <c r="M46" i="8"/>
  <c r="C46" i="8"/>
  <c r="B46" i="8"/>
  <c r="A46" i="8"/>
  <c r="M45" i="8"/>
  <c r="C45" i="8"/>
  <c r="B45" i="8"/>
  <c r="A45" i="8"/>
  <c r="M44" i="8"/>
  <c r="C44" i="8"/>
  <c r="B44" i="8"/>
  <c r="A44" i="8"/>
  <c r="M43" i="8"/>
  <c r="C43" i="8"/>
  <c r="B43" i="8"/>
  <c r="A43" i="8"/>
  <c r="M42" i="8"/>
  <c r="C42" i="8"/>
  <c r="B42" i="8"/>
  <c r="A42" i="8"/>
  <c r="M41" i="8"/>
  <c r="C41" i="8"/>
  <c r="B41" i="8"/>
  <c r="A41" i="8"/>
  <c r="M40" i="8"/>
  <c r="C40" i="8"/>
  <c r="B40" i="8"/>
  <c r="A40" i="8"/>
  <c r="M39" i="8"/>
  <c r="C39" i="8"/>
  <c r="B39" i="8"/>
  <c r="A39" i="8"/>
  <c r="M38" i="8"/>
  <c r="C38" i="8"/>
  <c r="B38" i="8"/>
  <c r="A38" i="8"/>
  <c r="M37" i="8"/>
  <c r="C37" i="8"/>
  <c r="B37" i="8"/>
  <c r="A37" i="8"/>
  <c r="L33" i="8"/>
  <c r="I87" i="3"/>
  <c r="I88" i="3"/>
  <c r="I89" i="3"/>
  <c r="I90" i="3"/>
  <c r="I82" i="3"/>
  <c r="D70" i="8" l="1"/>
  <c r="V70" i="8" s="1"/>
  <c r="D73" i="8"/>
  <c r="R73" i="8" s="1"/>
  <c r="D76" i="8"/>
  <c r="V76" i="8" s="1"/>
  <c r="D69" i="8"/>
  <c r="V69" i="8" s="1"/>
  <c r="D75" i="8"/>
  <c r="V75" i="8" s="1"/>
  <c r="D40" i="8"/>
  <c r="V40" i="8" s="1"/>
  <c r="D43" i="8"/>
  <c r="R43" i="8" s="1"/>
  <c r="D58" i="8"/>
  <c r="T58" i="8" s="1"/>
  <c r="D64" i="8"/>
  <c r="V64" i="8" s="1"/>
  <c r="D67" i="8"/>
  <c r="U67" i="8" s="1"/>
  <c r="D52" i="8"/>
  <c r="V52" i="8" s="1"/>
  <c r="D68" i="8"/>
  <c r="V68" i="8" s="1"/>
  <c r="D71" i="8"/>
  <c r="U71" i="8" s="1"/>
  <c r="D74" i="8"/>
  <c r="V74" i="8" s="1"/>
  <c r="D42" i="8"/>
  <c r="R42" i="8" s="1"/>
  <c r="D63" i="8"/>
  <c r="R63" i="8" s="1"/>
  <c r="D46" i="8"/>
  <c r="S46" i="8" s="1"/>
  <c r="D47" i="8"/>
  <c r="R47" i="8" s="1"/>
  <c r="D50" i="8"/>
  <c r="V50" i="8" s="1"/>
  <c r="D38" i="8"/>
  <c r="V38" i="8" s="1"/>
  <c r="D51" i="8"/>
  <c r="R51" i="8" s="1"/>
  <c r="D54" i="8"/>
  <c r="R54" i="8" s="1"/>
  <c r="D65" i="8"/>
  <c r="V65" i="8" s="1"/>
  <c r="D49" i="8"/>
  <c r="R49" i="8" s="1"/>
  <c r="D57" i="8"/>
  <c r="R57" i="8" s="1"/>
  <c r="D60" i="8"/>
  <c r="S60" i="8" s="1"/>
  <c r="D41" i="8"/>
  <c r="V41" i="8" s="1"/>
  <c r="D44" i="8"/>
  <c r="V44" i="8" s="1"/>
  <c r="D66" i="8"/>
  <c r="S66" i="8" s="1"/>
  <c r="D72" i="8"/>
  <c r="V72" i="8" s="1"/>
  <c r="D55" i="8"/>
  <c r="U55" i="8" s="1"/>
  <c r="D39" i="8"/>
  <c r="S39" i="8" s="1"/>
  <c r="D61" i="8"/>
  <c r="U61" i="8" s="1"/>
  <c r="J84" i="3"/>
  <c r="D37" i="8"/>
  <c r="S37" i="8" s="1"/>
  <c r="D53" i="8"/>
  <c r="R53" i="8" s="1"/>
  <c r="D56" i="8"/>
  <c r="V56" i="8" s="1"/>
  <c r="D45" i="8"/>
  <c r="R45" i="8" s="1"/>
  <c r="D48" i="8"/>
  <c r="R48" i="8" s="1"/>
  <c r="D59" i="8"/>
  <c r="R59" i="8" s="1"/>
  <c r="D62" i="8"/>
  <c r="R62" i="8" s="1"/>
  <c r="J77" i="3"/>
  <c r="R76" i="8" l="1"/>
  <c r="S40" i="8"/>
  <c r="T75" i="8"/>
  <c r="U75" i="8"/>
  <c r="S75" i="8"/>
  <c r="S76" i="8"/>
  <c r="T76" i="8"/>
  <c r="U76" i="8"/>
  <c r="S73" i="8"/>
  <c r="T73" i="8"/>
  <c r="U73" i="8"/>
  <c r="V73" i="8"/>
  <c r="R40" i="8"/>
  <c r="R70" i="8"/>
  <c r="S70" i="8"/>
  <c r="U37" i="8"/>
  <c r="U70" i="8"/>
  <c r="V49" i="8"/>
  <c r="T70" i="8"/>
  <c r="S58" i="8"/>
  <c r="T40" i="8"/>
  <c r="R58" i="8"/>
  <c r="V58" i="8"/>
  <c r="V43" i="8"/>
  <c r="S43" i="8"/>
  <c r="T43" i="8"/>
  <c r="R50" i="8"/>
  <c r="U43" i="8"/>
  <c r="U58" i="8"/>
  <c r="V47" i="8"/>
  <c r="S47" i="8"/>
  <c r="R75" i="8"/>
  <c r="T46" i="8"/>
  <c r="U41" i="8"/>
  <c r="S50" i="8"/>
  <c r="V53" i="8"/>
  <c r="T50" i="8"/>
  <c r="U40" i="8"/>
  <c r="S53" i="8"/>
  <c r="U50" i="8"/>
  <c r="V67" i="8"/>
  <c r="R44" i="8"/>
  <c r="R67" i="8"/>
  <c r="R69" i="8"/>
  <c r="T49" i="8"/>
  <c r="T69" i="8"/>
  <c r="S49" i="8"/>
  <c r="S69" i="8"/>
  <c r="U49" i="8"/>
  <c r="U69" i="8"/>
  <c r="S64" i="8"/>
  <c r="T52" i="8"/>
  <c r="R38" i="8"/>
  <c r="T47" i="8"/>
  <c r="U47" i="8"/>
  <c r="S44" i="8"/>
  <c r="U64" i="8"/>
  <c r="T44" i="8"/>
  <c r="U44" i="8"/>
  <c r="T64" i="8"/>
  <c r="R61" i="8"/>
  <c r="S61" i="8"/>
  <c r="V61" i="8"/>
  <c r="S71" i="8"/>
  <c r="U52" i="8"/>
  <c r="R68" i="8"/>
  <c r="T71" i="8"/>
  <c r="S68" i="8"/>
  <c r="U59" i="8"/>
  <c r="U66" i="8"/>
  <c r="T68" i="8"/>
  <c r="T66" i="8"/>
  <c r="U68" i="8"/>
  <c r="V71" i="8"/>
  <c r="S42" i="8"/>
  <c r="T42" i="8"/>
  <c r="S59" i="8"/>
  <c r="R74" i="8"/>
  <c r="R71" i="8"/>
  <c r="S74" i="8"/>
  <c r="R56" i="8"/>
  <c r="R41" i="8"/>
  <c r="S67" i="8"/>
  <c r="S52" i="8"/>
  <c r="V59" i="8"/>
  <c r="T74" i="8"/>
  <c r="T67" i="8"/>
  <c r="U74" i="8"/>
  <c r="V51" i="8"/>
  <c r="V42" i="8"/>
  <c r="U42" i="8"/>
  <c r="T59" i="8"/>
  <c r="R55" i="8"/>
  <c r="S63" i="8"/>
  <c r="T63" i="8"/>
  <c r="U63" i="8"/>
  <c r="V63" i="8"/>
  <c r="T48" i="8"/>
  <c r="S65" i="8"/>
  <c r="S72" i="8"/>
  <c r="U46" i="8"/>
  <c r="T72" i="8"/>
  <c r="V46" i="8"/>
  <c r="U54" i="8"/>
  <c r="V39" i="8"/>
  <c r="S41" i="8"/>
  <c r="R64" i="8"/>
  <c r="U48" i="8"/>
  <c r="V48" i="8"/>
  <c r="R37" i="8"/>
  <c r="T41" i="8"/>
  <c r="T53" i="8"/>
  <c r="S51" i="8"/>
  <c r="T37" i="8"/>
  <c r="U53" i="8"/>
  <c r="U51" i="8"/>
  <c r="R52" i="8"/>
  <c r="S57" i="8"/>
  <c r="T60" i="8"/>
  <c r="T61" i="8"/>
  <c r="S62" i="8"/>
  <c r="S48" i="8"/>
  <c r="T57" i="8"/>
  <c r="R60" i="8"/>
  <c r="V60" i="8"/>
  <c r="T62" i="8"/>
  <c r="S45" i="8"/>
  <c r="U57" i="8"/>
  <c r="U60" i="8"/>
  <c r="T39" i="8"/>
  <c r="U62" i="8"/>
  <c r="T45" i="8"/>
  <c r="V57" i="8"/>
  <c r="R46" i="8"/>
  <c r="U39" i="8"/>
  <c r="V62" i="8"/>
  <c r="R39" i="8"/>
  <c r="T54" i="8"/>
  <c r="T51" i="8"/>
  <c r="V54" i="8"/>
  <c r="U45" i="8"/>
  <c r="V55" i="8"/>
  <c r="S55" i="8"/>
  <c r="S54" i="8"/>
  <c r="V45" i="8"/>
  <c r="S56" i="8"/>
  <c r="V66" i="8"/>
  <c r="R72" i="8"/>
  <c r="T55" i="8"/>
  <c r="R65" i="8"/>
  <c r="T56" i="8"/>
  <c r="R66" i="8"/>
  <c r="S38" i="8"/>
  <c r="V37" i="8"/>
  <c r="T65" i="8"/>
  <c r="U56" i="8"/>
  <c r="T38" i="8"/>
  <c r="D77" i="8"/>
  <c r="U65" i="8"/>
  <c r="U38" i="8"/>
  <c r="U72" i="8"/>
  <c r="V77" i="8" l="1"/>
  <c r="R77" i="8"/>
  <c r="S77" i="8"/>
  <c r="E105" i="3" s="1"/>
  <c r="E136" i="3" s="1"/>
  <c r="U77" i="8"/>
  <c r="E151" i="3" s="1"/>
  <c r="E152" i="3" s="1"/>
  <c r="I152" i="3" s="1"/>
  <c r="T77" i="8"/>
  <c r="E118" i="3" l="1"/>
  <c r="E108" i="3"/>
  <c r="E135" i="3" s="1"/>
  <c r="E137" i="3" s="1"/>
  <c r="I149" i="3"/>
  <c r="E138" i="3" l="1"/>
  <c r="E132" i="3"/>
  <c r="I118" i="3"/>
  <c r="I97" i="3"/>
  <c r="I96" i="3"/>
  <c r="J92" i="3" l="1"/>
  <c r="I154" i="3" l="1"/>
  <c r="I153" i="3"/>
  <c r="I155" i="3"/>
  <c r="J146" i="3" s="1"/>
  <c r="E57" i="3"/>
  <c r="E101" i="3"/>
  <c r="F45" i="3"/>
  <c r="J159" i="3" l="1"/>
  <c r="J140" i="3"/>
  <c r="E126" i="3" l="1"/>
  <c r="J104" i="3"/>
  <c r="E133" i="3" l="1"/>
  <c r="I126" i="3"/>
  <c r="J105" i="3" s="1"/>
</calcChain>
</file>

<file path=xl/sharedStrings.xml><?xml version="1.0" encoding="utf-8"?>
<sst xmlns="http://schemas.openxmlformats.org/spreadsheetml/2006/main" count="422" uniqueCount="317">
  <si>
    <t>Project Name</t>
  </si>
  <si>
    <t>Daily Average Occupancy</t>
  </si>
  <si>
    <t>Peak Occupancy</t>
  </si>
  <si>
    <t>City</t>
  </si>
  <si>
    <t>State</t>
  </si>
  <si>
    <t>Zip Code</t>
  </si>
  <si>
    <t>Country</t>
  </si>
  <si>
    <t>Floor Area</t>
  </si>
  <si>
    <t>GSF</t>
  </si>
  <si>
    <t>Number of Stories</t>
  </si>
  <si>
    <t xml:space="preserve">Site Area </t>
  </si>
  <si>
    <t>SF</t>
  </si>
  <si>
    <t>Annual Hours of operation</t>
  </si>
  <si>
    <t>Project Type</t>
  </si>
  <si>
    <t>Site Environment</t>
  </si>
  <si>
    <t>Previously developed site?</t>
  </si>
  <si>
    <t>Climate Zone</t>
  </si>
  <si>
    <t>Walk Score</t>
  </si>
  <si>
    <t>Y/N</t>
  </si>
  <si>
    <t>Occupants Communting by Alternative Transportation</t>
  </si>
  <si>
    <t>Parking Spaces provided</t>
  </si>
  <si>
    <t>Parking Spaces required by code</t>
  </si>
  <si>
    <t>Number of Bike racks</t>
  </si>
  <si>
    <t xml:space="preserve">Number of showers </t>
  </si>
  <si>
    <t>Post Development Vegetated</t>
  </si>
  <si>
    <t>Percentage that is native</t>
  </si>
  <si>
    <t>Percentage that is turf</t>
  </si>
  <si>
    <t>Predevelopment Development Vegetated</t>
  </si>
  <si>
    <t>Is potable water used for irrigation</t>
  </si>
  <si>
    <t>Rainwater reclaimation?</t>
  </si>
  <si>
    <t>Stormwater Quality</t>
  </si>
  <si>
    <t>drop-down</t>
  </si>
  <si>
    <t>Cost/SF</t>
  </si>
  <si>
    <t>SF/Occupant</t>
  </si>
  <si>
    <t>Cost/SF Benchmark for project type</t>
  </si>
  <si>
    <t>Predicted Gross EUI</t>
  </si>
  <si>
    <t>kBTU/SF/Year</t>
  </si>
  <si>
    <t>Actual Gross EUI</t>
  </si>
  <si>
    <t>Percent from Renewable Energy</t>
  </si>
  <si>
    <t>Lighting Power Density</t>
  </si>
  <si>
    <t>Window Wall Ratio</t>
  </si>
  <si>
    <t>Watts/SF</t>
  </si>
  <si>
    <t>What percentage have quality views?</t>
  </si>
  <si>
    <t>Do occupants control their lighting levels</t>
  </si>
  <si>
    <t>ACOUSTICS</t>
  </si>
  <si>
    <t>VOC</t>
  </si>
  <si>
    <t>CO2</t>
  </si>
  <si>
    <t>Number of EPD specd</t>
  </si>
  <si>
    <t>Percentage of construction waste diverted from landfill</t>
  </si>
  <si>
    <t>Total cost of Recycled, regional, with certifications (declare, cradle to Cradle)</t>
  </si>
  <si>
    <t>Primary Structural System</t>
  </si>
  <si>
    <t>Project Summary Statement</t>
  </si>
  <si>
    <t>PROJECT INFORMATION</t>
  </si>
  <si>
    <t>ADDITIONAL PERFORMANCE METRICS</t>
  </si>
  <si>
    <t>Bike Score</t>
  </si>
  <si>
    <t>%</t>
  </si>
  <si>
    <t>METRICS BEYOND SCOPE - SEE TOP TEN</t>
  </si>
  <si>
    <t>Measured Performance</t>
  </si>
  <si>
    <t>Modeled Performance</t>
  </si>
  <si>
    <t>Cost Data</t>
  </si>
  <si>
    <t>Operational Data</t>
  </si>
  <si>
    <t>Location &amp; Size</t>
  </si>
  <si>
    <t>Client</t>
  </si>
  <si>
    <t>Transit Score</t>
  </si>
  <si>
    <t>Please describe your project emphasizing elements of design achievement including project intentions, programming requirements, and the distinguishing aspects of your resolution.</t>
  </si>
  <si>
    <t>Did you use prescriptive performance to meet the Energy code?</t>
  </si>
  <si>
    <t>Relate how the project came to be including the client’s goals and what impact the finished project has made on the client, users, and/or the community.</t>
  </si>
  <si>
    <t>Client Impact Statement</t>
  </si>
  <si>
    <t>Not sure we have a way to ask about daylighting that is simple</t>
  </si>
  <si>
    <t>Percentage of occupied areas daylit</t>
  </si>
  <si>
    <t xml:space="preserve">Was a Whole Building Life Cycle Analysis (LCA) conducted? </t>
  </si>
  <si>
    <t>Is potable water used for cooling?</t>
  </si>
  <si>
    <t>Regularly occupied space - percent daylit</t>
  </si>
  <si>
    <t>Is potable water used for irrigation?</t>
  </si>
  <si>
    <t>Is grey/blackwater reused on site?</t>
  </si>
  <si>
    <t>Is rainwater collected on site</t>
  </si>
  <si>
    <t xml:space="preserve">Percent of indoor potable water reduction </t>
  </si>
  <si>
    <t>https://www.usgbc.org/RESOURCES/INDOOR-WATER-USE-CALCULATOR</t>
  </si>
  <si>
    <t>Percent of stormwater managed on site</t>
  </si>
  <si>
    <t>Benchmark EUI</t>
  </si>
  <si>
    <t>Energy Code that the project was built to?</t>
  </si>
  <si>
    <t>Predicted reduction from benchmark</t>
  </si>
  <si>
    <t>http://buildcarbonneutral.org/</t>
  </si>
  <si>
    <t>Do regularly occupied spaces have operable windows?</t>
  </si>
  <si>
    <t>Did you use the energy model to inform decisions during design?</t>
  </si>
  <si>
    <t>Is the project certified with a third party rating system?</t>
  </si>
  <si>
    <t>Use Data</t>
  </si>
  <si>
    <t>Measured reduction from benchmark</t>
  </si>
  <si>
    <t>Was a Post Occupancy Evaluation or Occupant Satisfaction Survey conducted?</t>
  </si>
  <si>
    <t>The metrics below are not intended to be asked at this time, but some may be added in the future</t>
  </si>
  <si>
    <t>Prescriptive Performance</t>
  </si>
  <si>
    <t xml:space="preserve">If your project complied prescriptively, but your goal was to exceed minimum performance, briefly describe your energy efficiency strategy. </t>
  </si>
  <si>
    <t>Is your firm a signatory of the AIA 2030 Commitment?</t>
  </si>
  <si>
    <t>If yes, is the project recorded in the AIA 2030 Design Data Exchange (DDx)?</t>
  </si>
  <si>
    <t>INPUTS</t>
  </si>
  <si>
    <t>UNITS / DEFINITION</t>
  </si>
  <si>
    <t>New construction</t>
  </si>
  <si>
    <t>Renovation</t>
  </si>
  <si>
    <t xml:space="preserve"> Interiors</t>
  </si>
  <si>
    <t>Primary building use</t>
  </si>
  <si>
    <t>Additional building use</t>
  </si>
  <si>
    <t>Building Type</t>
  </si>
  <si>
    <t>Energy Benchmarking</t>
  </si>
  <si>
    <t>Carbon Benchmarking</t>
  </si>
  <si>
    <t>Embodied Carbon Benchmarking</t>
  </si>
  <si>
    <t>Water Benchmarking</t>
  </si>
  <si>
    <t>Building type aggregates</t>
  </si>
  <si>
    <r>
      <rPr>
        <b/>
        <sz val="10"/>
        <rFont val="Calibri"/>
        <family val="2"/>
      </rPr>
      <t>Fuel Breakdown Table: lbs. CO2/kBtu for each fuel source</t>
    </r>
    <r>
      <rPr>
        <sz val="10"/>
        <color rgb="FF000000"/>
        <rFont val="Calibri"/>
        <family val="2"/>
      </rPr>
      <t xml:space="preserve">
*Assume natural gas</t>
    </r>
  </si>
  <si>
    <t>Primary Use</t>
  </si>
  <si>
    <t>Secondary Use</t>
  </si>
  <si>
    <t>Tertiary Use</t>
  </si>
  <si>
    <t>All Uses</t>
  </si>
  <si>
    <t>EUI</t>
  </si>
  <si>
    <t>LPD</t>
  </si>
  <si>
    <t>Building Category (Carbon)</t>
  </si>
  <si>
    <t>Electricity</t>
  </si>
  <si>
    <t>Natural gas</t>
  </si>
  <si>
    <t>Fuel oil</t>
  </si>
  <si>
    <t>District heat*</t>
  </si>
  <si>
    <t>Benchmark Carbon
Lbs./sf/yr</t>
  </si>
  <si>
    <t>Building Category (emboded carbon)</t>
  </si>
  <si>
    <r>
      <t>Lbs. CO</t>
    </r>
    <r>
      <rPr>
        <b/>
        <vertAlign val="subscript"/>
        <sz val="10"/>
        <color rgb="FF000000"/>
        <rFont val="Calibri"/>
        <family val="2"/>
      </rPr>
      <t>2</t>
    </r>
    <r>
      <rPr>
        <b/>
        <sz val="10"/>
        <color rgb="FF000000"/>
        <rFont val="Calibri"/>
        <family val="2"/>
      </rPr>
      <t>/sf</t>
    </r>
  </si>
  <si>
    <t>Building Category (Water)</t>
  </si>
  <si>
    <t>Water Use Intensity (Gal/sf/yr)</t>
  </si>
  <si>
    <t>Carbon Breakdown</t>
  </si>
  <si>
    <t>EUI Breakdown</t>
  </si>
  <si>
    <t>Water Breakdown</t>
  </si>
  <si>
    <t>Embodied carbon</t>
  </si>
  <si>
    <t>LPD Breakdown</t>
  </si>
  <si>
    <t>Bank</t>
  </si>
  <si>
    <t>Office</t>
  </si>
  <si>
    <t>Commercial</t>
  </si>
  <si>
    <t>Bar / night club</t>
  </si>
  <si>
    <t>Public assembly</t>
  </si>
  <si>
    <t>Public Assembly</t>
  </si>
  <si>
    <t>Education - College / University</t>
  </si>
  <si>
    <t>Education</t>
  </si>
  <si>
    <t>Educational</t>
  </si>
  <si>
    <t>Convention Center</t>
  </si>
  <si>
    <t>Courthouse</t>
  </si>
  <si>
    <t>Education - K-12 School</t>
  </si>
  <si>
    <t>Education - Other</t>
  </si>
  <si>
    <t>Education - Preschool</t>
  </si>
  <si>
    <t>Food - Fast Food</t>
  </si>
  <si>
    <t>Food service</t>
  </si>
  <si>
    <t>Restaurant**</t>
  </si>
  <si>
    <t>Food - Grocery Store</t>
  </si>
  <si>
    <t>Food sales</t>
  </si>
  <si>
    <t>Grocery Store</t>
  </si>
  <si>
    <t>Food - Restaurant</t>
  </si>
  <si>
    <t>Food - Sales</t>
  </si>
  <si>
    <t>Grocery Store*</t>
  </si>
  <si>
    <t>Food - Service</t>
  </si>
  <si>
    <t>Laboratory</t>
  </si>
  <si>
    <t>Inpatient</t>
  </si>
  <si>
    <t>Library</t>
  </si>
  <si>
    <t>public assembly</t>
  </si>
  <si>
    <t>Cultural/Institutional</t>
  </si>
  <si>
    <t>Lodging - Hotel</t>
  </si>
  <si>
    <t>Lodging</t>
  </si>
  <si>
    <t>Lodging - Residence Hall</t>
  </si>
  <si>
    <t>Medical - Hospital</t>
  </si>
  <si>
    <t>Healthcare</t>
  </si>
  <si>
    <t>Medical - Office</t>
  </si>
  <si>
    <t>Health care</t>
  </si>
  <si>
    <t>Outpatient</t>
  </si>
  <si>
    <t>Medical - Outpatient surgery</t>
  </si>
  <si>
    <t>Meeting Hall</t>
  </si>
  <si>
    <t>Civic Building</t>
  </si>
  <si>
    <t>Movie Theater</t>
  </si>
  <si>
    <t>Museum</t>
  </si>
  <si>
    <t>Performing arts</t>
  </si>
  <si>
    <t>Public Safety - Police, fire, etc.</t>
  </si>
  <si>
    <t>Public safety</t>
  </si>
  <si>
    <t>Public order and safety</t>
  </si>
  <si>
    <t>Recreation (Visitor Center)</t>
  </si>
  <si>
    <t>Religious Worship</t>
  </si>
  <si>
    <t>Religious worship</t>
  </si>
  <si>
    <t>Religious Worship*</t>
  </si>
  <si>
    <t>Residential - Assisted Living</t>
  </si>
  <si>
    <t>Multifamily</t>
  </si>
  <si>
    <t>Senior Care*</t>
  </si>
  <si>
    <t>Residential - Multifamily</t>
  </si>
  <si>
    <t>Multifamily mid-rise</t>
  </si>
  <si>
    <t>Multifamily Housing</t>
  </si>
  <si>
    <t>Retail - Box Store</t>
  </si>
  <si>
    <t>Retail (other than mall)</t>
  </si>
  <si>
    <t>Retail*</t>
  </si>
  <si>
    <t>Retail - Convenience Store</t>
  </si>
  <si>
    <t>Retail - General</t>
  </si>
  <si>
    <t>Retail - Mall</t>
  </si>
  <si>
    <t>Enclosed and strip malls</t>
  </si>
  <si>
    <t>Self Storage</t>
  </si>
  <si>
    <t>Warehouse and storage</t>
  </si>
  <si>
    <t>Services - General</t>
  </si>
  <si>
    <t>Service</t>
  </si>
  <si>
    <t>Mercantile</t>
  </si>
  <si>
    <t>Warehouse</t>
  </si>
  <si>
    <t>Warehouse - Refrigerated</t>
  </si>
  <si>
    <t>SUM</t>
  </si>
  <si>
    <r>
      <t xml:space="preserve">USD. </t>
    </r>
    <r>
      <rPr>
        <sz val="10"/>
        <color theme="0" tint="-0.499984740745262"/>
        <rFont val="Arial Nova"/>
        <family val="2"/>
      </rPr>
      <t>Do not include land acquisition, soft costs, FFE, etc.</t>
    </r>
  </si>
  <si>
    <t>Climate zones map</t>
  </si>
  <si>
    <t>EIA building type definitions</t>
  </si>
  <si>
    <t>Hours / year</t>
  </si>
  <si>
    <t>AIA 2030 DDX</t>
  </si>
  <si>
    <t>AIA COTE Top Ten Toolkit</t>
  </si>
  <si>
    <t>Cost reduction from benchmark</t>
  </si>
  <si>
    <r>
      <rPr>
        <sz val="10"/>
        <color theme="0" tint="-0.499984740745262"/>
        <rFont val="Arial Nova"/>
        <family val="2"/>
      </rPr>
      <t xml:space="preserve">If "Other" please enter the energy code </t>
    </r>
    <r>
      <rPr>
        <i/>
        <sz val="10"/>
        <color theme="0" tint="-0.499984740745262"/>
        <rFont val="Arial Nova"/>
        <family val="2"/>
      </rPr>
      <t>here</t>
    </r>
  </si>
  <si>
    <t>If no, skip to Modeled Performance</t>
  </si>
  <si>
    <t>Community engagement level</t>
  </si>
  <si>
    <t>Wellness</t>
  </si>
  <si>
    <t>Resources</t>
  </si>
  <si>
    <t>Water</t>
  </si>
  <si>
    <t>Building efficiency / right sizing</t>
  </si>
  <si>
    <t>Residential - Single family</t>
  </si>
  <si>
    <t>Single Family</t>
  </si>
  <si>
    <t>Single family detached</t>
  </si>
  <si>
    <t>Residential benchmarks RECS 2015</t>
  </si>
  <si>
    <t>Commercial benchmarks CBECS 2003</t>
  </si>
  <si>
    <t>Is stormwater managed on site?</t>
  </si>
  <si>
    <t>Is landscape design focused on native plants?</t>
  </si>
  <si>
    <t>Was local and/or recycled was a consideration for materials selection?</t>
  </si>
  <si>
    <t>Do regularly occupied spaces have abundant daylight?</t>
  </si>
  <si>
    <t>Change</t>
  </si>
  <si>
    <t>What is the designed lifespan of the building?</t>
  </si>
  <si>
    <t>Was the building designed for disassembly and/or with flexible future use?</t>
  </si>
  <si>
    <t>e.g. 30yrs- Stick frame, 200yrs- concrete, steel, heavy timber, 1000yrs- solid masonry</t>
  </si>
  <si>
    <t xml:space="preserve">Describe what are the most likely building threats (e.g. flooding, drought, earthquakes, etc.) and how the building's resiliency strategies are addressing them. </t>
  </si>
  <si>
    <t>Ecology</t>
  </si>
  <si>
    <t>Predicted Energy</t>
  </si>
  <si>
    <t>Measured Energy</t>
  </si>
  <si>
    <t>Lbs. of Carbon Dioxide / sf</t>
  </si>
  <si>
    <t>Performance Statement (select up to 3 measures)</t>
  </si>
  <si>
    <t>Building Embodied Carbon (metric tons)</t>
  </si>
  <si>
    <t>Building Embodied Carbon / SF</t>
  </si>
  <si>
    <t>Building Embodied Carbon Benchmark</t>
  </si>
  <si>
    <t>Building Embodied Carbon reduction from Benchmark</t>
  </si>
  <si>
    <t>DESIGN EXCELLENCE</t>
  </si>
  <si>
    <t>2030 commitment &amp; Rating Systems</t>
  </si>
  <si>
    <t>Design for Discovery Narrative</t>
  </si>
  <si>
    <t xml:space="preserve">kBTU/sf/yr </t>
  </si>
  <si>
    <t>Permit year</t>
  </si>
  <si>
    <t>Percentage of project's total energy use met by renewables</t>
  </si>
  <si>
    <t xml:space="preserve">Choose from the Ten Measures for Design Excellence; Integration, Community, Ecology, Water, Economy, Energy, Wellness, Resources, Change, Discovery. Describe how building performance strategies are integrated within the project's overall design goals. You are encouraged to describe carbon reduction and environmental strategies throughout your design awards submittal materials. </t>
  </si>
  <si>
    <t>*Optional override with ZeroTool benchmark</t>
  </si>
  <si>
    <t>Equitable Communities</t>
  </si>
  <si>
    <t>COMMON APP FOR</t>
  </si>
  <si>
    <t>Was a "Chemicals of Concerns" list used to inform material selection?</t>
  </si>
  <si>
    <t>Did the project incorporate existing structure or infrastructure?</t>
  </si>
  <si>
    <t>If so, what innovative design features evolved?</t>
  </si>
  <si>
    <t>Was a post occupancy evaluation conducted on this project?</t>
  </si>
  <si>
    <t>Describe the type of evaluations conducted and document the lessons learned.</t>
  </si>
  <si>
    <t>Address</t>
  </si>
  <si>
    <r>
      <t xml:space="preserve">If "Other", please specify </t>
    </r>
    <r>
      <rPr>
        <i/>
        <sz val="10"/>
        <color theme="0" tint="-0.499984740745262"/>
        <rFont val="Arial Nova"/>
        <family val="2"/>
      </rPr>
      <t>here</t>
    </r>
  </si>
  <si>
    <t>Main resiliency strategies</t>
  </si>
  <si>
    <t>500 word max (3,000 characters)</t>
  </si>
  <si>
    <t>Total Construction (Building) Cost</t>
  </si>
  <si>
    <t>500 word max</t>
  </si>
  <si>
    <t>ASHRAE 90.1-2004</t>
  </si>
  <si>
    <t>ASHRAE 90.1-2007</t>
  </si>
  <si>
    <t>ASHRAE 90.1-2010</t>
  </si>
  <si>
    <t>Seattle Energy Code 2006 or Prev.</t>
  </si>
  <si>
    <t>Seattle Energy Code 2009</t>
  </si>
  <si>
    <t>Seattle Energy Code 2012</t>
  </si>
  <si>
    <t>Seattle Energy Code 2015</t>
  </si>
  <si>
    <t>California Title-24 2005 for high rise residential</t>
  </si>
  <si>
    <t>California Title-24 2005 for single family</t>
  </si>
  <si>
    <t>California Title-24 2008</t>
  </si>
  <si>
    <t>California Title-24 2013</t>
  </si>
  <si>
    <t>IECC 2006</t>
  </si>
  <si>
    <t>IECC 2009</t>
  </si>
  <si>
    <t>Oregon Energy Code</t>
  </si>
  <si>
    <t>Washington State Energy Code 2006 or prev.</t>
  </si>
  <si>
    <t>Washington State Energy Code 2009</t>
  </si>
  <si>
    <t>Washington State Energy Code 2012</t>
  </si>
  <si>
    <t>Washington State Energy Code 2015</t>
  </si>
  <si>
    <t>International/Other - REQUIRES NARRATIVE</t>
  </si>
  <si>
    <t>IECC 2018</t>
  </si>
  <si>
    <t>IECC 2015</t>
  </si>
  <si>
    <t>IECC 2012</t>
  </si>
  <si>
    <t>Predicted EUI for electricity</t>
  </si>
  <si>
    <t>Predicted EUI of on-site renewables</t>
  </si>
  <si>
    <t>Predicted EUI for gas / propane</t>
  </si>
  <si>
    <t xml:space="preserve">Predicted Total Net EUI </t>
  </si>
  <si>
    <r>
      <t xml:space="preserve">kBTU/sf/yr </t>
    </r>
    <r>
      <rPr>
        <sz val="10"/>
        <color theme="0" tint="-0.499984740745262"/>
        <rFont val="Arial Nova"/>
        <family val="2"/>
      </rPr>
      <t xml:space="preserve">From your whole building energy model. </t>
    </r>
  </si>
  <si>
    <r>
      <t xml:space="preserve">kBTU/sf/yr </t>
    </r>
    <r>
      <rPr>
        <sz val="10"/>
        <color theme="0" tint="-0.499984740745262"/>
        <rFont val="Arial Nova"/>
        <family val="2"/>
      </rPr>
      <t>From your whole building energy model.</t>
    </r>
  </si>
  <si>
    <r>
      <t xml:space="preserve">kBTU/sf/yr </t>
    </r>
    <r>
      <rPr>
        <sz val="10"/>
        <color theme="0" tint="-0.499984740745262"/>
        <rFont val="Arial Nova"/>
        <family val="2"/>
      </rPr>
      <t>(as a positive nember)</t>
    </r>
  </si>
  <si>
    <t>Measured EUI for electricity</t>
  </si>
  <si>
    <t>Measured EUI for gas / propane</t>
  </si>
  <si>
    <t>Measured EUI of on-site renewables</t>
  </si>
  <si>
    <t xml:space="preserve">Measured Total Net EUI </t>
  </si>
  <si>
    <t>Renewables are on site (NOT part of utility fuel mix or off-site renewables)</t>
  </si>
  <si>
    <t>2030 Commitment</t>
  </si>
  <si>
    <t>Does the project meet the 2030 Challenge? (As modeled)</t>
  </si>
  <si>
    <t>Does the project meet the 2030 Challenge? (As measured)</t>
  </si>
  <si>
    <t>2030 Commitment target</t>
  </si>
  <si>
    <t>Was actual energy measured?</t>
  </si>
  <si>
    <t>Was predictive energy consumption modeled?</t>
  </si>
  <si>
    <t>Estimated EUI based on code</t>
  </si>
  <si>
    <t>Net EUI for the purpose of carbon estimation (measured &gt; modeled &gt; code)</t>
  </si>
  <si>
    <t>Total carbon Benchmark</t>
  </si>
  <si>
    <t>Total Estimated Carbon</t>
  </si>
  <si>
    <t>2030 Commitment Carbon calculations</t>
  </si>
  <si>
    <t>Percent reduction in total carbon</t>
  </si>
  <si>
    <t>Tonnes / Yr</t>
  </si>
  <si>
    <r>
      <t xml:space="preserve">kBTU/sf/yr </t>
    </r>
    <r>
      <rPr>
        <sz val="10"/>
        <color theme="0" tint="-0.499984740745262"/>
        <rFont val="Arial Nova"/>
        <family val="2"/>
      </rPr>
      <t>From Utility Bills</t>
    </r>
  </si>
  <si>
    <t>Code</t>
  </si>
  <si>
    <t>2030 year</t>
  </si>
  <si>
    <t>Check box if client is to remain confidential.</t>
  </si>
  <si>
    <t>Assign a reasonable local cost benchmark for this building type</t>
  </si>
  <si>
    <t>Check box if cost is to remain confidential.</t>
  </si>
  <si>
    <t>The typical occupancy at any given time during occupied hours (# of persons)</t>
  </si>
  <si>
    <t>The maximum number of occupants anticipated on site at any one time (# of persons)</t>
  </si>
  <si>
    <t>Is landscape design promoting biodiversity?</t>
  </si>
  <si>
    <r>
      <t xml:space="preserve">kBTU/sf/yr </t>
    </r>
    <r>
      <rPr>
        <sz val="10"/>
        <color theme="0" tint="-0.499984740745262"/>
        <rFont val="Arial Nova"/>
        <family val="2"/>
      </rPr>
      <t>(as a positive number)</t>
    </r>
  </si>
  <si>
    <t>Nope :(</t>
  </si>
  <si>
    <t>Does the project meet the 2030 Challenge? (Prescriptive)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</si>
</sst>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&quot;$&quot;* #,##0_);_(&quot;$&quot;* \(#,##0\);_(&quot;$&quot;* &quot;-&quot;??_);_(@_)"/>
  </numFmts>
  <fonts count="40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0"/>
      <color rgb="FF000000"/>
      <name val="Arial Nova"/>
      <family val="2"/>
    </font>
    <font>
      <sz val="10"/>
      <color theme="1"/>
      <name val="Arial Nova"/>
      <family val="2"/>
    </font>
    <font>
      <b/>
      <sz val="10"/>
      <color rgb="FF00000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rgb="FF000000"/>
      <name val="Calibri"/>
      <family val="2"/>
    </font>
    <font>
      <b/>
      <vertAlign val="subscript"/>
      <sz val="10"/>
      <color rgb="FF000000"/>
      <name val="Calibri"/>
      <family val="2"/>
    </font>
    <font>
      <b/>
      <sz val="10"/>
      <color theme="1"/>
      <name val="Arial Nova"/>
      <family val="2"/>
    </font>
    <font>
      <b/>
      <sz val="10"/>
      <name val="Arial Nova"/>
      <family val="2"/>
    </font>
    <font>
      <sz val="10"/>
      <color theme="0"/>
      <name val="Arial Nova"/>
      <family val="2"/>
    </font>
    <font>
      <b/>
      <i/>
      <sz val="10"/>
      <color theme="1"/>
      <name val="Arial Nova"/>
      <family val="2"/>
    </font>
    <font>
      <u/>
      <sz val="10"/>
      <color theme="10"/>
      <name val="Arial Nova"/>
      <family val="2"/>
    </font>
    <font>
      <sz val="10"/>
      <color theme="0" tint="-0.499984740745262"/>
      <name val="Arial Nova"/>
      <family val="2"/>
    </font>
    <font>
      <sz val="10"/>
      <color theme="0" tint="-4.9989318521683403E-2"/>
      <name val="Arial Nova"/>
      <family val="2"/>
    </font>
    <font>
      <i/>
      <sz val="10"/>
      <color rgb="FFFF0000"/>
      <name val="Arial Nova"/>
      <family val="2"/>
    </font>
    <font>
      <sz val="10"/>
      <name val="Arial Nova"/>
      <family val="2"/>
    </font>
    <font>
      <i/>
      <sz val="10"/>
      <name val="Arial Nova"/>
      <family val="2"/>
    </font>
    <font>
      <sz val="10"/>
      <color theme="0" tint="-0.34998626667073579"/>
      <name val="Arial Nova"/>
      <family val="2"/>
    </font>
    <font>
      <b/>
      <sz val="10"/>
      <color theme="0" tint="-0.34998626667073579"/>
      <name val="Arial Nova"/>
      <family val="2"/>
    </font>
    <font>
      <u/>
      <sz val="10"/>
      <color theme="0" tint="-0.34998626667073579"/>
      <name val="Arial Nova"/>
      <family val="2"/>
    </font>
    <font>
      <i/>
      <sz val="10"/>
      <color theme="0" tint="-0.34998626667073579"/>
      <name val="Arial Nova"/>
      <family val="2"/>
    </font>
    <font>
      <i/>
      <sz val="10"/>
      <color theme="0" tint="-0.499984740745262"/>
      <name val="Arial Nova"/>
      <family val="2"/>
    </font>
    <font>
      <sz val="10"/>
      <color theme="8" tint="-0.499984740745262"/>
      <name val="Arial Nova"/>
      <family val="2"/>
    </font>
    <font>
      <u/>
      <sz val="10"/>
      <color theme="10"/>
      <name val="Calibri"/>
      <family val="2"/>
      <scheme val="minor"/>
    </font>
    <font>
      <sz val="10"/>
      <color theme="6" tint="-0.499984740745262"/>
      <name val="Arial Nova"/>
      <family val="2"/>
    </font>
    <font>
      <b/>
      <sz val="10"/>
      <color theme="0" tint="-4.9989318521683403E-2"/>
      <name val="Arial Nova"/>
      <family val="2"/>
    </font>
    <font>
      <sz val="10"/>
      <name val="Calibri"/>
      <family val="2"/>
      <scheme val="minor"/>
    </font>
    <font>
      <sz val="10"/>
      <color rgb="FFFF0000"/>
      <name val="Arial Nova"/>
      <family val="2"/>
    </font>
    <font>
      <sz val="22"/>
      <color theme="0"/>
      <name val="Arial Nova"/>
      <family val="2"/>
    </font>
    <font>
      <sz val="10"/>
      <color theme="1" tint="4.9989318521683403E-2"/>
      <name val="Arial Nova"/>
      <family val="2"/>
    </font>
    <font>
      <u/>
      <sz val="11"/>
      <color theme="1" tint="4.9989318521683403E-2"/>
      <name val="Calibri"/>
      <family val="2"/>
      <scheme val="minor"/>
    </font>
    <font>
      <sz val="10"/>
      <color theme="0" tint="-4.9989318521683403E-2"/>
      <name val="Arch"/>
    </font>
    <font>
      <sz val="10"/>
      <color theme="0" tint="-4.9989318521683403E-2"/>
      <name val="Arial Nova"/>
      <family val="2"/>
    </font>
    <font>
      <sz val="10"/>
      <color theme="1"/>
      <name val="Arial Nova"/>
      <family val="2"/>
    </font>
    <font>
      <sz val="8"/>
      <name val="Calibri"/>
      <family val="2"/>
      <scheme val="minor"/>
    </font>
    <font>
      <sz val="10"/>
      <color theme="0" tint="-4.9989318521683403E-2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2" tint="-0.74999237037263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rgb="FFAECAD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76A5AF"/>
      </patternFill>
    </fill>
    <fill>
      <patternFill patternType="solid">
        <fgColor theme="2" tint="-9.9978637043366805E-2"/>
        <bgColor rgb="FFFFE599"/>
      </patternFill>
    </fill>
    <fill>
      <patternFill patternType="solid">
        <fgColor theme="2" tint="-9.9978637043366805E-2"/>
        <bgColor rgb="FFB7CDD1"/>
      </patternFill>
    </fill>
    <fill>
      <patternFill patternType="solid">
        <fgColor rgb="FFFFFFFF"/>
        <bgColor rgb="FFFFFFFF"/>
      </patternFill>
    </fill>
    <fill>
      <patternFill patternType="solid">
        <fgColor theme="2" tint="-0.249977111117893"/>
        <bgColor rgb="FFFFFFFF"/>
      </patternFill>
    </fill>
    <fill>
      <patternFill patternType="solid">
        <fgColor theme="2" tint="-9.9978637043366805E-2"/>
        <bgColor rgb="FFCCCCCC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0.249977111117893"/>
        <bgColor rgb="FFFFE599"/>
      </patternFill>
    </fill>
    <fill>
      <patternFill patternType="solid">
        <fgColor theme="2" tint="-0.249977111117893"/>
        <bgColor rgb="FFB7CDD1"/>
      </patternFill>
    </fill>
    <fill>
      <patternFill patternType="solid">
        <fgColor theme="2" tint="-0.249977111117893"/>
        <bgColor rgb="FFCCCCCC"/>
      </patternFill>
    </fill>
    <fill>
      <patternFill patternType="solid">
        <fgColor rgb="FFFA413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14">
    <border>
      <left/>
      <right/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tted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tted">
        <color auto="1"/>
      </left>
      <right/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/>
      <top/>
      <bottom style="dotted">
        <color theme="0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theme="0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thick">
        <color indexed="64"/>
      </bottom>
      <diagonal/>
    </border>
    <border>
      <left style="medium">
        <color rgb="FF000000"/>
      </left>
      <right style="medium">
        <color indexed="64"/>
      </right>
      <top/>
      <bottom style="thick">
        <color indexed="64"/>
      </bottom>
      <diagonal/>
    </border>
    <border>
      <left style="medium">
        <color rgb="FF000000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auto="1"/>
      </bottom>
      <diagonal/>
    </border>
    <border>
      <left style="medium">
        <color indexed="64"/>
      </left>
      <right style="medium">
        <color rgb="FF000000"/>
      </right>
      <top/>
      <bottom style="thick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 style="hair">
        <color indexed="64"/>
      </bottom>
      <diagonal/>
    </border>
    <border>
      <left/>
      <right/>
      <top style="hair">
        <color indexed="64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hair">
        <color indexed="64"/>
      </top>
      <bottom style="dotted">
        <color theme="0"/>
      </bottom>
      <diagonal/>
    </border>
    <border>
      <left style="thin">
        <color theme="0" tint="-0.499984740745262"/>
      </left>
      <right/>
      <top style="thin">
        <color rgb="FF7F7F7F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rgb="FF7F7F7F"/>
      </bottom>
      <diagonal/>
    </border>
    <border>
      <left/>
      <right style="thin">
        <color theme="0" tint="-0.499984740745262"/>
      </right>
      <top style="thin">
        <color rgb="FF7F7F7F"/>
      </top>
      <bottom style="thin">
        <color rgb="FF7F7F7F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rgb="FF7F7F7F"/>
      </bottom>
      <diagonal/>
    </border>
    <border>
      <left style="thin">
        <color theme="0" tint="-0.499984740745262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theme="0" tint="-0.499984740745262"/>
      </right>
      <top style="thin">
        <color rgb="FF7F7F7F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theme="0"/>
      </bottom>
      <diagonal/>
    </border>
    <border>
      <left/>
      <right style="medium">
        <color indexed="64"/>
      </right>
      <top style="thin">
        <color theme="0"/>
      </top>
      <bottom/>
      <diagonal/>
    </border>
    <border>
      <left/>
      <right style="medium">
        <color indexed="64"/>
      </right>
      <top/>
      <bottom style="thin">
        <color theme="0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dotted">
        <color theme="0"/>
      </bottom>
      <diagonal/>
    </border>
    <border>
      <left/>
      <right style="medium">
        <color indexed="64"/>
      </right>
      <top/>
      <bottom style="dotted">
        <color theme="0"/>
      </bottom>
      <diagonal/>
    </border>
    <border>
      <left style="medium">
        <color indexed="64"/>
      </left>
      <right/>
      <top/>
      <bottom style="thin">
        <color theme="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theme="0"/>
      </left>
      <right/>
      <top style="thin">
        <color theme="0" tint="-0.499984740745262"/>
      </top>
      <bottom style="medium">
        <color indexed="64"/>
      </bottom>
      <diagonal/>
    </border>
    <border>
      <left/>
      <right/>
      <top style="thin">
        <color theme="0" tint="-0.499984740745262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4" borderId="12" applyNumberFormat="0" applyAlignment="0" applyProtection="0"/>
    <xf numFmtId="43" fontId="2" fillId="0" borderId="0" applyFont="0" applyFill="0" applyBorder="0" applyAlignment="0" applyProtection="0"/>
  </cellStyleXfs>
  <cellXfs count="391">
    <xf numFmtId="0" fontId="0" fillId="0" borderId="0" xfId="0"/>
    <xf numFmtId="2" fontId="8" fillId="7" borderId="21" xfId="0" applyNumberFormat="1" applyFont="1" applyFill="1" applyBorder="1"/>
    <xf numFmtId="2" fontId="8" fillId="7" borderId="24" xfId="0" applyNumberFormat="1" applyFont="1" applyFill="1" applyBorder="1" applyAlignment="1">
      <alignment horizontal="center"/>
    </xf>
    <xf numFmtId="2" fontId="8" fillId="7" borderId="23" xfId="0" applyNumberFormat="1" applyFont="1" applyFill="1" applyBorder="1"/>
    <xf numFmtId="9" fontId="8" fillId="10" borderId="38" xfId="0" applyNumberFormat="1" applyFont="1" applyFill="1" applyBorder="1"/>
    <xf numFmtId="0" fontId="9" fillId="11" borderId="0" xfId="0" applyFont="1" applyFill="1" applyBorder="1" applyAlignment="1">
      <alignment horizontal="right"/>
    </xf>
    <xf numFmtId="0" fontId="9" fillId="11" borderId="17" xfId="0" applyFont="1" applyFill="1" applyBorder="1" applyAlignment="1">
      <alignment horizontal="center"/>
    </xf>
    <xf numFmtId="164" fontId="9" fillId="11" borderId="17" xfId="0" applyNumberFormat="1" applyFont="1" applyFill="1" applyBorder="1" applyAlignment="1">
      <alignment horizontal="center"/>
    </xf>
    <xf numFmtId="0" fontId="9" fillId="11" borderId="19" xfId="0" applyFont="1" applyFill="1" applyBorder="1" applyAlignment="1">
      <alignment horizontal="right"/>
    </xf>
    <xf numFmtId="9" fontId="9" fillId="11" borderId="0" xfId="0" applyNumberFormat="1" applyFont="1" applyFill="1" applyBorder="1" applyAlignment="1">
      <alignment horizontal="right"/>
    </xf>
    <xf numFmtId="164" fontId="9" fillId="11" borderId="20" xfId="0" applyNumberFormat="1" applyFont="1" applyFill="1" applyBorder="1" applyAlignment="1">
      <alignment horizontal="center"/>
    </xf>
    <xf numFmtId="164" fontId="9" fillId="11" borderId="0" xfId="0" applyNumberFormat="1" applyFont="1" applyFill="1" applyBorder="1" applyAlignment="1">
      <alignment horizontal="right"/>
    </xf>
    <xf numFmtId="1" fontId="9" fillId="11" borderId="0" xfId="0" applyNumberFormat="1" applyFont="1" applyFill="1" applyBorder="1" applyAlignment="1">
      <alignment horizontal="center"/>
    </xf>
    <xf numFmtId="164" fontId="9" fillId="11" borderId="19" xfId="0" applyNumberFormat="1" applyFont="1" applyFill="1" applyBorder="1" applyAlignment="1">
      <alignment horizontal="right"/>
    </xf>
    <xf numFmtId="164" fontId="9" fillId="11" borderId="20" xfId="0" applyNumberFormat="1" applyFont="1" applyFill="1" applyBorder="1" applyAlignment="1">
      <alignment horizontal="right"/>
    </xf>
    <xf numFmtId="9" fontId="8" fillId="10" borderId="39" xfId="0" applyNumberFormat="1" applyFont="1" applyFill="1" applyBorder="1"/>
    <xf numFmtId="9" fontId="8" fillId="10" borderId="40" xfId="0" applyNumberFormat="1" applyFont="1" applyFill="1" applyBorder="1"/>
    <xf numFmtId="0" fontId="9" fillId="11" borderId="0" xfId="0" applyFont="1" applyFill="1" applyBorder="1" applyAlignment="1">
      <alignment horizontal="center"/>
    </xf>
    <xf numFmtId="0" fontId="9" fillId="12" borderId="0" xfId="0" applyFont="1" applyFill="1" applyBorder="1"/>
    <xf numFmtId="0" fontId="9" fillId="13" borderId="7" xfId="0" applyFont="1" applyFill="1" applyBorder="1"/>
    <xf numFmtId="9" fontId="9" fillId="13" borderId="9" xfId="0" applyNumberFormat="1" applyFont="1" applyFill="1" applyBorder="1"/>
    <xf numFmtId="0" fontId="9" fillId="14" borderId="0" xfId="0" applyFont="1" applyFill="1" applyBorder="1" applyAlignment="1">
      <alignment horizontal="right"/>
    </xf>
    <xf numFmtId="0" fontId="5" fillId="6" borderId="0" xfId="0" applyFont="1" applyFill="1" applyAlignment="1">
      <alignment vertical="top"/>
    </xf>
    <xf numFmtId="0" fontId="5" fillId="6" borderId="0" xfId="0" applyFont="1" applyFill="1" applyBorder="1" applyAlignment="1">
      <alignment vertical="top"/>
    </xf>
    <xf numFmtId="0" fontId="5" fillId="6" borderId="0" xfId="0" applyFont="1" applyFill="1" applyBorder="1" applyAlignment="1">
      <alignment vertical="top" wrapText="1"/>
    </xf>
    <xf numFmtId="0" fontId="5" fillId="0" borderId="0" xfId="0" applyFont="1" applyAlignment="1">
      <alignment vertical="top"/>
    </xf>
    <xf numFmtId="0" fontId="17" fillId="6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22" fillId="3" borderId="2" xfId="0" applyFont="1" applyFill="1" applyBorder="1" applyAlignment="1">
      <alignment vertical="top"/>
    </xf>
    <xf numFmtId="0" fontId="21" fillId="3" borderId="3" xfId="0" applyFont="1" applyFill="1" applyBorder="1" applyAlignment="1">
      <alignment vertical="top"/>
    </xf>
    <xf numFmtId="0" fontId="21" fillId="3" borderId="4" xfId="0" applyFont="1" applyFill="1" applyBorder="1" applyAlignment="1">
      <alignment vertical="top" wrapText="1"/>
    </xf>
    <xf numFmtId="0" fontId="21" fillId="3" borderId="5" xfId="0" applyFont="1" applyFill="1" applyBorder="1" applyAlignment="1">
      <alignment vertical="top"/>
    </xf>
    <xf numFmtId="0" fontId="21" fillId="3" borderId="0" xfId="0" applyFont="1" applyFill="1" applyBorder="1" applyAlignment="1">
      <alignment vertical="top"/>
    </xf>
    <xf numFmtId="0" fontId="23" fillId="3" borderId="6" xfId="1" applyFont="1" applyFill="1" applyBorder="1" applyAlignment="1">
      <alignment vertical="top" wrapText="1"/>
    </xf>
    <xf numFmtId="0" fontId="21" fillId="3" borderId="6" xfId="0" applyFont="1" applyFill="1" applyBorder="1" applyAlignment="1">
      <alignment vertical="top" wrapText="1"/>
    </xf>
    <xf numFmtId="0" fontId="24" fillId="3" borderId="6" xfId="0" applyFont="1" applyFill="1" applyBorder="1" applyAlignment="1">
      <alignment vertical="top" wrapText="1"/>
    </xf>
    <xf numFmtId="0" fontId="22" fillId="2" borderId="10" xfId="0" applyFont="1" applyFill="1" applyBorder="1" applyAlignment="1">
      <alignment vertical="top"/>
    </xf>
    <xf numFmtId="0" fontId="21" fillId="2" borderId="5" xfId="0" applyFont="1" applyFill="1" applyBorder="1" applyAlignment="1">
      <alignment vertical="top"/>
    </xf>
    <xf numFmtId="0" fontId="21" fillId="2" borderId="0" xfId="0" applyFont="1" applyFill="1" applyBorder="1" applyAlignment="1">
      <alignment vertical="top"/>
    </xf>
    <xf numFmtId="0" fontId="21" fillId="2" borderId="6" xfId="0" applyFont="1" applyFill="1" applyBorder="1" applyAlignment="1">
      <alignment vertical="top" wrapText="1"/>
    </xf>
    <xf numFmtId="0" fontId="21" fillId="2" borderId="7" xfId="0" applyFont="1" applyFill="1" applyBorder="1" applyAlignment="1">
      <alignment vertical="top"/>
    </xf>
    <xf numFmtId="0" fontId="21" fillId="2" borderId="8" xfId="0" applyFont="1" applyFill="1" applyBorder="1" applyAlignment="1">
      <alignment vertical="top"/>
    </xf>
    <xf numFmtId="0" fontId="21" fillId="2" borderId="9" xfId="0" applyFont="1" applyFill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5" fillId="0" borderId="15" xfId="0" applyFont="1" applyBorder="1" applyAlignment="1">
      <alignment vertical="top"/>
    </xf>
    <xf numFmtId="0" fontId="5" fillId="0" borderId="0" xfId="0" applyFont="1" applyAlignment="1">
      <alignment vertical="top" wrapText="1"/>
    </xf>
    <xf numFmtId="9" fontId="8" fillId="10" borderId="0" xfId="0" applyNumberFormat="1" applyFont="1" applyFill="1" applyBorder="1"/>
    <xf numFmtId="0" fontId="5" fillId="15" borderId="0" xfId="0" applyFont="1" applyFill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Fill="1" applyAlignment="1">
      <alignment vertical="top" wrapText="1"/>
    </xf>
    <xf numFmtId="0" fontId="21" fillId="6" borderId="0" xfId="0" applyFont="1" applyFill="1" applyAlignment="1">
      <alignment vertical="top"/>
    </xf>
    <xf numFmtId="0" fontId="21" fillId="6" borderId="13" xfId="0" applyFont="1" applyFill="1" applyBorder="1" applyAlignment="1">
      <alignment vertical="top"/>
    </xf>
    <xf numFmtId="0" fontId="21" fillId="6" borderId="5" xfId="0" applyFont="1" applyFill="1" applyBorder="1" applyAlignment="1">
      <alignment vertical="top"/>
    </xf>
    <xf numFmtId="0" fontId="21" fillId="6" borderId="0" xfId="0" applyFont="1" applyFill="1" applyBorder="1" applyAlignment="1">
      <alignment vertical="top"/>
    </xf>
    <xf numFmtId="0" fontId="21" fillId="6" borderId="6" xfId="0" applyFont="1" applyFill="1" applyBorder="1" applyAlignment="1">
      <alignment vertical="top" wrapText="1"/>
    </xf>
    <xf numFmtId="0" fontId="22" fillId="6" borderId="0" xfId="0" applyFont="1" applyFill="1" applyBorder="1" applyAlignment="1">
      <alignment vertical="top"/>
    </xf>
    <xf numFmtId="0" fontId="21" fillId="6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 wrapText="1"/>
    </xf>
    <xf numFmtId="0" fontId="5" fillId="6" borderId="0" xfId="0" applyFont="1" applyFill="1" applyAlignment="1">
      <alignment vertical="top" wrapText="1"/>
    </xf>
    <xf numFmtId="0" fontId="21" fillId="3" borderId="0" xfId="0" applyFont="1" applyFill="1" applyBorder="1" applyAlignment="1">
      <alignment vertical="top" wrapText="1"/>
    </xf>
    <xf numFmtId="0" fontId="21" fillId="6" borderId="8" xfId="0" applyFont="1" applyFill="1" applyBorder="1" applyAlignment="1">
      <alignment vertical="top" wrapText="1"/>
    </xf>
    <xf numFmtId="0" fontId="19" fillId="6" borderId="0" xfId="0" applyFont="1" applyFill="1" applyAlignment="1">
      <alignment horizontal="left" vertical="center"/>
    </xf>
    <xf numFmtId="0" fontId="5" fillId="6" borderId="3" xfId="0" applyFont="1" applyFill="1" applyBorder="1" applyAlignment="1">
      <alignment vertical="top"/>
    </xf>
    <xf numFmtId="0" fontId="9" fillId="11" borderId="7" xfId="0" applyFont="1" applyFill="1" applyBorder="1" applyAlignment="1">
      <alignment horizontal="right"/>
    </xf>
    <xf numFmtId="164" fontId="9" fillId="11" borderId="8" xfId="0" applyNumberFormat="1" applyFont="1" applyFill="1" applyBorder="1" applyAlignment="1">
      <alignment horizontal="right"/>
    </xf>
    <xf numFmtId="164" fontId="9" fillId="11" borderId="9" xfId="0" applyNumberFormat="1" applyFont="1" applyFill="1" applyBorder="1" applyAlignment="1">
      <alignment horizontal="right"/>
    </xf>
    <xf numFmtId="9" fontId="8" fillId="10" borderId="11" xfId="0" applyNumberFormat="1" applyFont="1" applyFill="1" applyBorder="1"/>
    <xf numFmtId="9" fontId="8" fillId="10" borderId="62" xfId="0" applyNumberFormat="1" applyFont="1" applyFill="1" applyBorder="1"/>
    <xf numFmtId="0" fontId="9" fillId="11" borderId="11" xfId="0" applyFont="1" applyFill="1" applyBorder="1" applyAlignment="1">
      <alignment horizontal="right"/>
    </xf>
    <xf numFmtId="0" fontId="9" fillId="11" borderId="11" xfId="0" applyFont="1" applyFill="1" applyBorder="1" applyAlignment="1">
      <alignment horizontal="center"/>
    </xf>
    <xf numFmtId="164" fontId="9" fillId="11" borderId="11" xfId="0" applyNumberFormat="1" applyFont="1" applyFill="1" applyBorder="1" applyAlignment="1">
      <alignment horizontal="center"/>
    </xf>
    <xf numFmtId="0" fontId="9" fillId="11" borderId="63" xfId="0" applyFont="1" applyFill="1" applyBorder="1" applyAlignment="1">
      <alignment horizontal="right"/>
    </xf>
    <xf numFmtId="9" fontId="9" fillId="11" borderId="11" xfId="0" applyNumberFormat="1" applyFont="1" applyFill="1" applyBorder="1" applyAlignment="1">
      <alignment horizontal="right"/>
    </xf>
    <xf numFmtId="164" fontId="9" fillId="11" borderId="61" xfId="0" applyNumberFormat="1" applyFont="1" applyFill="1" applyBorder="1" applyAlignment="1">
      <alignment horizontal="center"/>
    </xf>
    <xf numFmtId="164" fontId="9" fillId="11" borderId="11" xfId="0" applyNumberFormat="1" applyFont="1" applyFill="1" applyBorder="1" applyAlignment="1">
      <alignment horizontal="right"/>
    </xf>
    <xf numFmtId="1" fontId="9" fillId="11" borderId="11" xfId="0" applyNumberFormat="1" applyFont="1" applyFill="1" applyBorder="1" applyAlignment="1">
      <alignment horizontal="center"/>
    </xf>
    <xf numFmtId="164" fontId="9" fillId="11" borderId="63" xfId="0" applyNumberFormat="1" applyFont="1" applyFill="1" applyBorder="1" applyAlignment="1">
      <alignment horizontal="right"/>
    </xf>
    <xf numFmtId="164" fontId="9" fillId="11" borderId="61" xfId="0" applyNumberFormat="1" applyFont="1" applyFill="1" applyBorder="1" applyAlignment="1">
      <alignment horizontal="right"/>
    </xf>
    <xf numFmtId="9" fontId="8" fillId="10" borderId="66" xfId="0" applyNumberFormat="1" applyFont="1" applyFill="1" applyBorder="1"/>
    <xf numFmtId="9" fontId="8" fillId="10" borderId="67" xfId="0" applyNumberFormat="1" applyFont="1" applyFill="1" applyBorder="1"/>
    <xf numFmtId="9" fontId="8" fillId="10" borderId="68" xfId="0" applyNumberFormat="1" applyFont="1" applyFill="1" applyBorder="1"/>
    <xf numFmtId="1" fontId="9" fillId="14" borderId="0" xfId="0" applyNumberFormat="1" applyFont="1" applyFill="1" applyBorder="1" applyAlignment="1">
      <alignment horizontal="center"/>
    </xf>
    <xf numFmtId="9" fontId="8" fillId="16" borderId="66" xfId="0" applyNumberFormat="1" applyFont="1" applyFill="1" applyBorder="1"/>
    <xf numFmtId="9" fontId="8" fillId="16" borderId="0" xfId="0" applyNumberFormat="1" applyFont="1" applyFill="1" applyBorder="1"/>
    <xf numFmtId="9" fontId="8" fillId="16" borderId="39" xfId="0" applyNumberFormat="1" applyFont="1" applyFill="1" applyBorder="1"/>
    <xf numFmtId="9" fontId="8" fillId="16" borderId="40" xfId="0" applyNumberFormat="1" applyFont="1" applyFill="1" applyBorder="1"/>
    <xf numFmtId="0" fontId="9" fillId="17" borderId="0" xfId="0" applyFont="1" applyFill="1" applyBorder="1" applyAlignment="1">
      <alignment horizontal="right"/>
    </xf>
    <xf numFmtId="0" fontId="9" fillId="17" borderId="0" xfId="0" applyFont="1" applyFill="1" applyBorder="1" applyAlignment="1">
      <alignment horizontal="center"/>
    </xf>
    <xf numFmtId="164" fontId="9" fillId="17" borderId="20" xfId="0" applyNumberFormat="1" applyFont="1" applyFill="1" applyBorder="1" applyAlignment="1">
      <alignment horizontal="center"/>
    </xf>
    <xf numFmtId="0" fontId="9" fillId="17" borderId="19" xfId="0" applyFont="1" applyFill="1" applyBorder="1" applyAlignment="1">
      <alignment horizontal="right"/>
    </xf>
    <xf numFmtId="9" fontId="9" fillId="17" borderId="0" xfId="0" applyNumberFormat="1" applyFont="1" applyFill="1" applyBorder="1" applyAlignment="1">
      <alignment horizontal="right"/>
    </xf>
    <xf numFmtId="0" fontId="9" fillId="18" borderId="0" xfId="0" applyFont="1" applyFill="1" applyBorder="1" applyAlignment="1">
      <alignment horizontal="right"/>
    </xf>
    <xf numFmtId="1" fontId="9" fillId="18" borderId="0" xfId="0" applyNumberFormat="1" applyFont="1" applyFill="1" applyBorder="1" applyAlignment="1">
      <alignment horizontal="center"/>
    </xf>
    <xf numFmtId="164" fontId="9" fillId="17" borderId="19" xfId="0" applyNumberFormat="1" applyFont="1" applyFill="1" applyBorder="1" applyAlignment="1">
      <alignment horizontal="right"/>
    </xf>
    <xf numFmtId="164" fontId="9" fillId="17" borderId="0" xfId="0" applyNumberFormat="1" applyFont="1" applyFill="1" applyBorder="1" applyAlignment="1">
      <alignment horizontal="right"/>
    </xf>
    <xf numFmtId="164" fontId="9" fillId="17" borderId="20" xfId="0" applyNumberFormat="1" applyFont="1" applyFill="1" applyBorder="1" applyAlignment="1">
      <alignment horizontal="right"/>
    </xf>
    <xf numFmtId="0" fontId="5" fillId="5" borderId="0" xfId="0" applyFont="1" applyFill="1" applyAlignment="1">
      <alignment vertical="top"/>
    </xf>
    <xf numFmtId="0" fontId="29" fillId="6" borderId="0" xfId="0" applyFont="1" applyFill="1" applyAlignment="1">
      <alignment vertical="top"/>
    </xf>
    <xf numFmtId="0" fontId="17" fillId="6" borderId="0" xfId="0" applyFont="1" applyFill="1" applyBorder="1" applyAlignment="1">
      <alignment vertical="top" wrapText="1"/>
    </xf>
    <xf numFmtId="0" fontId="17" fillId="0" borderId="0" xfId="0" applyFont="1" applyFill="1" applyAlignment="1">
      <alignment vertical="top"/>
    </xf>
    <xf numFmtId="0" fontId="6" fillId="7" borderId="17" xfId="0" applyFont="1" applyFill="1" applyBorder="1" applyAlignment="1">
      <alignment horizontal="center" vertical="center"/>
    </xf>
    <xf numFmtId="0" fontId="6" fillId="7" borderId="0" xfId="0" applyFont="1" applyFill="1" applyBorder="1" applyAlignment="1">
      <alignment horizontal="center" vertical="center"/>
    </xf>
    <xf numFmtId="0" fontId="6" fillId="7" borderId="22" xfId="0" applyFont="1" applyFill="1" applyBorder="1" applyAlignment="1">
      <alignment horizontal="center" vertical="center"/>
    </xf>
    <xf numFmtId="0" fontId="31" fillId="6" borderId="0" xfId="0" applyFont="1" applyFill="1" applyAlignment="1">
      <alignment vertical="top"/>
    </xf>
    <xf numFmtId="0" fontId="31" fillId="6" borderId="0" xfId="0" applyFont="1" applyFill="1" applyBorder="1" applyAlignment="1">
      <alignment vertical="top" wrapText="1"/>
    </xf>
    <xf numFmtId="0" fontId="31" fillId="0" borderId="0" xfId="0" applyFont="1" applyFill="1" applyAlignment="1">
      <alignment vertical="top"/>
    </xf>
    <xf numFmtId="0" fontId="5" fillId="19" borderId="0" xfId="0" applyFont="1" applyFill="1" applyBorder="1" applyAlignment="1">
      <alignment vertical="top"/>
    </xf>
    <xf numFmtId="0" fontId="5" fillId="19" borderId="2" xfId="0" applyFont="1" applyFill="1" applyBorder="1" applyAlignment="1">
      <alignment vertical="top"/>
    </xf>
    <xf numFmtId="0" fontId="5" fillId="19" borderId="3" xfId="0" applyFont="1" applyFill="1" applyBorder="1" applyAlignment="1">
      <alignment vertical="top"/>
    </xf>
    <xf numFmtId="0" fontId="5" fillId="19" borderId="4" xfId="0" applyFont="1" applyFill="1" applyBorder="1" applyAlignment="1">
      <alignment vertical="top" wrapText="1"/>
    </xf>
    <xf numFmtId="0" fontId="5" fillId="19" borderId="5" xfId="0" applyFont="1" applyFill="1" applyBorder="1" applyAlignment="1">
      <alignment vertical="top"/>
    </xf>
    <xf numFmtId="0" fontId="5" fillId="19" borderId="6" xfId="0" applyFont="1" applyFill="1" applyBorder="1" applyAlignment="1">
      <alignment vertical="top" wrapText="1"/>
    </xf>
    <xf numFmtId="0" fontId="5" fillId="19" borderId="7" xfId="0" applyFont="1" applyFill="1" applyBorder="1" applyAlignment="1">
      <alignment vertical="top"/>
    </xf>
    <xf numFmtId="0" fontId="5" fillId="19" borderId="8" xfId="0" applyFont="1" applyFill="1" applyBorder="1" applyAlignment="1">
      <alignment vertical="top"/>
    </xf>
    <xf numFmtId="0" fontId="5" fillId="19" borderId="9" xfId="0" applyFont="1" applyFill="1" applyBorder="1" applyAlignment="1">
      <alignment vertical="top" wrapText="1"/>
    </xf>
    <xf numFmtId="0" fontId="32" fillId="19" borderId="0" xfId="0" applyFont="1" applyFill="1" applyBorder="1" applyAlignment="1">
      <alignment vertical="top"/>
    </xf>
    <xf numFmtId="0" fontId="5" fillId="5" borderId="44" xfId="0" applyFont="1" applyFill="1" applyBorder="1" applyAlignment="1">
      <alignment vertical="top"/>
    </xf>
    <xf numFmtId="0" fontId="20" fillId="5" borderId="0" xfId="0" applyFont="1" applyFill="1" applyBorder="1" applyAlignment="1">
      <alignment vertical="top" wrapText="1"/>
    </xf>
    <xf numFmtId="0" fontId="20" fillId="5" borderId="70" xfId="0" applyFont="1" applyFill="1" applyBorder="1" applyAlignment="1">
      <alignment vertical="top" wrapText="1"/>
    </xf>
    <xf numFmtId="0" fontId="5" fillId="5" borderId="0" xfId="0" applyFont="1" applyFill="1" applyBorder="1" applyAlignment="1">
      <alignment vertical="top"/>
    </xf>
    <xf numFmtId="0" fontId="5" fillId="5" borderId="71" xfId="0" applyFont="1" applyFill="1" applyBorder="1" applyAlignment="1">
      <alignment vertical="top"/>
    </xf>
    <xf numFmtId="0" fontId="5" fillId="5" borderId="70" xfId="0" applyFont="1" applyFill="1" applyBorder="1" applyAlignment="1">
      <alignment vertical="top"/>
    </xf>
    <xf numFmtId="0" fontId="5" fillId="5" borderId="73" xfId="0" applyFont="1" applyFill="1" applyBorder="1" applyAlignment="1">
      <alignment vertical="top"/>
    </xf>
    <xf numFmtId="0" fontId="5" fillId="5" borderId="74" xfId="0" applyFont="1" applyFill="1" applyBorder="1" applyAlignment="1">
      <alignment vertical="top"/>
    </xf>
    <xf numFmtId="0" fontId="5" fillId="5" borderId="72" xfId="0" applyFont="1" applyFill="1" applyBorder="1" applyAlignment="1">
      <alignment vertical="top"/>
    </xf>
    <xf numFmtId="0" fontId="12" fillId="5" borderId="71" xfId="4" applyFont="1" applyFill="1" applyBorder="1" applyAlignment="1">
      <alignment vertical="top"/>
    </xf>
    <xf numFmtId="0" fontId="13" fillId="5" borderId="0" xfId="0" applyFont="1" applyFill="1" applyBorder="1" applyAlignment="1" applyProtection="1">
      <alignment vertical="top"/>
      <protection locked="0"/>
    </xf>
    <xf numFmtId="0" fontId="26" fillId="5" borderId="44" xfId="4" applyFont="1" applyFill="1" applyBorder="1" applyAlignment="1">
      <alignment vertical="top"/>
    </xf>
    <xf numFmtId="0" fontId="16" fillId="5" borderId="74" xfId="0" applyFont="1" applyFill="1" applyBorder="1" applyAlignment="1">
      <alignment horizontal="right" vertical="top"/>
    </xf>
    <xf numFmtId="9" fontId="16" fillId="5" borderId="0" xfId="0" applyNumberFormat="1" applyFont="1" applyFill="1" applyBorder="1" applyAlignment="1">
      <alignment horizontal="center" vertical="center"/>
    </xf>
    <xf numFmtId="0" fontId="19" fillId="20" borderId="79" xfId="0" applyFont="1" applyFill="1" applyBorder="1" applyAlignment="1" applyProtection="1">
      <alignment vertical="top"/>
      <protection locked="0"/>
    </xf>
    <xf numFmtId="9" fontId="33" fillId="20" borderId="79" xfId="0" applyNumberFormat="1" applyFont="1" applyFill="1" applyBorder="1" applyAlignment="1" applyProtection="1">
      <alignment horizontal="center" vertical="center"/>
      <protection locked="0"/>
    </xf>
    <xf numFmtId="9" fontId="19" fillId="20" borderId="79" xfId="0" applyNumberFormat="1" applyFont="1" applyFill="1" applyBorder="1" applyAlignment="1" applyProtection="1">
      <alignment horizontal="center" vertical="center"/>
      <protection locked="0"/>
    </xf>
    <xf numFmtId="0" fontId="5" fillId="5" borderId="45" xfId="0" applyFont="1" applyFill="1" applyBorder="1" applyAlignment="1">
      <alignment vertical="top"/>
    </xf>
    <xf numFmtId="0" fontId="26" fillId="5" borderId="0" xfId="4" applyFont="1" applyFill="1" applyBorder="1" applyAlignment="1">
      <alignment horizontal="left" vertical="top" wrapText="1"/>
    </xf>
    <xf numFmtId="0" fontId="5" fillId="5" borderId="3" xfId="0" applyFont="1" applyFill="1" applyBorder="1" applyAlignment="1">
      <alignment vertical="center"/>
    </xf>
    <xf numFmtId="0" fontId="5" fillId="5" borderId="3" xfId="0" applyFont="1" applyFill="1" applyBorder="1" applyAlignment="1"/>
    <xf numFmtId="0" fontId="34" fillId="19" borderId="0" xfId="1" applyFont="1" applyFill="1" applyBorder="1" applyAlignment="1">
      <alignment vertical="top"/>
    </xf>
    <xf numFmtId="0" fontId="27" fillId="6" borderId="0" xfId="1" applyFont="1" applyFill="1" applyBorder="1" applyAlignment="1" applyProtection="1">
      <alignment vertical="top" wrapText="1"/>
      <protection locked="0"/>
    </xf>
    <xf numFmtId="0" fontId="31" fillId="6" borderId="0" xfId="0" applyFont="1" applyFill="1" applyBorder="1" applyAlignment="1">
      <alignment vertical="top"/>
    </xf>
    <xf numFmtId="0" fontId="5" fillId="19" borderId="88" xfId="0" applyFont="1" applyFill="1" applyBorder="1" applyAlignment="1">
      <alignment vertical="top"/>
    </xf>
    <xf numFmtId="0" fontId="28" fillId="5" borderId="0" xfId="0" applyFont="1" applyFill="1" applyBorder="1" applyAlignment="1" applyProtection="1">
      <alignment horizontal="center" vertical="top"/>
      <protection locked="0"/>
    </xf>
    <xf numFmtId="0" fontId="28" fillId="5" borderId="70" xfId="0" applyFont="1" applyFill="1" applyBorder="1" applyAlignment="1">
      <alignment horizontal="center" vertical="top"/>
    </xf>
    <xf numFmtId="0" fontId="28" fillId="5" borderId="0" xfId="0" applyFont="1" applyFill="1" applyBorder="1" applyAlignment="1">
      <alignment horizontal="center" vertical="top"/>
    </xf>
    <xf numFmtId="0" fontId="28" fillId="5" borderId="73" xfId="0" applyFont="1" applyFill="1" applyBorder="1" applyAlignment="1">
      <alignment horizontal="center" vertical="top"/>
    </xf>
    <xf numFmtId="0" fontId="28" fillId="5" borderId="70" xfId="0" applyFont="1" applyFill="1" applyBorder="1" applyAlignment="1" applyProtection="1">
      <alignment horizontal="left" vertical="top" wrapText="1"/>
      <protection locked="0"/>
    </xf>
    <xf numFmtId="0" fontId="5" fillId="5" borderId="0" xfId="0" applyFont="1" applyFill="1" applyBorder="1" applyAlignment="1">
      <alignment horizontal="center" vertical="top"/>
    </xf>
    <xf numFmtId="0" fontId="28" fillId="19" borderId="88" xfId="0" applyFont="1" applyFill="1" applyBorder="1" applyAlignment="1">
      <alignment horizontal="center" vertical="top"/>
    </xf>
    <xf numFmtId="164" fontId="5" fillId="5" borderId="74" xfId="0" applyNumberFormat="1" applyFont="1" applyFill="1" applyBorder="1" applyAlignment="1">
      <alignment horizontal="center" vertical="top"/>
    </xf>
    <xf numFmtId="0" fontId="29" fillId="6" borderId="0" xfId="0" applyFont="1" applyFill="1" applyBorder="1" applyAlignment="1" applyProtection="1">
      <alignment vertical="top"/>
      <protection locked="0"/>
    </xf>
    <xf numFmtId="0" fontId="17" fillId="6" borderId="0" xfId="0" applyFont="1" applyFill="1" applyBorder="1" applyAlignment="1" applyProtection="1">
      <alignment vertical="top"/>
      <protection locked="0"/>
    </xf>
    <xf numFmtId="0" fontId="17" fillId="6" borderId="0" xfId="0" applyFont="1" applyFill="1" applyBorder="1" applyAlignment="1">
      <alignment vertical="top"/>
    </xf>
    <xf numFmtId="0" fontId="35" fillId="6" borderId="0" xfId="0" applyFont="1" applyFill="1" applyAlignment="1">
      <alignment vertical="top"/>
    </xf>
    <xf numFmtId="0" fontId="11" fillId="5" borderId="92" xfId="0" applyFont="1" applyFill="1" applyBorder="1" applyAlignment="1" applyProtection="1">
      <alignment vertical="center"/>
    </xf>
    <xf numFmtId="0" fontId="5" fillId="5" borderId="93" xfId="0" applyFont="1" applyFill="1" applyBorder="1" applyAlignment="1" applyProtection="1">
      <alignment vertical="top"/>
    </xf>
    <xf numFmtId="0" fontId="5" fillId="5" borderId="5" xfId="0" applyFont="1" applyFill="1" applyBorder="1" applyAlignment="1" applyProtection="1">
      <alignment vertical="top"/>
    </xf>
    <xf numFmtId="0" fontId="5" fillId="5" borderId="0" xfId="0" applyFont="1" applyFill="1" applyBorder="1" applyAlignment="1" applyProtection="1">
      <alignment vertical="top"/>
    </xf>
    <xf numFmtId="0" fontId="5" fillId="5" borderId="0" xfId="0" applyFont="1" applyFill="1" applyBorder="1" applyAlignment="1" applyProtection="1">
      <alignment horizontal="left" vertical="top"/>
    </xf>
    <xf numFmtId="0" fontId="5" fillId="0" borderId="95" xfId="0" applyFont="1" applyBorder="1" applyAlignment="1" applyProtection="1">
      <alignment vertical="top"/>
    </xf>
    <xf numFmtId="0" fontId="5" fillId="5" borderId="44" xfId="0" applyFont="1" applyFill="1" applyBorder="1" applyAlignment="1" applyProtection="1">
      <alignment vertical="top"/>
    </xf>
    <xf numFmtId="0" fontId="14" fillId="5" borderId="5" xfId="0" applyFont="1" applyFill="1" applyBorder="1" applyAlignment="1" applyProtection="1">
      <alignment vertical="top"/>
    </xf>
    <xf numFmtId="0" fontId="5" fillId="5" borderId="45" xfId="0" applyFont="1" applyFill="1" applyBorder="1" applyAlignment="1" applyProtection="1">
      <alignment vertical="top"/>
    </xf>
    <xf numFmtId="0" fontId="5" fillId="5" borderId="110" xfId="0" applyFont="1" applyFill="1" applyBorder="1" applyAlignment="1" applyProtection="1">
      <alignment vertical="top"/>
    </xf>
    <xf numFmtId="0" fontId="5" fillId="5" borderId="95" xfId="0" applyFont="1" applyFill="1" applyBorder="1" applyAlignment="1" applyProtection="1">
      <alignment vertical="top"/>
    </xf>
    <xf numFmtId="0" fontId="5" fillId="5" borderId="94" xfId="0" applyFont="1" applyFill="1" applyBorder="1" applyAlignment="1" applyProtection="1">
      <alignment vertical="center" wrapText="1"/>
    </xf>
    <xf numFmtId="0" fontId="5" fillId="5" borderId="6" xfId="0" applyFont="1" applyFill="1" applyBorder="1" applyAlignment="1" applyProtection="1">
      <alignment vertical="top" wrapText="1"/>
    </xf>
    <xf numFmtId="0" fontId="5" fillId="5" borderId="96" xfId="0" applyFont="1" applyFill="1" applyBorder="1" applyAlignment="1" applyProtection="1">
      <alignment vertical="top" wrapText="1"/>
    </xf>
    <xf numFmtId="0" fontId="5" fillId="5" borderId="97" xfId="0" applyFont="1" applyFill="1" applyBorder="1" applyAlignment="1" applyProtection="1">
      <alignment vertical="top" wrapText="1"/>
    </xf>
    <xf numFmtId="0" fontId="5" fillId="5" borderId="98" xfId="0" applyFont="1" applyFill="1" applyBorder="1" applyAlignment="1" applyProtection="1">
      <alignment vertical="top" wrapText="1"/>
    </xf>
    <xf numFmtId="0" fontId="27" fillId="5" borderId="6" xfId="1" applyFont="1" applyFill="1" applyBorder="1" applyAlignment="1" applyProtection="1">
      <alignment vertical="top" wrapText="1"/>
    </xf>
    <xf numFmtId="0" fontId="27" fillId="0" borderId="99" xfId="1" applyFont="1" applyBorder="1" applyProtection="1"/>
    <xf numFmtId="0" fontId="27" fillId="0" borderId="6" xfId="1" applyFont="1" applyBorder="1" applyProtection="1"/>
    <xf numFmtId="0" fontId="5" fillId="5" borderId="6" xfId="0" applyFont="1" applyFill="1" applyBorder="1" applyAlignment="1" applyProtection="1">
      <alignment vertical="top"/>
    </xf>
    <xf numFmtId="0" fontId="5" fillId="5" borderId="96" xfId="0" applyFont="1" applyFill="1" applyBorder="1" applyAlignment="1" applyProtection="1">
      <alignment vertical="top"/>
    </xf>
    <xf numFmtId="0" fontId="5" fillId="5" borderId="100" xfId="0" applyFont="1" applyFill="1" applyBorder="1" applyAlignment="1" applyProtection="1">
      <alignment vertical="top" wrapText="1"/>
    </xf>
    <xf numFmtId="0" fontId="18" fillId="5" borderId="6" xfId="0" applyFont="1" applyFill="1" applyBorder="1" applyAlignment="1" applyProtection="1">
      <alignment vertical="top" wrapText="1"/>
    </xf>
    <xf numFmtId="0" fontId="16" fillId="5" borderId="6" xfId="0" applyFont="1" applyFill="1" applyBorder="1" applyAlignment="1" applyProtection="1">
      <alignment vertical="top" wrapText="1"/>
    </xf>
    <xf numFmtId="0" fontId="25" fillId="5" borderId="96" xfId="0" applyFont="1" applyFill="1" applyBorder="1" applyAlignment="1" applyProtection="1">
      <alignment vertical="top" wrapText="1"/>
    </xf>
    <xf numFmtId="0" fontId="5" fillId="5" borderId="102" xfId="0" applyFont="1" applyFill="1" applyBorder="1" applyAlignment="1" applyProtection="1">
      <alignment vertical="top" wrapText="1"/>
    </xf>
    <xf numFmtId="0" fontId="16" fillId="5" borderId="6" xfId="0" applyFont="1" applyFill="1" applyBorder="1" applyProtection="1"/>
    <xf numFmtId="0" fontId="5" fillId="5" borderId="96" xfId="0" applyFont="1" applyFill="1" applyBorder="1" applyProtection="1"/>
    <xf numFmtId="0" fontId="5" fillId="19" borderId="105" xfId="0" applyFont="1" applyFill="1" applyBorder="1" applyAlignment="1" applyProtection="1">
      <alignment vertical="top" wrapText="1"/>
    </xf>
    <xf numFmtId="0" fontId="15" fillId="5" borderId="6" xfId="1" applyFont="1" applyFill="1" applyBorder="1" applyAlignment="1" applyProtection="1">
      <alignment vertical="top" wrapText="1"/>
    </xf>
    <xf numFmtId="0" fontId="19" fillId="5" borderId="6" xfId="1" applyFont="1" applyFill="1" applyBorder="1" applyAlignment="1" applyProtection="1">
      <alignment vertical="top" wrapText="1"/>
    </xf>
    <xf numFmtId="0" fontId="15" fillId="19" borderId="105" xfId="1" applyFont="1" applyFill="1" applyBorder="1" applyAlignment="1" applyProtection="1">
      <alignment vertical="top" wrapText="1"/>
    </xf>
    <xf numFmtId="0" fontId="4" fillId="19" borderId="105" xfId="0" applyFont="1" applyFill="1" applyBorder="1" applyAlignment="1" applyProtection="1">
      <alignment vertical="top" wrapText="1"/>
    </xf>
    <xf numFmtId="0" fontId="4" fillId="5" borderId="6" xfId="0" applyFont="1" applyFill="1" applyBorder="1" applyAlignment="1" applyProtection="1">
      <alignment vertical="top" wrapText="1"/>
    </xf>
    <xf numFmtId="0" fontId="19" fillId="5" borderId="6" xfId="0" applyFont="1" applyFill="1" applyBorder="1" applyAlignment="1" applyProtection="1">
      <alignment vertical="top" wrapText="1"/>
    </xf>
    <xf numFmtId="0" fontId="27" fillId="0" borderId="6" xfId="1" applyFont="1" applyFill="1" applyBorder="1" applyProtection="1"/>
    <xf numFmtId="0" fontId="30" fillId="5" borderId="6" xfId="1" applyFont="1" applyFill="1" applyBorder="1" applyAlignment="1" applyProtection="1">
      <alignment vertical="top" wrapText="1"/>
    </xf>
    <xf numFmtId="0" fontId="5" fillId="5" borderId="9" xfId="0" applyFont="1" applyFill="1" applyBorder="1" applyAlignment="1" applyProtection="1">
      <alignment vertical="top" wrapText="1"/>
    </xf>
    <xf numFmtId="0" fontId="21" fillId="6" borderId="0" xfId="0" applyFont="1" applyFill="1" applyBorder="1" applyAlignment="1" applyProtection="1">
      <alignment vertical="top" wrapText="1"/>
    </xf>
    <xf numFmtId="0" fontId="14" fillId="5" borderId="101" xfId="0" applyFont="1" applyFill="1" applyBorder="1" applyAlignment="1" applyProtection="1">
      <alignment vertical="top"/>
    </xf>
    <xf numFmtId="0" fontId="5" fillId="5" borderId="43" xfId="0" applyFont="1" applyFill="1" applyBorder="1" applyAlignment="1" applyProtection="1">
      <alignment vertical="top"/>
    </xf>
    <xf numFmtId="0" fontId="5" fillId="5" borderId="75" xfId="0" applyFont="1" applyFill="1" applyBorder="1" applyAlignment="1" applyProtection="1">
      <alignment vertical="top"/>
    </xf>
    <xf numFmtId="0" fontId="14" fillId="5" borderId="103" xfId="0" applyFont="1" applyFill="1" applyBorder="1" applyAlignment="1" applyProtection="1">
      <alignment vertical="top"/>
    </xf>
    <xf numFmtId="0" fontId="5" fillId="5" borderId="46" xfId="0" applyFont="1" applyFill="1" applyBorder="1" applyAlignment="1" applyProtection="1">
      <alignment vertical="top"/>
    </xf>
    <xf numFmtId="0" fontId="5" fillId="5" borderId="14" xfId="0" applyFont="1" applyFill="1" applyBorder="1" applyAlignment="1" applyProtection="1">
      <alignment vertical="top"/>
    </xf>
    <xf numFmtId="0" fontId="5" fillId="19" borderId="104" xfId="0" applyFont="1" applyFill="1" applyBorder="1" applyAlignment="1" applyProtection="1">
      <alignment vertical="top"/>
    </xf>
    <xf numFmtId="0" fontId="5" fillId="19" borderId="88" xfId="0" applyFont="1" applyFill="1" applyBorder="1" applyAlignment="1" applyProtection="1">
      <alignment vertical="top"/>
    </xf>
    <xf numFmtId="0" fontId="5" fillId="5" borderId="0" xfId="0" applyFont="1" applyFill="1" applyBorder="1" applyAlignment="1" applyProtection="1">
      <alignment vertical="center"/>
    </xf>
    <xf numFmtId="0" fontId="14" fillId="19" borderId="104" xfId="0" applyFont="1" applyFill="1" applyBorder="1" applyAlignment="1" applyProtection="1">
      <alignment vertical="top"/>
    </xf>
    <xf numFmtId="0" fontId="5" fillId="5" borderId="0" xfId="0" applyFont="1" applyFill="1" applyBorder="1" applyAlignment="1" applyProtection="1">
      <alignment horizontal="left" vertical="center"/>
    </xf>
    <xf numFmtId="0" fontId="19" fillId="5" borderId="5" xfId="0" applyFont="1" applyFill="1" applyBorder="1" applyAlignment="1" applyProtection="1">
      <alignment vertical="top"/>
    </xf>
    <xf numFmtId="0" fontId="22" fillId="5" borderId="7" xfId="0" applyFont="1" applyFill="1" applyBorder="1" applyAlignment="1" applyProtection="1">
      <alignment vertical="top"/>
    </xf>
    <xf numFmtId="0" fontId="5" fillId="5" borderId="8" xfId="0" applyFont="1" applyFill="1" applyBorder="1" applyAlignment="1" applyProtection="1">
      <alignment vertical="top"/>
    </xf>
    <xf numFmtId="0" fontId="5" fillId="0" borderId="8" xfId="0" applyFont="1" applyBorder="1" applyAlignment="1" applyProtection="1">
      <alignment vertical="top"/>
    </xf>
    <xf numFmtId="0" fontId="5" fillId="5" borderId="0" xfId="0" applyFont="1" applyFill="1" applyBorder="1" applyAlignment="1" applyProtection="1">
      <alignment vertical="top" wrapText="1"/>
    </xf>
    <xf numFmtId="0" fontId="19" fillId="6" borderId="0" xfId="0" applyFont="1" applyFill="1" applyAlignment="1">
      <alignment vertical="top"/>
    </xf>
    <xf numFmtId="0" fontId="36" fillId="6" borderId="0" xfId="0" applyFont="1" applyFill="1" applyAlignment="1">
      <alignment vertical="top"/>
    </xf>
    <xf numFmtId="0" fontId="37" fillId="6" borderId="0" xfId="0" applyFont="1" applyFill="1" applyAlignment="1">
      <alignment vertical="top"/>
    </xf>
    <xf numFmtId="164" fontId="17" fillId="6" borderId="0" xfId="0" applyNumberFormat="1" applyFont="1" applyFill="1" applyAlignment="1">
      <alignment vertical="top"/>
    </xf>
    <xf numFmtId="2" fontId="17" fillId="6" borderId="0" xfId="0" applyNumberFormat="1" applyFont="1" applyFill="1" applyAlignment="1">
      <alignment vertical="top"/>
    </xf>
    <xf numFmtId="164" fontId="29" fillId="6" borderId="0" xfId="0" applyNumberFormat="1" applyFont="1" applyFill="1" applyAlignment="1">
      <alignment vertical="top"/>
    </xf>
    <xf numFmtId="0" fontId="17" fillId="6" borderId="0" xfId="0" applyFont="1" applyFill="1" applyBorder="1" applyAlignment="1">
      <alignment horizontal="right" vertical="top"/>
    </xf>
    <xf numFmtId="9" fontId="39" fillId="6" borderId="0" xfId="0" applyNumberFormat="1" applyFont="1" applyFill="1" applyBorder="1" applyAlignment="1">
      <alignment horizontal="center" wrapText="1"/>
    </xf>
    <xf numFmtId="0" fontId="39" fillId="6" borderId="0" xfId="0" applyFont="1" applyFill="1" applyBorder="1" applyAlignment="1">
      <alignment horizontal="right" wrapText="1"/>
    </xf>
    <xf numFmtId="0" fontId="29" fillId="6" borderId="0" xfId="0" applyFont="1" applyFill="1" applyBorder="1" applyAlignment="1">
      <alignment horizontal="right" vertical="top"/>
    </xf>
    <xf numFmtId="0" fontId="29" fillId="6" borderId="0" xfId="0" applyFont="1" applyFill="1" applyBorder="1" applyAlignment="1">
      <alignment vertical="top"/>
    </xf>
    <xf numFmtId="0" fontId="17" fillId="6" borderId="0" xfId="0" applyFont="1" applyFill="1" applyBorder="1" applyAlignment="1">
      <alignment horizontal="left" vertical="top"/>
    </xf>
    <xf numFmtId="9" fontId="17" fillId="6" borderId="0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 applyProtection="1">
      <alignment vertical="top"/>
    </xf>
    <xf numFmtId="0" fontId="5" fillId="21" borderId="0" xfId="0" applyFont="1" applyFill="1" applyBorder="1" applyAlignment="1" applyProtection="1">
      <alignment vertical="top"/>
    </xf>
    <xf numFmtId="0" fontId="5" fillId="21" borderId="80" xfId="0" applyFont="1" applyFill="1" applyBorder="1" applyAlignment="1" applyProtection="1">
      <alignment vertical="top"/>
    </xf>
    <xf numFmtId="0" fontId="5" fillId="21" borderId="109" xfId="0" applyFont="1" applyFill="1" applyBorder="1" applyAlignment="1" applyProtection="1">
      <alignment vertical="top"/>
    </xf>
    <xf numFmtId="0" fontId="5" fillId="21" borderId="0" xfId="0" applyFont="1" applyFill="1" applyBorder="1" applyAlignment="1" applyProtection="1">
      <alignment vertical="center"/>
    </xf>
    <xf numFmtId="0" fontId="5" fillId="21" borderId="14" xfId="0" applyFont="1" applyFill="1" applyBorder="1" applyAlignment="1" applyProtection="1">
      <alignment vertical="top"/>
    </xf>
    <xf numFmtId="0" fontId="16" fillId="5" borderId="106" xfId="0" applyFont="1" applyFill="1" applyBorder="1" applyAlignment="1" applyProtection="1">
      <alignment horizontal="left" vertical="top" wrapText="1"/>
    </xf>
    <xf numFmtId="0" fontId="16" fillId="5" borderId="6" xfId="0" applyFont="1" applyFill="1" applyBorder="1" applyAlignment="1" applyProtection="1">
      <alignment horizontal="left" vertical="top" wrapText="1"/>
    </xf>
    <xf numFmtId="0" fontId="33" fillId="20" borderId="84" xfId="0" applyFont="1" applyFill="1" applyBorder="1" applyAlignment="1" applyProtection="1">
      <alignment horizontal="center" vertical="top"/>
      <protection locked="0"/>
    </xf>
    <xf numFmtId="0" fontId="33" fillId="20" borderId="85" xfId="0" applyFont="1" applyFill="1" applyBorder="1" applyAlignment="1" applyProtection="1">
      <alignment horizontal="center" vertical="top"/>
      <protection locked="0"/>
    </xf>
    <xf numFmtId="0" fontId="33" fillId="20" borderId="82" xfId="4" applyFont="1" applyFill="1" applyBorder="1" applyAlignment="1" applyProtection="1">
      <alignment horizontal="center" vertical="top"/>
      <protection locked="0"/>
    </xf>
    <xf numFmtId="0" fontId="33" fillId="20" borderId="78" xfId="4" applyFont="1" applyFill="1" applyBorder="1" applyAlignment="1" applyProtection="1">
      <alignment horizontal="center" vertical="top"/>
      <protection locked="0"/>
    </xf>
    <xf numFmtId="165" fontId="33" fillId="20" borderId="76" xfId="5" applyNumberFormat="1" applyFont="1" applyFill="1" applyBorder="1" applyAlignment="1" applyProtection="1">
      <alignment horizontal="center"/>
      <protection locked="0"/>
    </xf>
    <xf numFmtId="165" fontId="33" fillId="20" borderId="83" xfId="5" applyNumberFormat="1" applyFont="1" applyFill="1" applyBorder="1" applyAlignment="1" applyProtection="1">
      <alignment horizontal="center"/>
      <protection locked="0"/>
    </xf>
    <xf numFmtId="165" fontId="33" fillId="20" borderId="82" xfId="5" applyNumberFormat="1" applyFont="1" applyFill="1" applyBorder="1" applyAlignment="1" applyProtection="1">
      <alignment horizontal="left" vertical="center" indent="8"/>
      <protection locked="0"/>
    </xf>
    <xf numFmtId="165" fontId="33" fillId="20" borderId="78" xfId="5" applyNumberFormat="1" applyFont="1" applyFill="1" applyBorder="1" applyAlignment="1" applyProtection="1">
      <alignment horizontal="left" vertical="center" indent="8"/>
      <protection locked="0"/>
    </xf>
    <xf numFmtId="0" fontId="33" fillId="20" borderId="77" xfId="4" applyFont="1" applyFill="1" applyBorder="1" applyAlignment="1" applyProtection="1">
      <alignment horizontal="center" vertical="top"/>
      <protection locked="0"/>
    </xf>
    <xf numFmtId="0" fontId="33" fillId="20" borderId="81" xfId="4" applyFont="1" applyFill="1" applyBorder="1" applyAlignment="1" applyProtection="1">
      <alignment horizontal="center" vertical="top"/>
      <protection locked="0"/>
    </xf>
    <xf numFmtId="0" fontId="33" fillId="20" borderId="76" xfId="4" applyFont="1" applyFill="1" applyBorder="1" applyAlignment="1" applyProtection="1">
      <alignment horizontal="center" vertical="top"/>
      <protection locked="0"/>
    </xf>
    <xf numFmtId="0" fontId="33" fillId="20" borderId="83" xfId="4" applyFont="1" applyFill="1" applyBorder="1" applyAlignment="1" applyProtection="1">
      <alignment horizontal="center" vertical="top"/>
      <protection locked="0"/>
    </xf>
    <xf numFmtId="0" fontId="33" fillId="20" borderId="84" xfId="4" applyFont="1" applyFill="1" applyBorder="1" applyAlignment="1" applyProtection="1">
      <alignment horizontal="left" vertical="top" wrapText="1"/>
      <protection locked="0"/>
    </xf>
    <xf numFmtId="0" fontId="33" fillId="20" borderId="85" xfId="4" applyFont="1" applyFill="1" applyBorder="1" applyAlignment="1" applyProtection="1">
      <alignment horizontal="left" vertical="top" wrapText="1"/>
      <protection locked="0"/>
    </xf>
    <xf numFmtId="0" fontId="26" fillId="5" borderId="45" xfId="4" applyFont="1" applyFill="1" applyBorder="1" applyAlignment="1">
      <alignment horizontal="left" vertical="top"/>
    </xf>
    <xf numFmtId="0" fontId="33" fillId="20" borderId="77" xfId="4" applyFont="1" applyFill="1" applyBorder="1" applyAlignment="1" applyProtection="1">
      <alignment horizontal="left" vertical="top"/>
      <protection locked="0"/>
    </xf>
    <xf numFmtId="0" fontId="33" fillId="20" borderId="81" xfId="4" applyFont="1" applyFill="1" applyBorder="1" applyAlignment="1" applyProtection="1">
      <alignment horizontal="left" vertical="top"/>
      <protection locked="0"/>
    </xf>
    <xf numFmtId="0" fontId="33" fillId="20" borderId="82" xfId="4" applyFont="1" applyFill="1" applyBorder="1" applyAlignment="1" applyProtection="1">
      <alignment horizontal="left" vertical="top"/>
      <protection locked="0"/>
    </xf>
    <xf numFmtId="0" fontId="33" fillId="20" borderId="78" xfId="4" applyFont="1" applyFill="1" applyBorder="1" applyAlignment="1" applyProtection="1">
      <alignment horizontal="left" vertical="top"/>
      <protection locked="0"/>
    </xf>
    <xf numFmtId="0" fontId="33" fillId="20" borderId="76" xfId="4" applyFont="1" applyFill="1" applyBorder="1" applyAlignment="1" applyProtection="1">
      <alignment horizontal="left" vertical="top"/>
      <protection locked="0"/>
    </xf>
    <xf numFmtId="0" fontId="33" fillId="20" borderId="83" xfId="4" applyFont="1" applyFill="1" applyBorder="1" applyAlignment="1" applyProtection="1">
      <alignment horizontal="left" vertical="top"/>
      <protection locked="0"/>
    </xf>
    <xf numFmtId="0" fontId="33" fillId="20" borderId="77" xfId="0" applyFont="1" applyFill="1" applyBorder="1" applyAlignment="1" applyProtection="1">
      <alignment horizontal="left" vertical="top"/>
      <protection locked="0"/>
    </xf>
    <xf numFmtId="0" fontId="33" fillId="20" borderId="81" xfId="0" applyFont="1" applyFill="1" applyBorder="1" applyAlignment="1" applyProtection="1">
      <alignment horizontal="left" vertical="top"/>
      <protection locked="0"/>
    </xf>
    <xf numFmtId="9" fontId="33" fillId="5" borderId="84" xfId="3" applyFont="1" applyFill="1" applyBorder="1" applyAlignment="1" applyProtection="1">
      <alignment horizontal="center" vertical="top"/>
    </xf>
    <xf numFmtId="9" fontId="33" fillId="5" borderId="85" xfId="3" applyFont="1" applyFill="1" applyBorder="1" applyAlignment="1" applyProtection="1">
      <alignment horizontal="center" vertical="top"/>
    </xf>
    <xf numFmtId="1" fontId="19" fillId="0" borderId="84" xfId="0" applyNumberFormat="1" applyFont="1" applyFill="1" applyBorder="1" applyAlignment="1" applyProtection="1">
      <alignment horizontal="center" vertical="center"/>
    </xf>
    <xf numFmtId="1" fontId="19" fillId="0" borderId="85" xfId="0" applyNumberFormat="1" applyFont="1" applyFill="1" applyBorder="1" applyAlignment="1" applyProtection="1">
      <alignment horizontal="center" vertical="center"/>
    </xf>
    <xf numFmtId="166" fontId="5" fillId="5" borderId="77" xfId="2" applyNumberFormat="1" applyFont="1" applyFill="1" applyBorder="1" applyAlignment="1">
      <alignment horizontal="center" vertical="top"/>
    </xf>
    <xf numFmtId="166" fontId="5" fillId="5" borderId="81" xfId="2" applyNumberFormat="1" applyFont="1" applyFill="1" applyBorder="1" applyAlignment="1">
      <alignment horizontal="center" vertical="top"/>
    </xf>
    <xf numFmtId="9" fontId="19" fillId="5" borderId="84" xfId="3" applyFont="1" applyFill="1" applyBorder="1" applyAlignment="1">
      <alignment horizontal="center" vertical="top"/>
    </xf>
    <xf numFmtId="9" fontId="19" fillId="5" borderId="85" xfId="3" applyFont="1" applyFill="1" applyBorder="1" applyAlignment="1">
      <alignment horizontal="center" vertical="top"/>
    </xf>
    <xf numFmtId="44" fontId="33" fillId="20" borderId="76" xfId="2" applyFont="1" applyFill="1" applyBorder="1" applyAlignment="1" applyProtection="1">
      <alignment horizontal="left" vertical="top"/>
      <protection locked="0"/>
    </xf>
    <xf numFmtId="44" fontId="33" fillId="20" borderId="83" xfId="2" applyFont="1" applyFill="1" applyBorder="1" applyAlignment="1" applyProtection="1">
      <alignment horizontal="left" vertical="top"/>
      <protection locked="0"/>
    </xf>
    <xf numFmtId="166" fontId="33" fillId="20" borderId="76" xfId="2" applyNumberFormat="1" applyFont="1" applyFill="1" applyBorder="1" applyAlignment="1" applyProtection="1">
      <alignment horizontal="center" vertical="top"/>
      <protection locked="0"/>
    </xf>
    <xf numFmtId="166" fontId="33" fillId="20" borderId="83" xfId="2" applyNumberFormat="1" applyFont="1" applyFill="1" applyBorder="1" applyAlignment="1" applyProtection="1">
      <alignment horizontal="center" vertical="top"/>
      <protection locked="0"/>
    </xf>
    <xf numFmtId="0" fontId="33" fillId="20" borderId="86" xfId="0" applyFont="1" applyFill="1" applyBorder="1" applyAlignment="1" applyProtection="1">
      <alignment horizontal="center" vertical="top"/>
      <protection locked="0"/>
    </xf>
    <xf numFmtId="0" fontId="33" fillId="20" borderId="87" xfId="0" applyFont="1" applyFill="1" applyBorder="1" applyAlignment="1" applyProtection="1">
      <alignment horizontal="center" vertical="top"/>
      <protection locked="0"/>
    </xf>
    <xf numFmtId="1" fontId="5" fillId="5" borderId="89" xfId="0" applyNumberFormat="1" applyFont="1" applyFill="1" applyBorder="1" applyAlignment="1">
      <alignment horizontal="center" vertical="top"/>
    </xf>
    <xf numFmtId="1" fontId="5" fillId="5" borderId="90" xfId="0" applyNumberFormat="1" applyFont="1" applyFill="1" applyBorder="1" applyAlignment="1">
      <alignment horizontal="center" vertical="top"/>
    </xf>
    <xf numFmtId="0" fontId="5" fillId="5" borderId="91" xfId="0" applyFont="1" applyFill="1" applyBorder="1" applyAlignment="1">
      <alignment horizontal="center" vertical="top"/>
    </xf>
    <xf numFmtId="0" fontId="33" fillId="5" borderId="84" xfId="0" applyFont="1" applyFill="1" applyBorder="1" applyAlignment="1" applyProtection="1">
      <alignment horizontal="center" vertical="top"/>
    </xf>
    <xf numFmtId="0" fontId="33" fillId="5" borderId="85" xfId="0" applyFont="1" applyFill="1" applyBorder="1" applyAlignment="1" applyProtection="1">
      <alignment horizontal="center" vertical="top"/>
    </xf>
    <xf numFmtId="9" fontId="5" fillId="5" borderId="84" xfId="3" applyFont="1" applyFill="1" applyBorder="1" applyAlignment="1">
      <alignment horizontal="center" vertical="top"/>
    </xf>
    <xf numFmtId="9" fontId="5" fillId="5" borderId="85" xfId="3" applyFont="1" applyFill="1" applyBorder="1" applyAlignment="1">
      <alignment horizontal="center" vertical="top"/>
    </xf>
    <xf numFmtId="0" fontId="33" fillId="20" borderId="84" xfId="0" applyNumberFormat="1" applyFont="1" applyFill="1" applyBorder="1" applyAlignment="1" applyProtection="1">
      <alignment horizontal="center" vertical="top"/>
      <protection locked="0"/>
    </xf>
    <xf numFmtId="0" fontId="33" fillId="20" borderId="85" xfId="0" applyNumberFormat="1" applyFont="1" applyFill="1" applyBorder="1" applyAlignment="1" applyProtection="1">
      <alignment horizontal="center" vertical="top"/>
      <protection locked="0"/>
    </xf>
    <xf numFmtId="9" fontId="5" fillId="0" borderId="84" xfId="3" applyFont="1" applyBorder="1" applyAlignment="1">
      <alignment horizontal="center" vertical="top"/>
    </xf>
    <xf numFmtId="9" fontId="5" fillId="0" borderId="85" xfId="3" applyFont="1" applyBorder="1" applyAlignment="1">
      <alignment horizontal="center" vertical="top"/>
    </xf>
    <xf numFmtId="0" fontId="5" fillId="0" borderId="107" xfId="0" applyFont="1" applyBorder="1" applyAlignment="1">
      <alignment horizontal="center" vertical="top"/>
    </xf>
    <xf numFmtId="0" fontId="5" fillId="0" borderId="108" xfId="0" applyFont="1" applyBorder="1" applyAlignment="1">
      <alignment horizontal="center" vertical="top"/>
    </xf>
    <xf numFmtId="0" fontId="33" fillId="20" borderId="84" xfId="4" applyFont="1" applyFill="1" applyBorder="1" applyAlignment="1" applyProtection="1">
      <alignment horizontal="left" vertical="top"/>
      <protection locked="0"/>
    </xf>
    <xf numFmtId="0" fontId="33" fillId="20" borderId="85" xfId="4" applyFont="1" applyFill="1" applyBorder="1" applyAlignment="1" applyProtection="1">
      <alignment horizontal="left" vertical="top"/>
      <protection locked="0"/>
    </xf>
    <xf numFmtId="0" fontId="32" fillId="19" borderId="0" xfId="0" applyFont="1" applyFill="1" applyBorder="1" applyAlignment="1">
      <alignment horizontal="left" vertical="top"/>
    </xf>
    <xf numFmtId="0" fontId="33" fillId="20" borderId="84" xfId="0" applyFont="1" applyFill="1" applyBorder="1" applyAlignment="1" applyProtection="1">
      <alignment horizontal="left" vertical="top" wrapText="1"/>
      <protection locked="0"/>
    </xf>
    <xf numFmtId="0" fontId="33" fillId="20" borderId="85" xfId="0" applyFont="1" applyFill="1" applyBorder="1" applyAlignment="1" applyProtection="1">
      <alignment horizontal="left" vertical="top" wrapText="1"/>
      <protection locked="0"/>
    </xf>
    <xf numFmtId="0" fontId="5" fillId="19" borderId="88" xfId="0" applyFont="1" applyFill="1" applyBorder="1" applyAlignment="1">
      <alignment horizontal="center" vertical="top"/>
    </xf>
    <xf numFmtId="164" fontId="19" fillId="5" borderId="84" xfId="0" applyNumberFormat="1" applyFont="1" applyFill="1" applyBorder="1" applyAlignment="1">
      <alignment horizontal="center" vertical="center"/>
    </xf>
    <xf numFmtId="0" fontId="19" fillId="5" borderId="85" xfId="0" applyFont="1" applyFill="1" applyBorder="1" applyAlignment="1">
      <alignment horizontal="center" vertical="center"/>
    </xf>
    <xf numFmtId="9" fontId="19" fillId="5" borderId="84" xfId="3" applyFont="1" applyFill="1" applyBorder="1" applyAlignment="1">
      <alignment horizontal="center" vertical="center"/>
    </xf>
    <xf numFmtId="9" fontId="19" fillId="5" borderId="85" xfId="3" applyFont="1" applyFill="1" applyBorder="1" applyAlignment="1">
      <alignment horizontal="center" vertical="center"/>
    </xf>
    <xf numFmtId="0" fontId="5" fillId="5" borderId="0" xfId="0" applyFont="1" applyFill="1" applyBorder="1" applyAlignment="1" applyProtection="1">
      <alignment horizontal="left" vertical="top" wrapText="1"/>
    </xf>
    <xf numFmtId="0" fontId="5" fillId="5" borderId="111" xfId="0" applyFont="1" applyFill="1" applyBorder="1" applyAlignment="1" applyProtection="1">
      <alignment horizontal="left" vertical="top" wrapText="1"/>
    </xf>
    <xf numFmtId="0" fontId="5" fillId="21" borderId="0" xfId="0" applyFont="1" applyFill="1" applyBorder="1" applyAlignment="1" applyProtection="1">
      <alignment horizontal="left" wrapText="1"/>
    </xf>
    <xf numFmtId="0" fontId="33" fillId="20" borderId="84" xfId="0" applyFont="1" applyFill="1" applyBorder="1" applyAlignment="1" applyProtection="1">
      <alignment horizontal="center" vertical="center"/>
      <protection locked="0"/>
    </xf>
    <xf numFmtId="0" fontId="33" fillId="20" borderId="85" xfId="0" applyFont="1" applyFill="1" applyBorder="1" applyAlignment="1" applyProtection="1">
      <alignment horizontal="center" vertical="center"/>
      <protection locked="0"/>
    </xf>
    <xf numFmtId="1" fontId="5" fillId="5" borderId="84" xfId="0" applyNumberFormat="1" applyFont="1" applyFill="1" applyBorder="1" applyAlignment="1" applyProtection="1">
      <alignment horizontal="center" vertical="top"/>
      <protection locked="0"/>
    </xf>
    <xf numFmtId="1" fontId="5" fillId="5" borderId="85" xfId="0" applyNumberFormat="1" applyFont="1" applyFill="1" applyBorder="1" applyAlignment="1" applyProtection="1">
      <alignment horizontal="center" vertical="top"/>
      <protection locked="0"/>
    </xf>
    <xf numFmtId="0" fontId="33" fillId="20" borderId="112" xfId="0" applyFont="1" applyFill="1" applyBorder="1" applyAlignment="1" applyProtection="1">
      <alignment horizontal="center" vertical="top"/>
      <protection locked="0"/>
    </xf>
    <xf numFmtId="0" fontId="33" fillId="20" borderId="113" xfId="0" applyFont="1" applyFill="1" applyBorder="1" applyAlignment="1" applyProtection="1">
      <alignment horizontal="center" vertical="top"/>
      <protection locked="0"/>
    </xf>
    <xf numFmtId="0" fontId="5" fillId="5" borderId="84" xfId="0" applyFont="1" applyFill="1" applyBorder="1" applyAlignment="1">
      <alignment horizontal="center" vertical="top"/>
    </xf>
    <xf numFmtId="0" fontId="5" fillId="5" borderId="85" xfId="0" applyFont="1" applyFill="1" applyBorder="1" applyAlignment="1">
      <alignment horizontal="center" vertical="top"/>
    </xf>
    <xf numFmtId="0" fontId="33" fillId="5" borderId="89" xfId="0" applyFont="1" applyFill="1" applyBorder="1" applyAlignment="1" applyProtection="1">
      <alignment horizontal="center" vertical="top"/>
      <protection locked="0"/>
    </xf>
    <xf numFmtId="0" fontId="33" fillId="5" borderId="90" xfId="0" applyFont="1" applyFill="1" applyBorder="1" applyAlignment="1" applyProtection="1">
      <alignment horizontal="center" vertical="top"/>
      <protection locked="0"/>
    </xf>
    <xf numFmtId="3" fontId="5" fillId="5" borderId="84" xfId="3" applyNumberFormat="1" applyFont="1" applyFill="1" applyBorder="1" applyAlignment="1">
      <alignment horizontal="center" vertical="top"/>
    </xf>
    <xf numFmtId="3" fontId="5" fillId="5" borderId="85" xfId="3" applyNumberFormat="1" applyFont="1" applyFill="1" applyBorder="1" applyAlignment="1">
      <alignment horizontal="center" vertical="top"/>
    </xf>
    <xf numFmtId="0" fontId="5" fillId="5" borderId="84" xfId="3" applyNumberFormat="1" applyFont="1" applyFill="1" applyBorder="1" applyAlignment="1">
      <alignment horizontal="center" vertical="top"/>
    </xf>
    <xf numFmtId="0" fontId="5" fillId="5" borderId="85" xfId="3" applyNumberFormat="1" applyFont="1" applyFill="1" applyBorder="1" applyAlignment="1">
      <alignment horizontal="center" vertical="top"/>
    </xf>
    <xf numFmtId="0" fontId="6" fillId="9" borderId="48" xfId="0" applyFont="1" applyFill="1" applyBorder="1" applyAlignment="1">
      <alignment horizontal="center" vertical="center" wrapText="1"/>
    </xf>
    <xf numFmtId="0" fontId="6" fillId="9" borderId="49" xfId="0" applyFont="1" applyFill="1" applyBorder="1" applyAlignment="1">
      <alignment horizontal="center" vertical="center" wrapText="1"/>
    </xf>
    <xf numFmtId="0" fontId="6" fillId="9" borderId="50" xfId="0" applyFont="1" applyFill="1" applyBorder="1" applyAlignment="1">
      <alignment horizontal="center" vertical="center" wrapText="1"/>
    </xf>
    <xf numFmtId="0" fontId="7" fillId="7" borderId="16" xfId="0" applyFont="1" applyFill="1" applyBorder="1" applyAlignment="1">
      <alignment horizontal="center" vertical="center"/>
    </xf>
    <xf numFmtId="0" fontId="7" fillId="7" borderId="17" xfId="0" applyFont="1" applyFill="1" applyBorder="1" applyAlignment="1">
      <alignment horizontal="center" vertical="center"/>
    </xf>
    <xf numFmtId="0" fontId="7" fillId="7" borderId="18" xfId="0" applyFont="1" applyFill="1" applyBorder="1" applyAlignment="1">
      <alignment horizontal="center" vertical="center"/>
    </xf>
    <xf numFmtId="0" fontId="7" fillId="7" borderId="19" xfId="0" applyFont="1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 vertical="center"/>
    </xf>
    <xf numFmtId="0" fontId="7" fillId="7" borderId="20" xfId="0" applyFont="1" applyFill="1" applyBorder="1" applyAlignment="1">
      <alignment horizontal="center" vertical="center"/>
    </xf>
    <xf numFmtId="0" fontId="7" fillId="7" borderId="58" xfId="0" applyFont="1" applyFill="1" applyBorder="1" applyAlignment="1">
      <alignment horizontal="center" vertical="center"/>
    </xf>
    <xf numFmtId="0" fontId="7" fillId="7" borderId="8" xfId="0" applyFont="1" applyFill="1" applyBorder="1" applyAlignment="1">
      <alignment horizontal="center" vertical="center"/>
    </xf>
    <xf numFmtId="0" fontId="7" fillId="7" borderId="47" xfId="0" applyFont="1" applyFill="1" applyBorder="1" applyAlignment="1">
      <alignment horizontal="center" vertical="center"/>
    </xf>
    <xf numFmtId="0" fontId="8" fillId="7" borderId="19" xfId="0" applyFont="1" applyFill="1" applyBorder="1" applyAlignment="1">
      <alignment horizontal="center" vertical="center" wrapText="1"/>
    </xf>
    <xf numFmtId="0" fontId="8" fillId="7" borderId="0" xfId="0" applyFont="1" applyFill="1" applyBorder="1" applyAlignment="1">
      <alignment horizontal="center" vertical="center" wrapText="1"/>
    </xf>
    <xf numFmtId="0" fontId="8" fillId="7" borderId="6" xfId="0" applyFont="1" applyFill="1" applyBorder="1" applyAlignment="1">
      <alignment horizontal="center" vertical="center" wrapText="1"/>
    </xf>
    <xf numFmtId="0" fontId="6" fillId="9" borderId="65" xfId="0" applyFont="1" applyFill="1" applyBorder="1" applyAlignment="1">
      <alignment horizontal="center" vertical="center" wrapText="1"/>
    </xf>
    <xf numFmtId="0" fontId="6" fillId="9" borderId="66" xfId="0" applyFont="1" applyFill="1" applyBorder="1" applyAlignment="1">
      <alignment horizontal="center" vertical="center" wrapText="1"/>
    </xf>
    <xf numFmtId="0" fontId="6" fillId="9" borderId="69" xfId="0" applyFont="1" applyFill="1" applyBorder="1" applyAlignment="1">
      <alignment horizontal="center" vertical="center" wrapText="1"/>
    </xf>
    <xf numFmtId="0" fontId="6" fillId="9" borderId="17" xfId="0" applyFont="1" applyFill="1" applyBorder="1" applyAlignment="1">
      <alignment horizontal="center" vertical="center" wrapText="1"/>
    </xf>
    <xf numFmtId="0" fontId="6" fillId="9" borderId="0" xfId="0" applyFont="1" applyFill="1" applyBorder="1" applyAlignment="1">
      <alignment horizontal="center" vertical="center" wrapText="1"/>
    </xf>
    <xf numFmtId="0" fontId="6" fillId="9" borderId="8" xfId="0" applyFont="1" applyFill="1" applyBorder="1" applyAlignment="1">
      <alignment horizontal="center" vertical="center" wrapText="1"/>
    </xf>
    <xf numFmtId="0" fontId="6" fillId="9" borderId="64" xfId="0" applyFont="1" applyFill="1" applyBorder="1" applyAlignment="1">
      <alignment horizontal="center" vertical="center" wrapText="1"/>
    </xf>
    <xf numFmtId="0" fontId="6" fillId="9" borderId="39" xfId="0" applyFont="1" applyFill="1" applyBorder="1" applyAlignment="1">
      <alignment horizontal="center" vertical="center" wrapText="1"/>
    </xf>
    <xf numFmtId="0" fontId="6" fillId="9" borderId="41" xfId="0" applyFont="1" applyFill="1" applyBorder="1" applyAlignment="1">
      <alignment horizontal="center" vertical="center" wrapText="1"/>
    </xf>
    <xf numFmtId="0" fontId="6" fillId="9" borderId="25" xfId="0" applyFont="1" applyFill="1" applyBorder="1" applyAlignment="1">
      <alignment horizontal="center" vertical="center" wrapText="1"/>
    </xf>
    <xf numFmtId="0" fontId="6" fillId="9" borderId="31" xfId="0" applyFont="1" applyFill="1" applyBorder="1" applyAlignment="1">
      <alignment horizontal="center" vertical="center" wrapText="1"/>
    </xf>
    <xf numFmtId="0" fontId="6" fillId="9" borderId="42" xfId="0" applyFont="1" applyFill="1" applyBorder="1" applyAlignment="1">
      <alignment horizontal="center" vertical="center" wrapText="1"/>
    </xf>
    <xf numFmtId="0" fontId="6" fillId="9" borderId="55" xfId="0" applyFont="1" applyFill="1" applyBorder="1" applyAlignment="1">
      <alignment horizontal="center" vertical="center"/>
    </xf>
    <xf numFmtId="0" fontId="6" fillId="9" borderId="56" xfId="0" applyFont="1" applyFill="1" applyBorder="1" applyAlignment="1">
      <alignment horizontal="center" vertical="center"/>
    </xf>
    <xf numFmtId="0" fontId="6" fillId="9" borderId="57" xfId="0" applyFont="1" applyFill="1" applyBorder="1" applyAlignment="1">
      <alignment horizontal="center" vertical="center"/>
    </xf>
    <xf numFmtId="0" fontId="6" fillId="9" borderId="29" xfId="0" applyFont="1" applyFill="1" applyBorder="1" applyAlignment="1">
      <alignment horizontal="center" vertical="center" wrapText="1"/>
    </xf>
    <xf numFmtId="0" fontId="6" fillId="9" borderId="27" xfId="0" applyFont="1" applyFill="1" applyBorder="1" applyAlignment="1">
      <alignment horizontal="center" vertical="center" wrapText="1"/>
    </xf>
    <xf numFmtId="0" fontId="6" fillId="9" borderId="36" xfId="0" applyFont="1" applyFill="1" applyBorder="1" applyAlignment="1">
      <alignment horizontal="center" vertical="center" wrapText="1"/>
    </xf>
    <xf numFmtId="0" fontId="7" fillId="8" borderId="29" xfId="0" applyFont="1" applyFill="1" applyBorder="1" applyAlignment="1">
      <alignment horizontal="center" vertical="center" wrapText="1"/>
    </xf>
    <xf numFmtId="0" fontId="7" fillId="8" borderId="27" xfId="0" applyFont="1" applyFill="1" applyBorder="1" applyAlignment="1">
      <alignment horizontal="center" vertical="center" wrapText="1"/>
    </xf>
    <xf numFmtId="0" fontId="7" fillId="8" borderId="36" xfId="0" applyFont="1" applyFill="1" applyBorder="1" applyAlignment="1">
      <alignment horizontal="center" vertical="center" wrapText="1"/>
    </xf>
    <xf numFmtId="0" fontId="6" fillId="9" borderId="30" xfId="0" applyFont="1" applyFill="1" applyBorder="1" applyAlignment="1">
      <alignment horizontal="center" vertical="center" wrapText="1"/>
    </xf>
    <xf numFmtId="0" fontId="6" fillId="9" borderId="33" xfId="0" applyFont="1" applyFill="1" applyBorder="1" applyAlignment="1">
      <alignment horizontal="center" vertical="center" wrapText="1"/>
    </xf>
    <xf numFmtId="0" fontId="6" fillId="9" borderId="37" xfId="0" applyFont="1" applyFill="1" applyBorder="1" applyAlignment="1">
      <alignment horizontal="center" vertical="center" wrapText="1"/>
    </xf>
    <xf numFmtId="0" fontId="6" fillId="9" borderId="26" xfId="0" applyFont="1" applyFill="1" applyBorder="1" applyAlignment="1">
      <alignment horizontal="center" vertical="center" wrapText="1"/>
    </xf>
    <xf numFmtId="0" fontId="6" fillId="9" borderId="32" xfId="0" applyFont="1" applyFill="1" applyBorder="1" applyAlignment="1">
      <alignment horizontal="center" vertical="center" wrapText="1"/>
    </xf>
    <xf numFmtId="0" fontId="6" fillId="9" borderId="34" xfId="0" applyFont="1" applyFill="1" applyBorder="1" applyAlignment="1">
      <alignment horizontal="center" vertical="center" wrapText="1"/>
    </xf>
    <xf numFmtId="0" fontId="6" fillId="9" borderId="53" xfId="0" applyFont="1" applyFill="1" applyBorder="1" applyAlignment="1">
      <alignment horizontal="center" vertical="center" wrapText="1"/>
    </xf>
    <xf numFmtId="0" fontId="6" fillId="9" borderId="19" xfId="0" applyFont="1" applyFill="1" applyBorder="1" applyAlignment="1">
      <alignment horizontal="center" vertical="center" wrapText="1"/>
    </xf>
    <xf numFmtId="0" fontId="6" fillId="9" borderId="21" xfId="0" applyFont="1" applyFill="1" applyBorder="1" applyAlignment="1">
      <alignment horizontal="center" vertical="center" wrapText="1"/>
    </xf>
    <xf numFmtId="0" fontId="6" fillId="9" borderId="28" xfId="0" applyFont="1" applyFill="1" applyBorder="1" applyAlignment="1">
      <alignment horizontal="center" vertical="center" wrapText="1"/>
    </xf>
    <xf numFmtId="0" fontId="6" fillId="9" borderId="20" xfId="0" applyFont="1" applyFill="1" applyBorder="1" applyAlignment="1">
      <alignment horizontal="center" vertical="center" wrapText="1"/>
    </xf>
    <xf numFmtId="0" fontId="6" fillId="9" borderId="23" xfId="0" applyFont="1" applyFill="1" applyBorder="1" applyAlignment="1">
      <alignment horizontal="center" vertical="center" wrapText="1"/>
    </xf>
    <xf numFmtId="0" fontId="6" fillId="9" borderId="16" xfId="0" applyFont="1" applyFill="1" applyBorder="1" applyAlignment="1">
      <alignment horizontal="center" vertical="center" wrapText="1"/>
    </xf>
    <xf numFmtId="0" fontId="6" fillId="9" borderId="51" xfId="0" applyFont="1" applyFill="1" applyBorder="1" applyAlignment="1">
      <alignment horizontal="center" vertical="center" wrapText="1"/>
    </xf>
    <xf numFmtId="0" fontId="6" fillId="9" borderId="6" xfId="0" applyFont="1" applyFill="1" applyBorder="1" applyAlignment="1">
      <alignment horizontal="center" vertical="center" wrapText="1"/>
    </xf>
    <xf numFmtId="0" fontId="6" fillId="9" borderId="52" xfId="0" applyFont="1" applyFill="1" applyBorder="1" applyAlignment="1">
      <alignment horizontal="center" vertical="center" wrapText="1"/>
    </xf>
    <xf numFmtId="0" fontId="6" fillId="7" borderId="16" xfId="0" applyFont="1" applyFill="1" applyBorder="1" applyAlignment="1">
      <alignment horizontal="center" vertical="center"/>
    </xf>
    <xf numFmtId="0" fontId="6" fillId="7" borderId="17" xfId="0" applyFont="1" applyFill="1" applyBorder="1" applyAlignment="1">
      <alignment horizontal="center" vertical="center"/>
    </xf>
    <xf numFmtId="0" fontId="6" fillId="7" borderId="18" xfId="0" applyFont="1" applyFill="1" applyBorder="1" applyAlignment="1">
      <alignment horizontal="center" vertical="center"/>
    </xf>
    <xf numFmtId="0" fontId="6" fillId="7" borderId="19" xfId="0" applyFont="1" applyFill="1" applyBorder="1" applyAlignment="1">
      <alignment horizontal="center" vertical="center"/>
    </xf>
    <xf numFmtId="0" fontId="6" fillId="7" borderId="0" xfId="0" applyFont="1" applyFill="1" applyBorder="1" applyAlignment="1">
      <alignment horizontal="center" vertical="center"/>
    </xf>
    <xf numFmtId="0" fontId="6" fillId="7" borderId="20" xfId="0" applyFont="1" applyFill="1" applyBorder="1" applyAlignment="1">
      <alignment horizontal="center" vertical="center"/>
    </xf>
    <xf numFmtId="0" fontId="6" fillId="7" borderId="21" xfId="0" applyFont="1" applyFill="1" applyBorder="1" applyAlignment="1">
      <alignment horizontal="center" vertical="center"/>
    </xf>
    <xf numFmtId="0" fontId="6" fillId="7" borderId="22" xfId="0" applyFont="1" applyFill="1" applyBorder="1" applyAlignment="1">
      <alignment horizontal="center" vertical="center"/>
    </xf>
    <xf numFmtId="0" fontId="6" fillId="7" borderId="23" xfId="0" applyFont="1" applyFill="1" applyBorder="1" applyAlignment="1">
      <alignment horizontal="center" vertical="center"/>
    </xf>
    <xf numFmtId="0" fontId="7" fillId="7" borderId="21" xfId="0" applyFont="1" applyFill="1" applyBorder="1" applyAlignment="1">
      <alignment horizontal="center" vertical="center"/>
    </xf>
    <xf numFmtId="0" fontId="7" fillId="7" borderId="22" xfId="0" applyFont="1" applyFill="1" applyBorder="1" applyAlignment="1">
      <alignment horizontal="center" vertical="center"/>
    </xf>
    <xf numFmtId="0" fontId="7" fillId="7" borderId="23" xfId="0" applyFont="1" applyFill="1" applyBorder="1" applyAlignment="1">
      <alignment horizontal="center" vertical="center"/>
    </xf>
    <xf numFmtId="0" fontId="6" fillId="9" borderId="54" xfId="0" applyFont="1" applyFill="1" applyBorder="1" applyAlignment="1">
      <alignment horizontal="center" vertical="center" wrapText="1"/>
    </xf>
    <xf numFmtId="0" fontId="6" fillId="9" borderId="35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/>
    </xf>
    <xf numFmtId="0" fontId="7" fillId="8" borderId="0" xfId="0" applyFont="1" applyFill="1" applyBorder="1" applyAlignment="1">
      <alignment horizontal="center" vertical="center"/>
    </xf>
    <xf numFmtId="0" fontId="7" fillId="8" borderId="6" xfId="0" applyFont="1" applyFill="1" applyBorder="1" applyAlignment="1">
      <alignment horizontal="center" vertical="center"/>
    </xf>
    <xf numFmtId="0" fontId="7" fillId="8" borderId="8" xfId="0" applyFont="1" applyFill="1" applyBorder="1" applyAlignment="1">
      <alignment horizontal="center" vertical="center"/>
    </xf>
    <xf numFmtId="0" fontId="7" fillId="8" borderId="9" xfId="0" applyFont="1" applyFill="1" applyBorder="1" applyAlignment="1">
      <alignment horizontal="center" vertical="center"/>
    </xf>
    <xf numFmtId="0" fontId="7" fillId="7" borderId="59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/>
    </xf>
    <xf numFmtId="0" fontId="7" fillId="7" borderId="60" xfId="0" applyFont="1" applyFill="1" applyBorder="1" applyAlignment="1">
      <alignment horizontal="center" vertical="center"/>
    </xf>
    <xf numFmtId="0" fontId="6" fillId="9" borderId="54" xfId="0" applyFont="1" applyFill="1" applyBorder="1" applyAlignment="1">
      <alignment horizontal="center" vertical="center"/>
    </xf>
    <xf numFmtId="0" fontId="6" fillId="9" borderId="27" xfId="0" applyFont="1" applyFill="1" applyBorder="1" applyAlignment="1">
      <alignment horizontal="center" vertical="center"/>
    </xf>
    <xf numFmtId="0" fontId="6" fillId="9" borderId="35" xfId="0" applyFont="1" applyFill="1" applyBorder="1" applyAlignment="1">
      <alignment horizontal="center" vertical="center"/>
    </xf>
    <xf numFmtId="0" fontId="6" fillId="9" borderId="26" xfId="0" applyFont="1" applyFill="1" applyBorder="1" applyAlignment="1">
      <alignment horizontal="center" vertical="center"/>
    </xf>
    <xf numFmtId="0" fontId="6" fillId="9" borderId="32" xfId="0" applyFont="1" applyFill="1" applyBorder="1" applyAlignment="1">
      <alignment horizontal="center" vertical="center"/>
    </xf>
    <xf numFmtId="0" fontId="6" fillId="9" borderId="34" xfId="0" applyFont="1" applyFill="1" applyBorder="1" applyAlignment="1">
      <alignment horizontal="center" vertical="center"/>
    </xf>
    <xf numFmtId="0" fontId="6" fillId="9" borderId="55" xfId="0" applyFont="1" applyFill="1" applyBorder="1" applyAlignment="1">
      <alignment horizontal="center" vertical="center" wrapText="1"/>
    </xf>
    <xf numFmtId="0" fontId="6" fillId="9" borderId="56" xfId="0" applyFont="1" applyFill="1" applyBorder="1" applyAlignment="1">
      <alignment horizontal="center" vertical="center" wrapText="1"/>
    </xf>
    <xf numFmtId="0" fontId="6" fillId="9" borderId="57" xfId="0" applyFont="1" applyFill="1" applyBorder="1" applyAlignment="1">
      <alignment horizontal="center" vertical="center" wrapText="1"/>
    </xf>
  </cellXfs>
  <cellStyles count="6">
    <cellStyle name="Calculation" xfId="4" builtinId="22"/>
    <cellStyle name="Comma" xfId="5" builtinId="3"/>
    <cellStyle name="Currency" xfId="2" builtinId="4"/>
    <cellStyle name="Hyperlink" xfId="1" builtinId="8"/>
    <cellStyle name="Normal" xfId="0" builtinId="0"/>
    <cellStyle name="Percent" xfId="3" builtinId="5"/>
  </cellStyles>
  <dxfs count="1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b val="0"/>
        <i/>
      </font>
    </dxf>
    <dxf>
      <font>
        <strike val="0"/>
        <color theme="0" tint="-0.14996795556505021"/>
      </font>
    </dxf>
  </dxfs>
  <tableStyles count="0" defaultTableStyle="TableStyleMedium2" defaultPivotStyle="PivotStyleMedium9"/>
  <colors>
    <mruColors>
      <color rgb="FF009900"/>
      <color rgb="FF339933"/>
      <color rgb="FFFA4132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spPr>
            <a:ln w="57150" cap="sq">
              <a:solidFill>
                <a:schemeClr val="bg1"/>
              </a:solidFill>
              <a:round/>
            </a:ln>
            <a:effectLst/>
          </c:spPr>
          <c:marker>
            <c:symbol val="none"/>
          </c:marker>
          <c:cat>
            <c:strRef>
              <c:f>('Common Application'!$I$77,'Common Application'!$I$84,'Common Application'!$I$92,'Common Application'!$I$104:$I$105,'Common Application'!$I$140,'Common Application'!$I$146,'Common Application'!$I$159)</c:f>
              <c:strCache>
                <c:ptCount val="8"/>
                <c:pt idx="0">
                  <c:v>Equitable Communities</c:v>
                </c:pt>
                <c:pt idx="1">
                  <c:v>Ecology</c:v>
                </c:pt>
                <c:pt idx="2">
                  <c:v>Water</c:v>
                </c:pt>
                <c:pt idx="3">
                  <c:v>Predicted Energy</c:v>
                </c:pt>
                <c:pt idx="4">
                  <c:v>Measured Energy</c:v>
                </c:pt>
                <c:pt idx="5">
                  <c:v>Wellness</c:v>
                </c:pt>
                <c:pt idx="6">
                  <c:v>Resources</c:v>
                </c:pt>
                <c:pt idx="7">
                  <c:v>Change</c:v>
                </c:pt>
              </c:strCache>
            </c:strRef>
          </c:cat>
          <c:val>
            <c:numRef>
              <c:f>('Common Application'!$J$77,'Common Application'!$J$84,'Common Application'!$J$92,'Common Application'!$J$104:$J$105,'Common Application'!$J$140,'Common Application'!$J$146,'Common Application'!$J$159)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.0">
                  <c:v>0</c:v>
                </c:pt>
                <c:pt idx="4" formatCode="0.0">
                  <c:v>0</c:v>
                </c:pt>
                <c:pt idx="5">
                  <c:v>0</c:v>
                </c:pt>
                <c:pt idx="6" formatCode="0.0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D4-4A4E-9BC8-46E9504A04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7104536"/>
        <c:axId val="937095352"/>
      </c:radarChart>
      <c:catAx>
        <c:axId val="9371045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solidFill>
            <a:srgbClr val="FA4132"/>
          </a:solidFill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bg1"/>
                </a:solidFill>
                <a:latin typeface="Arial Nova" panose="020B0504020202020204" pitchFamily="34" charset="0"/>
                <a:ea typeface="+mn-ea"/>
                <a:cs typeface="+mn-cs"/>
              </a:defRPr>
            </a:pPr>
            <a:endParaRPr lang="en-US"/>
          </a:p>
        </c:txPr>
        <c:crossAx val="937095352"/>
        <c:crosses val="autoZero"/>
        <c:auto val="1"/>
        <c:lblAlgn val="ctr"/>
        <c:lblOffset val="100"/>
        <c:noMultiLvlLbl val="0"/>
      </c:catAx>
      <c:valAx>
        <c:axId val="93709535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58000"/>
                </a:schemeClr>
              </a:solidFill>
              <a:prstDash val="solid"/>
              <a:round/>
            </a:ln>
            <a:effectLst>
              <a:outerShdw blurRad="50800" dist="50800" dir="5400000" algn="ctr" rotWithShape="0">
                <a:srgbClr val="000000">
                  <a:alpha val="99000"/>
                </a:srgbClr>
              </a:outerShdw>
            </a:effectLst>
          </c:spPr>
        </c:majorGridlines>
        <c:numFmt formatCode="General" sourceLinked="1"/>
        <c:majorTickMark val="none"/>
        <c:minorTickMark val="none"/>
        <c:tickLblPos val="nextTo"/>
        <c:crossAx val="937104536"/>
        <c:crosses val="autoZero"/>
        <c:crossBetween val="between"/>
      </c:valAx>
      <c:spPr>
        <a:solidFill>
          <a:srgbClr val="FA4132">
            <a:alpha val="98000"/>
          </a:srgbClr>
        </a:solidFill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FA4132"/>
    </a:solidFill>
    <a:ln w="9525" cap="flat" cmpd="sng" algn="ctr">
      <a:solidFill>
        <a:srgbClr val="FA413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CheckBox" fmlaLink="$F$33" lockText="1" noThreeD="1"/>
</file>

<file path=xl/ctrlProps/ctrlProp2.xml><?xml version="1.0" encoding="utf-8"?>
<formControlPr xmlns="http://schemas.microsoft.com/office/spreadsheetml/2009/9/main" objectType="CheckBox" fmlaLink="$F$54" lockText="1" noThreeD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.xml"/><Relationship Id="rId3" Type="http://schemas.openxmlformats.org/officeDocument/2006/relationships/hyperlink" Target="#'Common Application (HZ)'!E79"/><Relationship Id="rId7" Type="http://schemas.openxmlformats.org/officeDocument/2006/relationships/image" Target="../media/image2.jpg"/><Relationship Id="rId2" Type="http://schemas.openxmlformats.org/officeDocument/2006/relationships/hyperlink" Target="#'Common Application (HZ)'!E78"/><Relationship Id="rId1" Type="http://schemas.openxmlformats.org/officeDocument/2006/relationships/hyperlink" Target="#'Common Application (HZ)'!E77"/><Relationship Id="rId6" Type="http://schemas.openxmlformats.org/officeDocument/2006/relationships/image" Target="../media/image1.jpeg"/><Relationship Id="rId5" Type="http://schemas.openxmlformats.org/officeDocument/2006/relationships/hyperlink" Target="#'Common Application (HZ)'!E58"/><Relationship Id="rId4" Type="http://schemas.openxmlformats.org/officeDocument/2006/relationships/hyperlink" Target="#'Common Application (HZ)'!E59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31</xdr:row>
          <xdr:rowOff>114300</xdr:rowOff>
        </xdr:from>
        <xdr:to>
          <xdr:col>4</xdr:col>
          <xdr:colOff>428625</xdr:colOff>
          <xdr:row>33</xdr:row>
          <xdr:rowOff>28575</xdr:rowOff>
        </xdr:to>
        <xdr:sp macro="" textlink="">
          <xdr:nvSpPr>
            <xdr:cNvPr id="1032" name="Check Box 8" descr="Confidential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52</xdr:row>
          <xdr:rowOff>95250</xdr:rowOff>
        </xdr:from>
        <xdr:to>
          <xdr:col>4</xdr:col>
          <xdr:colOff>361950</xdr:colOff>
          <xdr:row>54</xdr:row>
          <xdr:rowOff>47625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5</xdr:col>
      <xdr:colOff>1083468</xdr:colOff>
      <xdr:row>64</xdr:row>
      <xdr:rowOff>38100</xdr:rowOff>
    </xdr:from>
    <xdr:to>
      <xdr:col>5</xdr:col>
      <xdr:colOff>1191750</xdr:colOff>
      <xdr:row>64</xdr:row>
      <xdr:rowOff>131446</xdr:rowOff>
    </xdr:to>
    <xdr:sp macro="" textlink="">
      <xdr:nvSpPr>
        <xdr:cNvPr id="39" name="Isosceles Triangle 3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 rot="10800000">
          <a:off x="7579518" y="6315075"/>
          <a:ext cx="108282" cy="93346"/>
        </a:xfrm>
        <a:prstGeom prst="triangle">
          <a:avLst/>
        </a:prstGeom>
        <a:solidFill>
          <a:schemeClr val="bg1">
            <a:lumMod val="85000"/>
          </a:schemeClr>
        </a:solidFill>
        <a:ln w="31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1083468</xdr:colOff>
      <xdr:row>65</xdr:row>
      <xdr:rowOff>38100</xdr:rowOff>
    </xdr:from>
    <xdr:to>
      <xdr:col>5</xdr:col>
      <xdr:colOff>1191750</xdr:colOff>
      <xdr:row>65</xdr:row>
      <xdr:rowOff>131446</xdr:rowOff>
    </xdr:to>
    <xdr:sp macro="" textlink="">
      <xdr:nvSpPr>
        <xdr:cNvPr id="40" name="Isosceles Triangle 3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 rot="10800000">
          <a:off x="7579518" y="6315075"/>
          <a:ext cx="108282" cy="93346"/>
        </a:xfrm>
        <a:prstGeom prst="triangle">
          <a:avLst/>
        </a:prstGeom>
        <a:solidFill>
          <a:schemeClr val="bg1">
            <a:lumMod val="85000"/>
          </a:schemeClr>
        </a:solidFill>
        <a:ln w="31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1083468</xdr:colOff>
      <xdr:row>66</xdr:row>
      <xdr:rowOff>38100</xdr:rowOff>
    </xdr:from>
    <xdr:to>
      <xdr:col>5</xdr:col>
      <xdr:colOff>1191750</xdr:colOff>
      <xdr:row>66</xdr:row>
      <xdr:rowOff>131446</xdr:rowOff>
    </xdr:to>
    <xdr:sp macro="" textlink="">
      <xdr:nvSpPr>
        <xdr:cNvPr id="41" name="Isosceles Triangle 40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 rot="10800000">
          <a:off x="7579518" y="6915150"/>
          <a:ext cx="108282" cy="93346"/>
        </a:xfrm>
        <a:prstGeom prst="triangle">
          <a:avLst/>
        </a:prstGeom>
        <a:solidFill>
          <a:schemeClr val="bg1">
            <a:lumMod val="85000"/>
          </a:schemeClr>
        </a:solidFill>
        <a:ln w="31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1083468</xdr:colOff>
      <xdr:row>94</xdr:row>
      <xdr:rowOff>38100</xdr:rowOff>
    </xdr:from>
    <xdr:to>
      <xdr:col>5</xdr:col>
      <xdr:colOff>1191750</xdr:colOff>
      <xdr:row>94</xdr:row>
      <xdr:rowOff>131446</xdr:rowOff>
    </xdr:to>
    <xdr:sp macro="" textlink="">
      <xdr:nvSpPr>
        <xdr:cNvPr id="43" name="Isosceles Triangle 4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 rot="10800000">
          <a:off x="7579518" y="11296650"/>
          <a:ext cx="108282" cy="93346"/>
        </a:xfrm>
        <a:prstGeom prst="triangle">
          <a:avLst/>
        </a:prstGeom>
        <a:solidFill>
          <a:schemeClr val="bg1">
            <a:lumMod val="85000"/>
          </a:schemeClr>
        </a:solidFill>
        <a:ln w="31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1083468</xdr:colOff>
      <xdr:row>95</xdr:row>
      <xdr:rowOff>38100</xdr:rowOff>
    </xdr:from>
    <xdr:to>
      <xdr:col>5</xdr:col>
      <xdr:colOff>1191750</xdr:colOff>
      <xdr:row>95</xdr:row>
      <xdr:rowOff>131446</xdr:rowOff>
    </xdr:to>
    <xdr:sp macro="" textlink="">
      <xdr:nvSpPr>
        <xdr:cNvPr id="44" name="Isosceles Triangle 4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 rot="10800000">
          <a:off x="7579518" y="11296650"/>
          <a:ext cx="108282" cy="93346"/>
        </a:xfrm>
        <a:prstGeom prst="triangle">
          <a:avLst/>
        </a:prstGeom>
        <a:solidFill>
          <a:schemeClr val="bg1">
            <a:lumMod val="85000"/>
          </a:schemeClr>
        </a:solidFill>
        <a:ln w="31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1083468</xdr:colOff>
      <xdr:row>96</xdr:row>
      <xdr:rowOff>38100</xdr:rowOff>
    </xdr:from>
    <xdr:to>
      <xdr:col>5</xdr:col>
      <xdr:colOff>1191750</xdr:colOff>
      <xdr:row>96</xdr:row>
      <xdr:rowOff>131446</xdr:rowOff>
    </xdr:to>
    <xdr:sp macro="" textlink="">
      <xdr:nvSpPr>
        <xdr:cNvPr id="45" name="Isosceles Triangle 4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 rot="10800000">
          <a:off x="7579518" y="11296650"/>
          <a:ext cx="108282" cy="93346"/>
        </a:xfrm>
        <a:prstGeom prst="triangle">
          <a:avLst/>
        </a:prstGeom>
        <a:solidFill>
          <a:schemeClr val="bg1">
            <a:lumMod val="85000"/>
          </a:schemeClr>
        </a:solidFill>
        <a:ln w="31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</xdr:col>
      <xdr:colOff>219075</xdr:colOff>
      <xdr:row>18</xdr:row>
      <xdr:rowOff>95250</xdr:rowOff>
    </xdr:from>
    <xdr:to>
      <xdr:col>3</xdr:col>
      <xdr:colOff>19050</xdr:colOff>
      <xdr:row>24</xdr:row>
      <xdr:rowOff>20588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1023"/>
        <a:stretch/>
      </xdr:blipFill>
      <xdr:spPr>
        <a:xfrm>
          <a:off x="800100" y="3990975"/>
          <a:ext cx="885825" cy="887363"/>
        </a:xfrm>
        <a:prstGeom prst="rect">
          <a:avLst/>
        </a:prstGeom>
      </xdr:spPr>
    </xdr:pic>
    <xdr:clientData/>
  </xdr:twoCellAnchor>
  <xdr:twoCellAnchor editAs="oneCell">
    <xdr:from>
      <xdr:col>1</xdr:col>
      <xdr:colOff>180975</xdr:colOff>
      <xdr:row>68</xdr:row>
      <xdr:rowOff>66675</xdr:rowOff>
    </xdr:from>
    <xdr:to>
      <xdr:col>3</xdr:col>
      <xdr:colOff>2455544</xdr:colOff>
      <xdr:row>68</xdr:row>
      <xdr:rowOff>761999</xdr:rowOff>
    </xdr:to>
    <xdr:pic>
      <xdr:nvPicPr>
        <xdr:cNvPr id="86" name="Picture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80" t="4539" r="53693" b="82719"/>
        <a:stretch/>
      </xdr:blipFill>
      <xdr:spPr>
        <a:xfrm>
          <a:off x="762000" y="11010900"/>
          <a:ext cx="3362324" cy="695324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76</xdr:row>
      <xdr:rowOff>123825</xdr:rowOff>
    </xdr:from>
    <xdr:to>
      <xdr:col>3</xdr:col>
      <xdr:colOff>2423159</xdr:colOff>
      <xdr:row>76</xdr:row>
      <xdr:rowOff>741044</xdr:rowOff>
    </xdr:to>
    <xdr:pic>
      <xdr:nvPicPr>
        <xdr:cNvPr id="87" name="Picture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80" t="24786" r="53693" b="64043"/>
        <a:stretch/>
      </xdr:blipFill>
      <xdr:spPr>
        <a:xfrm>
          <a:off x="733425" y="14973300"/>
          <a:ext cx="3362324" cy="609599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83</xdr:row>
      <xdr:rowOff>66675</xdr:rowOff>
    </xdr:from>
    <xdr:to>
      <xdr:col>3</xdr:col>
      <xdr:colOff>2324099</xdr:colOff>
      <xdr:row>83</xdr:row>
      <xdr:rowOff>782955</xdr:rowOff>
    </xdr:to>
    <xdr:pic>
      <xdr:nvPicPr>
        <xdr:cNvPr id="88" name="Picture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80" t="41719" r="53693" b="45016"/>
        <a:stretch/>
      </xdr:blipFill>
      <xdr:spPr>
        <a:xfrm>
          <a:off x="638175" y="16497300"/>
          <a:ext cx="3362324" cy="723900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91</xdr:row>
      <xdr:rowOff>85725</xdr:rowOff>
    </xdr:from>
    <xdr:to>
      <xdr:col>3</xdr:col>
      <xdr:colOff>2324099</xdr:colOff>
      <xdr:row>91</xdr:row>
      <xdr:rowOff>762000</xdr:rowOff>
    </xdr:to>
    <xdr:pic>
      <xdr:nvPicPr>
        <xdr:cNvPr id="89" name="Picture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80" t="61268" r="53693" b="26338"/>
        <a:stretch/>
      </xdr:blipFill>
      <xdr:spPr>
        <a:xfrm>
          <a:off x="638175" y="18259425"/>
          <a:ext cx="3362324" cy="6762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3</xdr:col>
      <xdr:colOff>2270759</xdr:colOff>
      <xdr:row>98</xdr:row>
      <xdr:rowOff>706755</xdr:rowOff>
    </xdr:to>
    <xdr:pic>
      <xdr:nvPicPr>
        <xdr:cNvPr id="90" name="Picture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80" t="79944" r="53693" b="6965"/>
        <a:stretch/>
      </xdr:blipFill>
      <xdr:spPr>
        <a:xfrm>
          <a:off x="581025" y="19783425"/>
          <a:ext cx="3362324" cy="714375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102</xdr:row>
      <xdr:rowOff>28575</xdr:rowOff>
    </xdr:from>
    <xdr:to>
      <xdr:col>3</xdr:col>
      <xdr:colOff>2308859</xdr:colOff>
      <xdr:row>102</xdr:row>
      <xdr:rowOff>723900</xdr:rowOff>
    </xdr:to>
    <xdr:pic>
      <xdr:nvPicPr>
        <xdr:cNvPr id="91" name="Picture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451" t="4191" r="12122" b="83068"/>
        <a:stretch/>
      </xdr:blipFill>
      <xdr:spPr>
        <a:xfrm>
          <a:off x="628650" y="20345400"/>
          <a:ext cx="3352799" cy="695325"/>
        </a:xfrm>
        <a:prstGeom prst="rect">
          <a:avLst/>
        </a:prstGeom>
      </xdr:spPr>
    </xdr:pic>
    <xdr:clientData/>
  </xdr:twoCellAnchor>
  <xdr:twoCellAnchor editAs="oneCell">
    <xdr:from>
      <xdr:col>1</xdr:col>
      <xdr:colOff>209550</xdr:colOff>
      <xdr:row>145</xdr:row>
      <xdr:rowOff>57150</xdr:rowOff>
    </xdr:from>
    <xdr:to>
      <xdr:col>3</xdr:col>
      <xdr:colOff>2476499</xdr:colOff>
      <xdr:row>146</xdr:row>
      <xdr:rowOff>0</xdr:rowOff>
    </xdr:to>
    <xdr:pic>
      <xdr:nvPicPr>
        <xdr:cNvPr id="92" name="Picture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451" t="40322" r="12122" b="45714"/>
        <a:stretch/>
      </xdr:blipFill>
      <xdr:spPr>
        <a:xfrm>
          <a:off x="790575" y="26174700"/>
          <a:ext cx="3362324" cy="762001"/>
        </a:xfrm>
        <a:prstGeom prst="rect">
          <a:avLst/>
        </a:prstGeom>
      </xdr:spPr>
    </xdr:pic>
    <xdr:clientData/>
  </xdr:twoCellAnchor>
  <xdr:twoCellAnchor editAs="oneCell">
    <xdr:from>
      <xdr:col>1</xdr:col>
      <xdr:colOff>142875</xdr:colOff>
      <xdr:row>139</xdr:row>
      <xdr:rowOff>57150</xdr:rowOff>
    </xdr:from>
    <xdr:to>
      <xdr:col>3</xdr:col>
      <xdr:colOff>2417444</xdr:colOff>
      <xdr:row>139</xdr:row>
      <xdr:rowOff>739141</xdr:rowOff>
    </xdr:to>
    <xdr:pic>
      <xdr:nvPicPr>
        <xdr:cNvPr id="93" name="Picture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451" t="22694" r="12122" b="64740"/>
        <a:stretch/>
      </xdr:blipFill>
      <xdr:spPr>
        <a:xfrm>
          <a:off x="723900" y="24641175"/>
          <a:ext cx="3362324" cy="685801"/>
        </a:xfrm>
        <a:prstGeom prst="rect">
          <a:avLst/>
        </a:prstGeom>
      </xdr:spPr>
    </xdr:pic>
    <xdr:clientData/>
  </xdr:twoCellAnchor>
  <xdr:twoCellAnchor editAs="oneCell">
    <xdr:from>
      <xdr:col>2</xdr:col>
      <xdr:colOff>47625</xdr:colOff>
      <xdr:row>158</xdr:row>
      <xdr:rowOff>38100</xdr:rowOff>
    </xdr:from>
    <xdr:to>
      <xdr:col>3</xdr:col>
      <xdr:colOff>2607944</xdr:colOff>
      <xdr:row>158</xdr:row>
      <xdr:rowOff>781050</xdr:rowOff>
    </xdr:to>
    <xdr:pic>
      <xdr:nvPicPr>
        <xdr:cNvPr id="94" name="Picture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451" t="59348" r="12122" b="27212"/>
        <a:stretch/>
      </xdr:blipFill>
      <xdr:spPr>
        <a:xfrm>
          <a:off x="914400" y="28546425"/>
          <a:ext cx="3362324" cy="733425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164</xdr:row>
      <xdr:rowOff>28575</xdr:rowOff>
    </xdr:from>
    <xdr:to>
      <xdr:col>3</xdr:col>
      <xdr:colOff>2438399</xdr:colOff>
      <xdr:row>165</xdr:row>
      <xdr:rowOff>1</xdr:rowOff>
    </xdr:to>
    <xdr:pic>
      <xdr:nvPicPr>
        <xdr:cNvPr id="95" name="Picture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451" t="76629" r="12122" b="8883"/>
        <a:stretch/>
      </xdr:blipFill>
      <xdr:spPr>
        <a:xfrm>
          <a:off x="752475" y="30127575"/>
          <a:ext cx="3362324" cy="790575"/>
        </a:xfrm>
        <a:prstGeom prst="rect">
          <a:avLst/>
        </a:prstGeom>
      </xdr:spPr>
    </xdr:pic>
    <xdr:clientData/>
  </xdr:twoCellAnchor>
  <xdr:twoCellAnchor>
    <xdr:from>
      <xdr:col>4</xdr:col>
      <xdr:colOff>1343024</xdr:colOff>
      <xdr:row>3</xdr:row>
      <xdr:rowOff>0</xdr:rowOff>
    </xdr:from>
    <xdr:to>
      <xdr:col>6</xdr:col>
      <xdr:colOff>4716461</xdr:colOff>
      <xdr:row>26</xdr:row>
      <xdr:rowOff>20002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6</xdr:col>
      <xdr:colOff>3667126</xdr:colOff>
      <xdr:row>13</xdr:row>
      <xdr:rowOff>58877</xdr:rowOff>
    </xdr:from>
    <xdr:to>
      <xdr:col>6</xdr:col>
      <xdr:colOff>4057651</xdr:colOff>
      <xdr:row>15</xdr:row>
      <xdr:rowOff>152400</xdr:rowOff>
    </xdr:to>
    <xdr:pic>
      <xdr:nvPicPr>
        <xdr:cNvPr id="97" name="Picture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612" t="61267" r="78460" b="24743"/>
        <a:stretch/>
      </xdr:blipFill>
      <xdr:spPr>
        <a:xfrm>
          <a:off x="11953876" y="2173427"/>
          <a:ext cx="381000" cy="417373"/>
        </a:xfrm>
        <a:prstGeom prst="rect">
          <a:avLst/>
        </a:prstGeom>
      </xdr:spPr>
    </xdr:pic>
    <xdr:clientData/>
  </xdr:twoCellAnchor>
  <xdr:twoCellAnchor editAs="oneCell">
    <xdr:from>
      <xdr:col>6</xdr:col>
      <xdr:colOff>1333500</xdr:colOff>
      <xdr:row>1</xdr:row>
      <xdr:rowOff>11253</xdr:rowOff>
    </xdr:from>
    <xdr:to>
      <xdr:col>6</xdr:col>
      <xdr:colOff>1851659</xdr:colOff>
      <xdr:row>3</xdr:row>
      <xdr:rowOff>95252</xdr:rowOff>
    </xdr:to>
    <xdr:pic>
      <xdr:nvPicPr>
        <xdr:cNvPr id="98" name="Picture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573" t="22955" r="77074" b="63695"/>
        <a:stretch/>
      </xdr:blipFill>
      <xdr:spPr>
        <a:xfrm>
          <a:off x="9620250" y="182703"/>
          <a:ext cx="514349" cy="398324"/>
        </a:xfrm>
        <a:prstGeom prst="rect">
          <a:avLst/>
        </a:prstGeom>
      </xdr:spPr>
    </xdr:pic>
    <xdr:clientData/>
  </xdr:twoCellAnchor>
  <xdr:twoCellAnchor editAs="oneCell">
    <xdr:from>
      <xdr:col>6</xdr:col>
      <xdr:colOff>3171825</xdr:colOff>
      <xdr:row>22</xdr:row>
      <xdr:rowOff>106503</xdr:rowOff>
    </xdr:from>
    <xdr:to>
      <xdr:col>6</xdr:col>
      <xdr:colOff>3676649</xdr:colOff>
      <xdr:row>25</xdr:row>
      <xdr:rowOff>2</xdr:rowOff>
    </xdr:to>
    <xdr:pic>
      <xdr:nvPicPr>
        <xdr:cNvPr id="99" name="Picture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969" t="4439" r="35678" b="82211"/>
        <a:stretch/>
      </xdr:blipFill>
      <xdr:spPr>
        <a:xfrm>
          <a:off x="11458575" y="3678378"/>
          <a:ext cx="514349" cy="398324"/>
        </a:xfrm>
        <a:prstGeom prst="rect">
          <a:avLst/>
        </a:prstGeom>
      </xdr:spPr>
    </xdr:pic>
    <xdr:clientData/>
  </xdr:twoCellAnchor>
  <xdr:twoCellAnchor editAs="oneCell">
    <xdr:from>
      <xdr:col>4</xdr:col>
      <xdr:colOff>1571625</xdr:colOff>
      <xdr:row>13</xdr:row>
      <xdr:rowOff>57151</xdr:rowOff>
    </xdr:from>
    <xdr:to>
      <xdr:col>5</xdr:col>
      <xdr:colOff>401955</xdr:colOff>
      <xdr:row>16</xdr:row>
      <xdr:rowOff>2</xdr:rowOff>
    </xdr:to>
    <xdr:pic>
      <xdr:nvPicPr>
        <xdr:cNvPr id="100" name="Picture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315" t="39816" r="35505" b="45818"/>
        <a:stretch/>
      </xdr:blipFill>
      <xdr:spPr>
        <a:xfrm>
          <a:off x="6943725" y="2171701"/>
          <a:ext cx="504825" cy="428626"/>
        </a:xfrm>
        <a:prstGeom prst="rect">
          <a:avLst/>
        </a:prstGeom>
      </xdr:spPr>
    </xdr:pic>
    <xdr:clientData/>
  </xdr:twoCellAnchor>
  <xdr:twoCellAnchor editAs="oneCell">
    <xdr:from>
      <xdr:col>5</xdr:col>
      <xdr:colOff>514350</xdr:colOff>
      <xdr:row>20</xdr:row>
      <xdr:rowOff>95251</xdr:rowOff>
    </xdr:from>
    <xdr:to>
      <xdr:col>5</xdr:col>
      <xdr:colOff>1011555</xdr:colOff>
      <xdr:row>23</xdr:row>
      <xdr:rowOff>38102</xdr:rowOff>
    </xdr:to>
    <xdr:pic>
      <xdr:nvPicPr>
        <xdr:cNvPr id="101" name="Picture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488" t="22258" r="35332" b="63376"/>
        <a:stretch/>
      </xdr:blipFill>
      <xdr:spPr>
        <a:xfrm>
          <a:off x="7553325" y="3343276"/>
          <a:ext cx="504825" cy="428626"/>
        </a:xfrm>
        <a:prstGeom prst="rect">
          <a:avLst/>
        </a:prstGeom>
      </xdr:spPr>
    </xdr:pic>
    <xdr:clientData/>
  </xdr:twoCellAnchor>
  <xdr:twoCellAnchor editAs="oneCell">
    <xdr:from>
      <xdr:col>5</xdr:col>
      <xdr:colOff>552450</xdr:colOff>
      <xdr:row>5</xdr:row>
      <xdr:rowOff>95251</xdr:rowOff>
    </xdr:from>
    <xdr:to>
      <xdr:col>5</xdr:col>
      <xdr:colOff>1085850</xdr:colOff>
      <xdr:row>8</xdr:row>
      <xdr:rowOff>53340</xdr:rowOff>
    </xdr:to>
    <xdr:pic>
      <xdr:nvPicPr>
        <xdr:cNvPr id="102" name="Picture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929" t="59060" r="36545" b="25935"/>
        <a:stretch/>
      </xdr:blipFill>
      <xdr:spPr>
        <a:xfrm>
          <a:off x="7591425" y="914401"/>
          <a:ext cx="523875" cy="447674"/>
        </a:xfrm>
        <a:prstGeom prst="rect">
          <a:avLst/>
        </a:prstGeom>
      </xdr:spPr>
    </xdr:pic>
    <xdr:clientData/>
  </xdr:twoCellAnchor>
  <xdr:twoCellAnchor editAs="oneCell">
    <xdr:from>
      <xdr:col>6</xdr:col>
      <xdr:colOff>3352800</xdr:colOff>
      <xdr:row>6</xdr:row>
      <xdr:rowOff>0</xdr:rowOff>
    </xdr:from>
    <xdr:to>
      <xdr:col>6</xdr:col>
      <xdr:colOff>3829050</xdr:colOff>
      <xdr:row>8</xdr:row>
      <xdr:rowOff>133350</xdr:rowOff>
    </xdr:to>
    <xdr:pic>
      <xdr:nvPicPr>
        <xdr:cNvPr id="103" name="Picture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746" t="40546" r="77767" b="44448"/>
        <a:stretch/>
      </xdr:blipFill>
      <xdr:spPr>
        <a:xfrm>
          <a:off x="11639550" y="981075"/>
          <a:ext cx="46672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1381125</xdr:colOff>
      <xdr:row>25</xdr:row>
      <xdr:rowOff>135078</xdr:rowOff>
    </xdr:from>
    <xdr:to>
      <xdr:col>6</xdr:col>
      <xdr:colOff>1885949</xdr:colOff>
      <xdr:row>28</xdr:row>
      <xdr:rowOff>57152</xdr:rowOff>
    </xdr:to>
    <xdr:pic>
      <xdr:nvPicPr>
        <xdr:cNvPr id="104" name="Picture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969" t="4439" r="35678" b="82211"/>
        <a:stretch/>
      </xdr:blipFill>
      <xdr:spPr>
        <a:xfrm>
          <a:off x="9667875" y="4221303"/>
          <a:ext cx="514349" cy="398324"/>
        </a:xfrm>
        <a:prstGeom prst="rect">
          <a:avLst/>
        </a:prstGeom>
      </xdr:spPr>
    </xdr:pic>
    <xdr:clientData/>
  </xdr:twoCellAnchor>
  <xdr:twoCellAnchor>
    <xdr:from>
      <xdr:col>3</xdr:col>
      <xdr:colOff>109537</xdr:colOff>
      <xdr:row>76</xdr:row>
      <xdr:rowOff>442913</xdr:rowOff>
    </xdr:from>
    <xdr:to>
      <xdr:col>3</xdr:col>
      <xdr:colOff>2109787</xdr:colOff>
      <xdr:row>76</xdr:row>
      <xdr:rowOff>671513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905000" y="14625638"/>
          <a:ext cx="2000250" cy="228600"/>
        </a:xfrm>
        <a:prstGeom prst="rect">
          <a:avLst/>
        </a:prstGeom>
        <a:solidFill>
          <a:srgbClr val="FA41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76199</xdr:colOff>
      <xdr:row>76</xdr:row>
      <xdr:rowOff>423863</xdr:rowOff>
    </xdr:from>
    <xdr:to>
      <xdr:col>3</xdr:col>
      <xdr:colOff>3552825</xdr:colOff>
      <xdr:row>76</xdr:row>
      <xdr:rowOff>704851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871662" y="14606588"/>
          <a:ext cx="3476626" cy="280988"/>
        </a:xfrm>
        <a:prstGeom prst="rect">
          <a:avLst/>
        </a:prstGeom>
        <a:solidFill>
          <a:srgbClr val="FA4132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Design for</a:t>
          </a:r>
          <a:r>
            <a:rPr lang="en-US" sz="12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Equitable Communities</a:t>
          </a:r>
          <a:endParaRPr lang="en-US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walkscore.com/score/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www.eia.gov/consumption/commercial/archive/cbecs/cbecs2003/detailed_tables_2003/2003set14/2003html/c3a.html" TargetMode="External"/><Relationship Id="rId7" Type="http://schemas.openxmlformats.org/officeDocument/2006/relationships/hyperlink" Target="https://www.walkscore.com/score/" TargetMode="External"/><Relationship Id="rId12" Type="http://schemas.openxmlformats.org/officeDocument/2006/relationships/hyperlink" Target="https://www.google.com/search?q=ashrae+climate+zones&amp;source=lnms&amp;tbm=isch&amp;sa=X&amp;ved=0ahUKEwiF-8D2sorlAhVDIqwKHeQDB_0Q_AUIEigB&amp;biw=1536&amp;bih=722&amp;dpr=1.25" TargetMode="External"/><Relationship Id="rId17" Type="http://schemas.openxmlformats.org/officeDocument/2006/relationships/ctrlProp" Target="../ctrlProps/ctrlProp2.xml"/><Relationship Id="rId2" Type="http://schemas.openxmlformats.org/officeDocument/2006/relationships/hyperlink" Target="https://www.eia.gov/consumption/residential/data/2015/c&amp;e/pdf/ce1.1.pdf" TargetMode="External"/><Relationship Id="rId16" Type="http://schemas.openxmlformats.org/officeDocument/2006/relationships/ctrlProp" Target="../ctrlProps/ctrlProp1.xml"/><Relationship Id="rId1" Type="http://schemas.openxmlformats.org/officeDocument/2006/relationships/hyperlink" Target="https://2030ddx.aia.org/users/sign_in" TargetMode="External"/><Relationship Id="rId6" Type="http://schemas.openxmlformats.org/officeDocument/2006/relationships/hyperlink" Target="https://www.walkscore.com/" TargetMode="External"/><Relationship Id="rId11" Type="http://schemas.openxmlformats.org/officeDocument/2006/relationships/hyperlink" Target="https://zerotool.org/" TargetMode="External"/><Relationship Id="rId5" Type="http://schemas.openxmlformats.org/officeDocument/2006/relationships/hyperlink" Target="http://buildcarbonneutral.org/" TargetMode="External"/><Relationship Id="rId15" Type="http://schemas.openxmlformats.org/officeDocument/2006/relationships/vmlDrawing" Target="../drawings/vmlDrawing1.vml"/><Relationship Id="rId10" Type="http://schemas.openxmlformats.org/officeDocument/2006/relationships/hyperlink" Target="https://www.aia.org/resources/6077668-the-cote-top-ten-toolkit" TargetMode="External"/><Relationship Id="rId4" Type="http://schemas.openxmlformats.org/officeDocument/2006/relationships/hyperlink" Target="https://www.eia.gov/consumption/commercial/building-type-definitions.php" TargetMode="External"/><Relationship Id="rId9" Type="http://schemas.openxmlformats.org/officeDocument/2006/relationships/hyperlink" Target="https://www.walkscore.com/score/" TargetMode="External"/><Relationship Id="rId1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usgbc.org/RESOURCES/INDOOR-WATER-USE-CALCULATO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BUQ2530"/>
  <sheetViews>
    <sheetView tabSelected="1" topLeftCell="B1" zoomScale="85" zoomScaleNormal="85" workbookViewId="0">
      <selection activeCell="E44" sqref="E44"/>
    </sheetView>
  </sheetViews>
  <sheetFormatPr defaultColWidth="8.85546875" defaultRowHeight="15"/>
  <cols>
    <col min="1" max="1" width="8.85546875" style="22"/>
    <col min="2" max="2" width="4.140625" style="25" customWidth="1"/>
    <col min="3" max="3" width="12.140625" style="25" customWidth="1"/>
    <col min="4" max="4" width="55.42578125" style="25" customWidth="1"/>
    <col min="5" max="5" width="25" style="43" customWidth="1"/>
    <col min="6" max="6" width="18.85546875" style="44" customWidth="1"/>
    <col min="7" max="7" width="71.85546875" style="45" customWidth="1"/>
    <col min="8" max="8" width="8.85546875" style="26"/>
    <col min="9" max="10" width="9.5703125" style="26" bestFit="1" customWidth="1"/>
    <col min="11" max="12" width="8.85546875" style="26"/>
    <col min="13" max="14" width="8.85546875" style="104"/>
    <col min="15" max="15" width="97.5703125" style="22" customWidth="1"/>
    <col min="16" max="28" width="8.85546875" style="22"/>
    <col min="51" max="16384" width="8.85546875" style="25"/>
  </cols>
  <sheetData>
    <row r="1" spans="2:51" ht="13.5" thickBot="1">
      <c r="B1" s="22"/>
      <c r="C1" s="23"/>
      <c r="D1" s="23"/>
      <c r="E1" s="23"/>
      <c r="F1" s="23"/>
      <c r="G1" s="24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</row>
    <row r="2" spans="2:51" ht="12.75">
      <c r="B2" s="108"/>
      <c r="C2" s="109"/>
      <c r="D2" s="109"/>
      <c r="E2" s="109"/>
      <c r="F2" s="109"/>
      <c r="G2" s="110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</row>
    <row r="3" spans="2:51" ht="12.75">
      <c r="B3" s="111"/>
      <c r="C3" s="107"/>
      <c r="D3" s="107"/>
      <c r="E3" s="107"/>
      <c r="F3" s="107"/>
      <c r="G3" s="11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</row>
    <row r="4" spans="2:51" ht="12.75">
      <c r="B4" s="111"/>
      <c r="C4" s="107"/>
      <c r="D4" s="107"/>
      <c r="E4" s="107"/>
      <c r="F4" s="107"/>
      <c r="G4" s="11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</row>
    <row r="5" spans="2:51" ht="12.75">
      <c r="B5" s="111"/>
      <c r="C5" s="107"/>
      <c r="D5" s="107"/>
      <c r="E5" s="107"/>
      <c r="F5" s="107"/>
      <c r="G5" s="11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</row>
    <row r="6" spans="2:51" ht="12.75">
      <c r="B6" s="111"/>
      <c r="C6" s="107"/>
      <c r="D6" s="107"/>
      <c r="E6" s="107"/>
      <c r="F6" s="107"/>
      <c r="G6" s="11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</row>
    <row r="7" spans="2:51" ht="12.75">
      <c r="B7" s="111"/>
      <c r="C7" s="107"/>
      <c r="D7" s="107"/>
      <c r="E7" s="107"/>
      <c r="F7" s="107"/>
      <c r="G7" s="11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</row>
    <row r="8" spans="2:51" ht="12.75">
      <c r="B8" s="111"/>
      <c r="C8" s="107"/>
      <c r="D8" s="107"/>
      <c r="E8" s="107"/>
      <c r="F8" s="107"/>
      <c r="G8" s="11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</row>
    <row r="9" spans="2:51" ht="12.75">
      <c r="B9" s="111"/>
      <c r="C9" s="107"/>
      <c r="D9" s="107"/>
      <c r="E9" s="107"/>
      <c r="F9" s="107"/>
      <c r="G9" s="11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</row>
    <row r="10" spans="2:51" ht="12.75" customHeight="1">
      <c r="B10" s="111"/>
      <c r="C10" s="116"/>
      <c r="D10" s="116"/>
      <c r="E10" s="116"/>
      <c r="F10" s="107"/>
      <c r="G10" s="11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</row>
    <row r="11" spans="2:51" ht="12.75" customHeight="1">
      <c r="B11" s="111"/>
      <c r="C11" s="116"/>
      <c r="D11" s="116"/>
      <c r="E11" s="116"/>
      <c r="F11" s="107"/>
      <c r="G11" s="11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</row>
    <row r="12" spans="2:51" ht="12.75">
      <c r="B12" s="111"/>
      <c r="C12" s="107"/>
      <c r="D12" s="107"/>
      <c r="E12" s="107"/>
      <c r="F12" s="107"/>
      <c r="G12" s="11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</row>
    <row r="13" spans="2:51" ht="12.75">
      <c r="B13" s="111"/>
      <c r="C13" s="107"/>
      <c r="D13" s="107"/>
      <c r="E13" s="107"/>
      <c r="F13" s="107"/>
      <c r="G13" s="11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</row>
    <row r="14" spans="2:51" ht="12.75">
      <c r="B14" s="111"/>
      <c r="C14" s="107"/>
      <c r="D14" s="107"/>
      <c r="E14" s="107"/>
      <c r="F14" s="107"/>
      <c r="G14" s="11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</row>
    <row r="15" spans="2:51" ht="12.75">
      <c r="B15" s="111"/>
      <c r="C15" s="107"/>
      <c r="D15" s="107"/>
      <c r="E15" s="107"/>
      <c r="F15" s="107"/>
      <c r="G15" s="11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</row>
    <row r="16" spans="2:51" ht="12.75">
      <c r="B16" s="111"/>
      <c r="C16" s="107"/>
      <c r="D16" s="107"/>
      <c r="E16" s="107"/>
      <c r="F16" s="107"/>
      <c r="G16" s="11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</row>
    <row r="17" spans="2:51" ht="12.75">
      <c r="B17" s="111"/>
      <c r="C17" s="107"/>
      <c r="D17" s="107"/>
      <c r="E17" s="107"/>
      <c r="F17" s="107"/>
      <c r="G17" s="11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</row>
    <row r="18" spans="2:51" ht="12.75">
      <c r="B18" s="111"/>
      <c r="C18" s="107"/>
      <c r="D18" s="107"/>
      <c r="E18" s="107"/>
      <c r="F18" s="107"/>
      <c r="G18" s="11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</row>
    <row r="19" spans="2:51" ht="12.75">
      <c r="B19" s="111"/>
      <c r="C19" s="107"/>
      <c r="D19" s="107"/>
      <c r="E19" s="107"/>
      <c r="F19" s="107"/>
      <c r="G19" s="11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</row>
    <row r="20" spans="2:51" ht="12.75">
      <c r="B20" s="111"/>
      <c r="C20" s="107"/>
      <c r="D20" s="107"/>
      <c r="E20" s="107"/>
      <c r="F20" s="107"/>
      <c r="G20" s="11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</row>
    <row r="21" spans="2:51" ht="12.75" customHeight="1">
      <c r="B21" s="111"/>
      <c r="C21" s="107"/>
      <c r="D21" s="282" t="s">
        <v>246</v>
      </c>
      <c r="E21" s="116"/>
      <c r="F21" s="116"/>
      <c r="G21" s="11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</row>
    <row r="22" spans="2:51" ht="12.75" customHeight="1">
      <c r="B22" s="111"/>
      <c r="C22" s="107"/>
      <c r="D22" s="282"/>
      <c r="E22" s="116"/>
      <c r="F22" s="116"/>
      <c r="G22" s="11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</row>
    <row r="23" spans="2:51" ht="12.75" customHeight="1">
      <c r="B23" s="111"/>
      <c r="C23" s="107"/>
      <c r="D23" s="282" t="s">
        <v>237</v>
      </c>
      <c r="E23" s="107"/>
      <c r="F23" s="107"/>
      <c r="G23" s="11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</row>
    <row r="24" spans="2:51" ht="12.75">
      <c r="B24" s="111"/>
      <c r="C24" s="107"/>
      <c r="D24" s="282"/>
      <c r="E24" s="107"/>
      <c r="F24" s="107"/>
      <c r="G24" s="112"/>
      <c r="H24" s="150"/>
      <c r="I24" s="151"/>
      <c r="J24" s="151"/>
      <c r="K24" s="152"/>
      <c r="L24" s="152"/>
      <c r="M24" s="139"/>
      <c r="N24" s="140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</row>
    <row r="25" spans="2:51">
      <c r="B25" s="111"/>
      <c r="C25" s="107"/>
      <c r="D25" s="138" t="s">
        <v>205</v>
      </c>
      <c r="E25" s="107"/>
      <c r="F25" s="107"/>
      <c r="G25" s="11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</row>
    <row r="26" spans="2:51" ht="12.75">
      <c r="B26" s="111"/>
      <c r="C26" s="107"/>
      <c r="D26" s="107"/>
      <c r="E26" s="107"/>
      <c r="F26" s="107"/>
      <c r="G26" s="11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</row>
    <row r="27" spans="2:51" ht="12.75">
      <c r="B27" s="111"/>
      <c r="C27" s="107"/>
      <c r="D27" s="107"/>
      <c r="E27" s="107"/>
      <c r="F27" s="107"/>
      <c r="G27" s="11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</row>
    <row r="28" spans="2:51" ht="12.75">
      <c r="B28" s="111"/>
      <c r="C28" s="107"/>
      <c r="D28" s="107"/>
      <c r="E28" s="107"/>
      <c r="F28" s="107"/>
      <c r="G28" s="11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</row>
    <row r="29" spans="2:51" ht="13.5" thickBot="1">
      <c r="B29" s="113"/>
      <c r="C29" s="114"/>
      <c r="D29" s="114"/>
      <c r="E29" s="114"/>
      <c r="F29" s="114"/>
      <c r="G29" s="115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</row>
    <row r="30" spans="2:51" ht="26.25" customHeight="1">
      <c r="B30" s="154" t="s">
        <v>52</v>
      </c>
      <c r="C30" s="155"/>
      <c r="D30" s="155"/>
      <c r="E30" s="136" t="s">
        <v>94</v>
      </c>
      <c r="F30" s="137"/>
      <c r="G30" s="165" t="s">
        <v>95</v>
      </c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</row>
    <row r="31" spans="2:51" ht="12.75">
      <c r="B31" s="156"/>
      <c r="C31" s="157" t="s">
        <v>0</v>
      </c>
      <c r="D31" s="157"/>
      <c r="E31" s="280"/>
      <c r="F31" s="281"/>
      <c r="G31" s="166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</row>
    <row r="32" spans="2:51" ht="12.75">
      <c r="B32" s="156"/>
      <c r="C32" s="157" t="s">
        <v>62</v>
      </c>
      <c r="D32" s="157"/>
      <c r="E32" s="280"/>
      <c r="F32" s="281"/>
      <c r="G32" s="166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</row>
    <row r="33" spans="2:51" ht="12.75">
      <c r="B33" s="156"/>
      <c r="C33" s="158" t="s">
        <v>308</v>
      </c>
      <c r="D33" s="158"/>
      <c r="E33" s="120"/>
      <c r="F33" s="127" t="b">
        <v>0</v>
      </c>
      <c r="G33" s="166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</row>
    <row r="34" spans="2:51" ht="6" customHeight="1">
      <c r="B34" s="159"/>
      <c r="C34" s="160"/>
      <c r="D34" s="160"/>
      <c r="E34" s="117"/>
      <c r="F34" s="117"/>
      <c r="G34" s="167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</row>
    <row r="35" spans="2:51" ht="12.75">
      <c r="B35" s="161" t="s">
        <v>61</v>
      </c>
      <c r="C35" s="157"/>
      <c r="D35" s="162"/>
      <c r="E35" s="244"/>
      <c r="F35" s="244"/>
      <c r="G35" s="168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</row>
    <row r="36" spans="2:51" ht="12.75">
      <c r="B36" s="161"/>
      <c r="C36" s="223" t="s">
        <v>252</v>
      </c>
      <c r="D36" s="223"/>
      <c r="E36" s="245"/>
      <c r="F36" s="246"/>
      <c r="G36" s="166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</row>
    <row r="37" spans="2:51" ht="12.75">
      <c r="B37" s="156"/>
      <c r="C37" s="223" t="s">
        <v>3</v>
      </c>
      <c r="D37" s="223"/>
      <c r="E37" s="245"/>
      <c r="F37" s="246"/>
      <c r="G37" s="169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</row>
    <row r="38" spans="2:51" ht="12.75">
      <c r="B38" s="156"/>
      <c r="C38" s="223" t="s">
        <v>4</v>
      </c>
      <c r="D38" s="223"/>
      <c r="E38" s="247"/>
      <c r="F38" s="248"/>
      <c r="G38" s="166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</row>
    <row r="39" spans="2:51" ht="12.75">
      <c r="B39" s="156"/>
      <c r="C39" s="223" t="s">
        <v>5</v>
      </c>
      <c r="D39" s="223"/>
      <c r="E39" s="247"/>
      <c r="F39" s="248"/>
      <c r="G39" s="166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</row>
    <row r="40" spans="2:51" ht="12.75">
      <c r="B40" s="156"/>
      <c r="C40" s="223" t="s">
        <v>6</v>
      </c>
      <c r="D40" s="223"/>
      <c r="E40" s="247"/>
      <c r="F40" s="248"/>
      <c r="G40" s="166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</row>
    <row r="41" spans="2:51" ht="12.75">
      <c r="B41" s="156"/>
      <c r="C41" s="223" t="s">
        <v>16</v>
      </c>
      <c r="D41" s="224"/>
      <c r="E41" s="249"/>
      <c r="F41" s="250"/>
      <c r="G41" s="170" t="s">
        <v>201</v>
      </c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</row>
    <row r="42" spans="2:51" ht="15.6" customHeight="1">
      <c r="B42" s="156"/>
      <c r="C42" s="225" t="s">
        <v>99</v>
      </c>
      <c r="D42" s="223"/>
      <c r="E42" s="131"/>
      <c r="F42" s="132"/>
      <c r="G42" s="170" t="s">
        <v>202</v>
      </c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</row>
    <row r="43" spans="2:51" ht="15.6" customHeight="1">
      <c r="B43" s="156"/>
      <c r="C43" s="225" t="s">
        <v>100</v>
      </c>
      <c r="D43" s="223"/>
      <c r="E43" s="131"/>
      <c r="F43" s="133"/>
      <c r="G43" s="171" t="s">
        <v>218</v>
      </c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</row>
    <row r="44" spans="2:51" ht="15.6" customHeight="1">
      <c r="B44" s="163"/>
      <c r="C44" s="223" t="s">
        <v>100</v>
      </c>
      <c r="D44" s="223"/>
      <c r="E44" s="131"/>
      <c r="F44" s="133"/>
      <c r="G44" s="172" t="s">
        <v>217</v>
      </c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</row>
    <row r="45" spans="2:51" ht="15.6" customHeight="1">
      <c r="B45" s="156"/>
      <c r="C45" s="157"/>
      <c r="D45" s="157"/>
      <c r="E45" s="129"/>
      <c r="F45" s="130">
        <f>SUM(F42:F44)</f>
        <v>0</v>
      </c>
      <c r="G45" s="166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</row>
    <row r="46" spans="2:51" ht="12.75">
      <c r="B46" s="156"/>
      <c r="C46" s="157" t="s">
        <v>13</v>
      </c>
      <c r="D46" s="157"/>
      <c r="E46" s="251"/>
      <c r="F46" s="252"/>
      <c r="G46" s="166"/>
      <c r="H46" s="26" t="s">
        <v>96</v>
      </c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</row>
    <row r="47" spans="2:51" ht="12.75">
      <c r="B47" s="156"/>
      <c r="C47" s="157" t="s">
        <v>9</v>
      </c>
      <c r="D47" s="157"/>
      <c r="E47" s="247"/>
      <c r="F47" s="248"/>
      <c r="G47" s="166"/>
      <c r="H47" s="26" t="s">
        <v>97</v>
      </c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</row>
    <row r="48" spans="2:51" ht="12.75">
      <c r="B48" s="156"/>
      <c r="C48" s="223" t="s">
        <v>7</v>
      </c>
      <c r="D48" s="223"/>
      <c r="E48" s="236"/>
      <c r="F48" s="237"/>
      <c r="G48" s="173" t="s">
        <v>8</v>
      </c>
      <c r="H48" s="26" t="s">
        <v>98</v>
      </c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</row>
    <row r="49" spans="2:51" ht="12.75">
      <c r="B49" s="156"/>
      <c r="C49" s="157" t="s">
        <v>10</v>
      </c>
      <c r="D49" s="157"/>
      <c r="E49" s="234"/>
      <c r="F49" s="235"/>
      <c r="G49" s="173" t="s">
        <v>11</v>
      </c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</row>
    <row r="50" spans="2:51" ht="6" customHeight="1">
      <c r="B50" s="164"/>
      <c r="C50" s="160"/>
      <c r="D50" s="160"/>
      <c r="E50" s="128"/>
      <c r="F50" s="128"/>
      <c r="G50" s="174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</row>
    <row r="51" spans="2:51" ht="12.75">
      <c r="B51" s="161" t="s">
        <v>59</v>
      </c>
      <c r="C51" s="157"/>
      <c r="D51" s="162"/>
      <c r="E51" s="120"/>
      <c r="F51" s="120"/>
      <c r="G51" s="175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</row>
    <row r="52" spans="2:51" ht="12.75">
      <c r="B52" s="156"/>
      <c r="C52" s="223" t="s">
        <v>241</v>
      </c>
      <c r="D52" s="223"/>
      <c r="E52" s="245"/>
      <c r="F52" s="246"/>
      <c r="G52" s="166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</row>
    <row r="53" spans="2:51" ht="12.75" customHeight="1">
      <c r="B53" s="156"/>
      <c r="C53" s="157" t="s">
        <v>256</v>
      </c>
      <c r="D53" s="157"/>
      <c r="E53" s="261"/>
      <c r="F53" s="262"/>
      <c r="G53" s="166" t="s">
        <v>200</v>
      </c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</row>
    <row r="54" spans="2:51" ht="12.75" customHeight="1">
      <c r="B54" s="156"/>
      <c r="C54" s="158" t="s">
        <v>310</v>
      </c>
      <c r="D54" s="158"/>
      <c r="E54" s="120"/>
      <c r="F54" s="127" t="b">
        <v>0</v>
      </c>
      <c r="G54" s="166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</row>
    <row r="55" spans="2:51" ht="12.75">
      <c r="B55" s="156"/>
      <c r="C55" s="157" t="s">
        <v>32</v>
      </c>
      <c r="D55" s="157"/>
      <c r="E55" s="257" t="e">
        <f>E53/E48</f>
        <v>#DIV/0!</v>
      </c>
      <c r="F55" s="258"/>
      <c r="G55" s="176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</row>
    <row r="56" spans="2:51" ht="12.75">
      <c r="B56" s="156"/>
      <c r="C56" s="157" t="s">
        <v>34</v>
      </c>
      <c r="D56" s="157"/>
      <c r="E56" s="263"/>
      <c r="F56" s="264"/>
      <c r="G56" s="177" t="s">
        <v>309</v>
      </c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</row>
    <row r="57" spans="2:51" ht="12.75">
      <c r="B57" s="156"/>
      <c r="C57" s="157" t="s">
        <v>206</v>
      </c>
      <c r="D57" s="157"/>
      <c r="E57" s="259" t="e">
        <f>1-(E55/E56)</f>
        <v>#DIV/0!</v>
      </c>
      <c r="F57" s="260"/>
      <c r="G57" s="177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</row>
    <row r="58" spans="2:51" ht="6" customHeight="1">
      <c r="B58" s="164"/>
      <c r="C58" s="160"/>
      <c r="D58" s="160"/>
      <c r="E58" s="126"/>
      <c r="F58" s="126"/>
      <c r="G58" s="178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</row>
    <row r="59" spans="2:51" ht="12.75">
      <c r="B59" s="193" t="s">
        <v>86</v>
      </c>
      <c r="C59" s="194"/>
      <c r="D59" s="195"/>
      <c r="E59" s="120"/>
      <c r="F59" s="134"/>
      <c r="G59" s="179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</row>
    <row r="60" spans="2:51" ht="12.75">
      <c r="B60" s="156"/>
      <c r="C60" s="157" t="s">
        <v>12</v>
      </c>
      <c r="D60" s="157"/>
      <c r="E60" s="238"/>
      <c r="F60" s="239"/>
      <c r="G60" s="177" t="s">
        <v>203</v>
      </c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</row>
    <row r="61" spans="2:51" ht="12.75">
      <c r="B61" s="156"/>
      <c r="C61" s="157" t="s">
        <v>1</v>
      </c>
      <c r="D61" s="157"/>
      <c r="E61" s="232"/>
      <c r="F61" s="233"/>
      <c r="G61" s="177" t="s">
        <v>311</v>
      </c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</row>
    <row r="62" spans="2:51" ht="12.75">
      <c r="B62" s="156"/>
      <c r="C62" s="157" t="s">
        <v>2</v>
      </c>
      <c r="D62" s="157"/>
      <c r="E62" s="240"/>
      <c r="F62" s="241"/>
      <c r="G62" s="180" t="s">
        <v>312</v>
      </c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</row>
    <row r="63" spans="2:51" ht="6" customHeight="1">
      <c r="B63" s="164"/>
      <c r="C63" s="160"/>
      <c r="D63" s="160"/>
      <c r="E63" s="121"/>
      <c r="F63" s="117"/>
      <c r="G63" s="181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</row>
    <row r="64" spans="2:51" ht="12.75" customHeight="1">
      <c r="B64" s="196" t="s">
        <v>238</v>
      </c>
      <c r="C64" s="197"/>
      <c r="D64" s="162"/>
      <c r="E64" s="125"/>
      <c r="F64" s="125"/>
      <c r="G64" s="168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</row>
    <row r="65" spans="1:51" ht="12.75" customHeight="1">
      <c r="B65" s="161"/>
      <c r="C65" s="198" t="s">
        <v>92</v>
      </c>
      <c r="D65" s="157"/>
      <c r="E65" s="230"/>
      <c r="F65" s="231"/>
      <c r="G65" s="166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</row>
    <row r="66" spans="1:51" s="27" customFormat="1" ht="12.75">
      <c r="A66" s="22"/>
      <c r="B66" s="156"/>
      <c r="C66" s="157" t="s">
        <v>93</v>
      </c>
      <c r="D66" s="157"/>
      <c r="E66" s="230"/>
      <c r="F66" s="231"/>
      <c r="G66" s="170" t="s">
        <v>204</v>
      </c>
      <c r="H66" s="26"/>
      <c r="I66" s="26"/>
      <c r="J66" s="26"/>
      <c r="K66" s="26"/>
      <c r="L66" s="26"/>
      <c r="M66" s="104"/>
      <c r="N66" s="104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</row>
    <row r="67" spans="1:51" ht="12.75" customHeight="1">
      <c r="B67" s="156"/>
      <c r="C67" s="157" t="s">
        <v>85</v>
      </c>
      <c r="D67" s="157"/>
      <c r="E67" s="230"/>
      <c r="F67" s="231"/>
      <c r="G67" s="166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</row>
    <row r="68" spans="1:51" s="97" customFormat="1" ht="6" customHeight="1">
      <c r="A68" s="22"/>
      <c r="B68" s="156"/>
      <c r="C68" s="157"/>
      <c r="D68" s="157"/>
      <c r="E68" s="122"/>
      <c r="F68" s="120"/>
      <c r="G68" s="166"/>
      <c r="H68" s="26"/>
      <c r="I68" s="26"/>
      <c r="J68" s="26"/>
      <c r="K68" s="26"/>
      <c r="L68" s="26"/>
      <c r="M68" s="104"/>
      <c r="N68" s="104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</row>
    <row r="69" spans="1:51" s="97" customFormat="1" ht="65.099999999999994" customHeight="1">
      <c r="A69" s="22"/>
      <c r="B69" s="199"/>
      <c r="C69" s="200"/>
      <c r="D69" s="200"/>
      <c r="E69" s="141"/>
      <c r="F69" s="141"/>
      <c r="G69" s="182"/>
      <c r="H69" s="26"/>
      <c r="I69" s="26"/>
      <c r="J69" s="26"/>
      <c r="K69" s="26"/>
      <c r="L69" s="26"/>
      <c r="M69" s="104"/>
      <c r="N69" s="104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</row>
    <row r="70" spans="1:51" ht="6" customHeight="1">
      <c r="B70" s="161"/>
      <c r="C70" s="157"/>
      <c r="D70" s="157"/>
      <c r="E70" s="120"/>
      <c r="F70" s="120"/>
      <c r="G70" s="166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</row>
    <row r="71" spans="1:51" ht="60" customHeight="1">
      <c r="B71" s="156"/>
      <c r="C71" s="226" t="s">
        <v>51</v>
      </c>
      <c r="D71" s="226"/>
      <c r="E71" s="242" t="s">
        <v>255</v>
      </c>
      <c r="F71" s="243"/>
      <c r="G71" s="177" t="s">
        <v>64</v>
      </c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</row>
    <row r="72" spans="1:51" ht="6" customHeight="1">
      <c r="B72" s="156"/>
      <c r="C72" s="157"/>
      <c r="D72" s="157"/>
      <c r="E72" s="135"/>
      <c r="F72" s="135"/>
      <c r="G72" s="177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</row>
    <row r="73" spans="1:51" ht="60" customHeight="1">
      <c r="B73" s="156"/>
      <c r="C73" s="201" t="s">
        <v>67</v>
      </c>
      <c r="D73" s="201"/>
      <c r="E73" s="242" t="s">
        <v>255</v>
      </c>
      <c r="F73" s="243"/>
      <c r="G73" s="177" t="s">
        <v>66</v>
      </c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</row>
    <row r="74" spans="1:51" s="27" customFormat="1" ht="6" customHeight="1">
      <c r="A74" s="22"/>
      <c r="B74" s="156"/>
      <c r="C74" s="157"/>
      <c r="D74" s="157"/>
      <c r="E74" s="119"/>
      <c r="F74" s="118"/>
      <c r="G74" s="177"/>
      <c r="H74" s="26"/>
      <c r="I74" s="26"/>
      <c r="J74" s="26"/>
      <c r="K74" s="26"/>
      <c r="L74" s="26"/>
      <c r="M74" s="104"/>
      <c r="N74" s="104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</row>
    <row r="75" spans="1:51" ht="65.45" customHeight="1">
      <c r="B75" s="156"/>
      <c r="C75" s="201" t="s">
        <v>232</v>
      </c>
      <c r="D75" s="201"/>
      <c r="E75" s="242" t="s">
        <v>255</v>
      </c>
      <c r="F75" s="243"/>
      <c r="G75" s="228" t="s">
        <v>243</v>
      </c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</row>
    <row r="76" spans="1:51" ht="6" customHeight="1">
      <c r="B76" s="156"/>
      <c r="C76" s="157"/>
      <c r="D76" s="157"/>
      <c r="E76" s="119"/>
      <c r="F76" s="119"/>
      <c r="G76" s="229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</row>
    <row r="77" spans="1:51" ht="65.099999999999994" customHeight="1">
      <c r="B77" s="202"/>
      <c r="C77" s="200"/>
      <c r="D77" s="200"/>
      <c r="E77" s="141"/>
      <c r="F77" s="141"/>
      <c r="G77" s="182"/>
      <c r="I77" s="26" t="s">
        <v>245</v>
      </c>
      <c r="J77" s="98" t="e">
        <f>SUM(I79:I82)</f>
        <v>#VALUE!</v>
      </c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</row>
    <row r="78" spans="1:51" ht="6" customHeight="1">
      <c r="B78" s="161"/>
      <c r="C78" s="157"/>
      <c r="D78" s="157"/>
      <c r="E78" s="123"/>
      <c r="F78" s="120"/>
      <c r="G78" s="166"/>
      <c r="J78" s="98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</row>
    <row r="79" spans="1:51" ht="12.75">
      <c r="B79" s="156"/>
      <c r="C79" s="157" t="s">
        <v>17</v>
      </c>
      <c r="D79" s="157"/>
      <c r="E79" s="230"/>
      <c r="F79" s="231"/>
      <c r="G79" s="170" t="s">
        <v>17</v>
      </c>
      <c r="I79" s="26">
        <f>IF(E79&lt;50,0,IF(E79&lt;70,1,1.67))</f>
        <v>0</v>
      </c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</row>
    <row r="80" spans="1:51" ht="12.75" customHeight="1">
      <c r="B80" s="156"/>
      <c r="C80" s="157" t="s">
        <v>63</v>
      </c>
      <c r="D80" s="157"/>
      <c r="E80" s="230"/>
      <c r="F80" s="231"/>
      <c r="G80" s="170" t="s">
        <v>63</v>
      </c>
      <c r="I80" s="26">
        <f>IF(E80&lt;50,0,IF(E80&lt;70,1,1.67))</f>
        <v>0</v>
      </c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</row>
    <row r="81" spans="2:51" ht="12.75">
      <c r="B81" s="156"/>
      <c r="C81" s="157" t="s">
        <v>54</v>
      </c>
      <c r="D81" s="157"/>
      <c r="E81" s="230"/>
      <c r="F81" s="231"/>
      <c r="G81" s="170" t="s">
        <v>54</v>
      </c>
      <c r="I81" s="26">
        <f>IF(E81&lt;50,0,IF(E81&lt;70,1,1.67))</f>
        <v>0</v>
      </c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</row>
    <row r="82" spans="2:51" ht="12.75">
      <c r="B82" s="156"/>
      <c r="C82" s="157" t="s">
        <v>209</v>
      </c>
      <c r="D82" s="157"/>
      <c r="E82" s="230"/>
      <c r="F82" s="231"/>
      <c r="G82" s="170"/>
      <c r="I82" s="26" t="e">
        <f>INT(LEFT(E82,1))</f>
        <v>#VALUE!</v>
      </c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</row>
    <row r="83" spans="2:51" ht="6" customHeight="1">
      <c r="B83" s="156"/>
      <c r="C83" s="157"/>
      <c r="D83" s="157"/>
      <c r="E83" s="122"/>
      <c r="F83" s="120"/>
      <c r="G83" s="183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</row>
    <row r="84" spans="2:51" ht="65.099999999999994" customHeight="1">
      <c r="B84" s="202"/>
      <c r="C84" s="200"/>
      <c r="D84" s="200"/>
      <c r="E84" s="141"/>
      <c r="F84" s="141"/>
      <c r="G84" s="182"/>
      <c r="I84" s="153" t="s">
        <v>228</v>
      </c>
      <c r="J84" s="98">
        <f>I87+I88+I89+I90</f>
        <v>0</v>
      </c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</row>
    <row r="85" spans="2:51" ht="6" customHeight="1">
      <c r="B85" s="161"/>
      <c r="C85" s="157"/>
      <c r="D85" s="157"/>
      <c r="E85" s="123"/>
      <c r="F85" s="120"/>
      <c r="G85" s="166"/>
      <c r="I85" s="153"/>
      <c r="J85" s="98"/>
      <c r="K85" s="209"/>
      <c r="L85" s="209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</row>
    <row r="86" spans="2:51" ht="12.75">
      <c r="B86" s="156"/>
      <c r="C86" s="157" t="s">
        <v>14</v>
      </c>
      <c r="D86" s="157"/>
      <c r="E86" s="230"/>
      <c r="F86" s="231"/>
      <c r="G86" s="166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</row>
    <row r="87" spans="2:51" ht="12.75">
      <c r="B87" s="156"/>
      <c r="C87" s="157" t="s">
        <v>15</v>
      </c>
      <c r="D87" s="157"/>
      <c r="E87" s="230"/>
      <c r="F87" s="231"/>
      <c r="G87" s="166"/>
      <c r="I87" s="26">
        <f>IF(E87="YES",2,0)</f>
        <v>0</v>
      </c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</row>
    <row r="88" spans="2:51" ht="12.75" customHeight="1">
      <c r="B88" s="156"/>
      <c r="C88" s="157" t="s">
        <v>219</v>
      </c>
      <c r="D88" s="157"/>
      <c r="E88" s="230"/>
      <c r="F88" s="231"/>
      <c r="G88" s="166"/>
      <c r="I88" s="26">
        <f>IF(E88="YES",2,0)</f>
        <v>0</v>
      </c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</row>
    <row r="89" spans="2:51" ht="12.75">
      <c r="B89" s="156"/>
      <c r="C89" s="157" t="s">
        <v>220</v>
      </c>
      <c r="D89" s="157"/>
      <c r="E89" s="230"/>
      <c r="F89" s="231"/>
      <c r="G89" s="166"/>
      <c r="I89" s="26">
        <f>IF(E89="YES",2,0)</f>
        <v>0</v>
      </c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</row>
    <row r="90" spans="2:51" ht="12.75">
      <c r="B90" s="156"/>
      <c r="C90" s="157" t="s">
        <v>313</v>
      </c>
      <c r="D90" s="157"/>
      <c r="E90" s="230"/>
      <c r="F90" s="231"/>
      <c r="G90" s="166"/>
      <c r="I90" s="26">
        <f>IF(E90="YES",2,0)</f>
        <v>0</v>
      </c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</row>
    <row r="91" spans="2:51" ht="6" customHeight="1">
      <c r="B91" s="156"/>
      <c r="C91" s="157"/>
      <c r="D91" s="157"/>
      <c r="E91" s="122"/>
      <c r="F91" s="120"/>
      <c r="G91" s="184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</row>
    <row r="92" spans="2:51" ht="65.099999999999994" customHeight="1">
      <c r="B92" s="199"/>
      <c r="C92" s="200"/>
      <c r="D92" s="200"/>
      <c r="E92" s="141"/>
      <c r="F92" s="141"/>
      <c r="G92" s="185"/>
      <c r="I92" s="26" t="s">
        <v>212</v>
      </c>
      <c r="J92" s="26">
        <f>I94+I95+I96+I97</f>
        <v>0</v>
      </c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</row>
    <row r="93" spans="2:51" ht="6" customHeight="1">
      <c r="B93" s="156"/>
      <c r="C93" s="157"/>
      <c r="D93" s="157"/>
      <c r="E93" s="120"/>
      <c r="F93" s="120"/>
      <c r="G93" s="183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</row>
    <row r="94" spans="2:51" ht="12.75">
      <c r="B94" s="161"/>
      <c r="C94" s="157" t="s">
        <v>73</v>
      </c>
      <c r="D94" s="157"/>
      <c r="E94" s="230"/>
      <c r="F94" s="231"/>
      <c r="G94" s="166"/>
      <c r="I94" s="26">
        <f>IF(E94="NO",2,0)</f>
        <v>0</v>
      </c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</row>
    <row r="95" spans="2:51" ht="12.75" customHeight="1">
      <c r="B95" s="161"/>
      <c r="C95" s="157" t="s">
        <v>71</v>
      </c>
      <c r="D95" s="157"/>
      <c r="E95" s="265"/>
      <c r="F95" s="266"/>
      <c r="G95" s="166"/>
      <c r="I95" s="26">
        <f>IF(E95="NO",2,0)</f>
        <v>0</v>
      </c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</row>
    <row r="96" spans="2:51" ht="12.75">
      <c r="B96" s="161"/>
      <c r="C96" s="157" t="s">
        <v>74</v>
      </c>
      <c r="D96" s="157"/>
      <c r="E96" s="230"/>
      <c r="F96" s="231"/>
      <c r="G96" s="166"/>
      <c r="I96" s="26">
        <f>IF(E96="YES",2,0)</f>
        <v>0</v>
      </c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</row>
    <row r="97" spans="2:51" ht="12.75" customHeight="1">
      <c r="B97" s="156"/>
      <c r="C97" s="157" t="s">
        <v>75</v>
      </c>
      <c r="D97" s="157"/>
      <c r="E97" s="230"/>
      <c r="F97" s="231"/>
      <c r="G97" s="166"/>
      <c r="I97" s="26">
        <f>IF(E97="YES",2,0)</f>
        <v>0</v>
      </c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</row>
    <row r="98" spans="2:51" ht="6" customHeight="1">
      <c r="B98" s="156"/>
      <c r="C98" s="157"/>
      <c r="D98" s="157"/>
      <c r="E98" s="120"/>
      <c r="F98" s="120"/>
      <c r="G98" s="166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</row>
    <row r="99" spans="2:51" ht="65.099999999999994" customHeight="1">
      <c r="B99" s="199"/>
      <c r="C99" s="200"/>
      <c r="D99" s="200"/>
      <c r="E99" s="141"/>
      <c r="F99" s="141"/>
      <c r="G99" s="186"/>
      <c r="K99" s="210"/>
      <c r="L99" s="209"/>
      <c r="M99" s="209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</row>
    <row r="100" spans="2:51" ht="6" customHeight="1">
      <c r="B100" s="156"/>
      <c r="C100" s="157"/>
      <c r="D100" s="157"/>
      <c r="E100" s="120"/>
      <c r="F100" s="120"/>
      <c r="G100" s="187"/>
      <c r="K100" s="210"/>
      <c r="L100" s="209"/>
      <c r="M100" s="209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</row>
    <row r="101" spans="2:51" ht="12.75">
      <c r="B101" s="156"/>
      <c r="C101" s="157" t="s">
        <v>213</v>
      </c>
      <c r="D101" s="157"/>
      <c r="E101" s="267" t="e">
        <f>E48/E61</f>
        <v>#DIV/0!</v>
      </c>
      <c r="F101" s="268"/>
      <c r="G101" s="188" t="s">
        <v>33</v>
      </c>
      <c r="K101" s="210"/>
      <c r="L101" s="209"/>
      <c r="M101" s="209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</row>
    <row r="102" spans="2:51" ht="6" customHeight="1">
      <c r="B102" s="156"/>
      <c r="C102" s="157"/>
      <c r="D102" s="157"/>
      <c r="E102" s="269"/>
      <c r="F102" s="269"/>
      <c r="G102" s="166"/>
      <c r="K102" s="210"/>
      <c r="L102" s="209"/>
      <c r="M102" s="209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</row>
    <row r="103" spans="2:51" ht="65.099999999999994" customHeight="1">
      <c r="B103" s="202"/>
      <c r="C103" s="200"/>
      <c r="D103" s="200"/>
      <c r="E103" s="141"/>
      <c r="F103" s="141"/>
      <c r="G103" s="182"/>
      <c r="K103" s="104"/>
      <c r="L103" s="104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</row>
    <row r="104" spans="2:51" ht="12.75">
      <c r="B104" s="161" t="s">
        <v>60</v>
      </c>
      <c r="C104" s="157"/>
      <c r="D104" s="157"/>
      <c r="E104" s="123"/>
      <c r="F104" s="123"/>
      <c r="G104" s="166"/>
      <c r="I104" s="98" t="s">
        <v>229</v>
      </c>
      <c r="J104" s="214" t="e">
        <f>I110+I118+I119+I127</f>
        <v>#VALUE!</v>
      </c>
      <c r="K104" s="104"/>
      <c r="L104" s="104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</row>
    <row r="105" spans="2:51" ht="12.75" customHeight="1">
      <c r="B105" s="161"/>
      <c r="C105" s="198" t="s">
        <v>79</v>
      </c>
      <c r="D105" s="157"/>
      <c r="E105" s="295" t="e">
        <f>IF(Sheet1!S77=0,blank,Sheet1!S77)</f>
        <v>#NAME?</v>
      </c>
      <c r="F105" s="296"/>
      <c r="G105" s="166" t="s">
        <v>240</v>
      </c>
      <c r="I105" s="98" t="s">
        <v>230</v>
      </c>
      <c r="J105" s="214" t="e">
        <f>I125+I126</f>
        <v>#VALUE!</v>
      </c>
      <c r="K105" s="104"/>
      <c r="L105" s="104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</row>
    <row r="106" spans="2:51" ht="12.75" customHeight="1">
      <c r="B106" s="161"/>
      <c r="C106" s="157"/>
      <c r="D106" s="157"/>
      <c r="E106" s="149"/>
      <c r="F106" s="149"/>
      <c r="G106" s="170" t="s">
        <v>244</v>
      </c>
      <c r="J106" s="98"/>
      <c r="K106" s="104"/>
      <c r="L106" s="104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</row>
    <row r="107" spans="2:51" ht="12.75" customHeight="1">
      <c r="B107" s="161"/>
      <c r="C107" s="223" t="s">
        <v>80</v>
      </c>
      <c r="D107" s="223"/>
      <c r="E107" s="297"/>
      <c r="F107" s="298"/>
      <c r="G107" s="177" t="s">
        <v>207</v>
      </c>
      <c r="J107" s="98"/>
      <c r="K107" s="104"/>
      <c r="L107" s="104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</row>
    <row r="108" spans="2:51" ht="12.75" customHeight="1">
      <c r="B108" s="161"/>
      <c r="C108" s="222" t="s">
        <v>298</v>
      </c>
      <c r="D108" s="222"/>
      <c r="E108" s="301" t="e">
        <f>(E105*(1-VLOOKUP(E107,D180:E202,2,FALSE)))</f>
        <v>#NAME?</v>
      </c>
      <c r="F108" s="302"/>
      <c r="G108" s="177"/>
      <c r="J108" s="98"/>
      <c r="K108" s="104"/>
      <c r="L108" s="104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</row>
    <row r="109" spans="2:51" ht="12.75">
      <c r="B109" s="161" t="s">
        <v>90</v>
      </c>
      <c r="C109" s="157"/>
      <c r="D109" s="157"/>
      <c r="E109" s="120"/>
      <c r="F109" s="120"/>
      <c r="G109" s="166"/>
      <c r="J109" s="98"/>
      <c r="K109" s="104"/>
      <c r="L109" s="104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</row>
    <row r="110" spans="2:51" ht="12.75">
      <c r="B110" s="156"/>
      <c r="C110" s="223" t="s">
        <v>65</v>
      </c>
      <c r="D110" s="223"/>
      <c r="E110" s="230"/>
      <c r="F110" s="231"/>
      <c r="G110" s="177" t="s">
        <v>208</v>
      </c>
      <c r="K110" s="104"/>
      <c r="L110" s="104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</row>
    <row r="111" spans="2:51" ht="26.25" customHeight="1">
      <c r="B111" s="156"/>
      <c r="C111" s="292" t="s">
        <v>91</v>
      </c>
      <c r="D111" s="292"/>
      <c r="E111" s="283"/>
      <c r="F111" s="284"/>
      <c r="G111" s="166"/>
      <c r="K111" s="104"/>
      <c r="L111" s="104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</row>
    <row r="112" spans="2:51" ht="12.75">
      <c r="B112" s="161" t="s">
        <v>58</v>
      </c>
      <c r="C112" s="157"/>
      <c r="D112" s="157"/>
      <c r="E112" s="124"/>
      <c r="F112" s="124"/>
      <c r="G112" s="166"/>
      <c r="K112" s="104"/>
      <c r="L112" s="104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</row>
    <row r="113" spans="2:51" ht="12.75">
      <c r="B113" s="161"/>
      <c r="C113" s="223" t="s">
        <v>297</v>
      </c>
      <c r="D113" s="223"/>
      <c r="E113" s="230"/>
      <c r="F113" s="231"/>
      <c r="G113" s="166"/>
      <c r="K113" s="104"/>
      <c r="L113" s="104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</row>
    <row r="114" spans="2:51" ht="12.75">
      <c r="B114" s="161"/>
      <c r="C114" s="227" t="s">
        <v>280</v>
      </c>
      <c r="D114" s="223"/>
      <c r="E114" s="274"/>
      <c r="F114" s="275"/>
      <c r="G114" s="166" t="s">
        <v>284</v>
      </c>
      <c r="K114" s="104"/>
      <c r="L114" s="104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</row>
    <row r="115" spans="2:51" ht="12.75">
      <c r="B115" s="161"/>
      <c r="C115" s="227" t="s">
        <v>282</v>
      </c>
      <c r="D115" s="223"/>
      <c r="E115" s="274"/>
      <c r="F115" s="275"/>
      <c r="G115" s="166" t="s">
        <v>285</v>
      </c>
      <c r="K115" s="104"/>
      <c r="L115" s="104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</row>
    <row r="116" spans="2:51" ht="12.75">
      <c r="B116" s="161"/>
      <c r="C116" s="227" t="s">
        <v>281</v>
      </c>
      <c r="D116" s="223"/>
      <c r="E116" s="274"/>
      <c r="F116" s="275"/>
      <c r="G116" s="166" t="s">
        <v>314</v>
      </c>
      <c r="K116" s="104"/>
      <c r="L116" s="104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</row>
    <row r="117" spans="2:51" ht="12.75">
      <c r="B117" s="156"/>
      <c r="C117" s="198" t="s">
        <v>283</v>
      </c>
      <c r="D117" s="157"/>
      <c r="E117" s="270" t="str">
        <f>IF(E114&gt;1,(E114+E115)-E116,"")</f>
        <v/>
      </c>
      <c r="F117" s="271"/>
      <c r="G117" s="166" t="s">
        <v>240</v>
      </c>
      <c r="K117" s="104"/>
      <c r="L117" s="104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</row>
    <row r="118" spans="2:51" ht="12.75">
      <c r="B118" s="156"/>
      <c r="C118" s="157" t="s">
        <v>81</v>
      </c>
      <c r="D118" s="157"/>
      <c r="E118" s="276" t="e">
        <f>IF(ISBLANK(E117),blank,1-(E117/E105))</f>
        <v>#VALUE!</v>
      </c>
      <c r="F118" s="277"/>
      <c r="G118" s="166"/>
      <c r="I118" s="212" t="e">
        <f>E118*10</f>
        <v>#VALUE!</v>
      </c>
      <c r="K118" s="104"/>
      <c r="L118" s="104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</row>
    <row r="119" spans="2:51" ht="12.75">
      <c r="B119" s="161"/>
      <c r="C119" s="157" t="s">
        <v>84</v>
      </c>
      <c r="D119" s="157"/>
      <c r="E119" s="230"/>
      <c r="F119" s="231"/>
      <c r="G119" s="166"/>
      <c r="K119" s="104"/>
      <c r="L119" s="104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</row>
    <row r="120" spans="2:51" ht="12.75">
      <c r="B120" s="161" t="s">
        <v>57</v>
      </c>
      <c r="C120" s="157"/>
      <c r="D120" s="157"/>
      <c r="E120" s="124"/>
      <c r="F120" s="120"/>
      <c r="G120" s="166"/>
      <c r="K120" s="104"/>
      <c r="L120" s="104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</row>
    <row r="121" spans="2:51" ht="12.75">
      <c r="B121" s="161"/>
      <c r="C121" s="223" t="s">
        <v>296</v>
      </c>
      <c r="D121" s="223"/>
      <c r="E121" s="230"/>
      <c r="F121" s="231"/>
      <c r="G121" s="166"/>
      <c r="K121" s="104"/>
      <c r="L121" s="104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</row>
    <row r="122" spans="2:51" ht="12.75">
      <c r="B122" s="161"/>
      <c r="C122" s="227" t="s">
        <v>287</v>
      </c>
      <c r="D122" s="223"/>
      <c r="E122" s="274"/>
      <c r="F122" s="275"/>
      <c r="G122" s="166" t="s">
        <v>305</v>
      </c>
      <c r="K122" s="104"/>
      <c r="L122" s="104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</row>
    <row r="123" spans="2:51" ht="12.75">
      <c r="B123" s="161"/>
      <c r="C123" s="227" t="s">
        <v>288</v>
      </c>
      <c r="D123" s="223"/>
      <c r="E123" s="274"/>
      <c r="F123" s="275"/>
      <c r="G123" s="166" t="s">
        <v>305</v>
      </c>
      <c r="K123" s="104"/>
      <c r="L123" s="104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</row>
    <row r="124" spans="2:51" ht="12.75">
      <c r="B124" s="161"/>
      <c r="C124" s="227" t="s">
        <v>289</v>
      </c>
      <c r="D124" s="223"/>
      <c r="E124" s="274"/>
      <c r="F124" s="275"/>
      <c r="G124" s="166" t="s">
        <v>286</v>
      </c>
      <c r="K124" s="104"/>
      <c r="L124" s="104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</row>
    <row r="125" spans="2:51" ht="12.75" customHeight="1">
      <c r="B125" s="156"/>
      <c r="C125" s="198" t="s">
        <v>290</v>
      </c>
      <c r="D125" s="157"/>
      <c r="E125" s="270" t="str">
        <f>IF(E122&gt;1,(E122+E123)-E124,"")</f>
        <v/>
      </c>
      <c r="F125" s="271"/>
      <c r="G125" s="166" t="s">
        <v>240</v>
      </c>
      <c r="I125" s="212"/>
      <c r="K125" s="104"/>
      <c r="L125" s="104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</row>
    <row r="126" spans="2:51" ht="12.75">
      <c r="B126" s="156"/>
      <c r="C126" s="198" t="s">
        <v>87</v>
      </c>
      <c r="D126" s="157"/>
      <c r="E126" s="272" t="e">
        <f>IF(ISBLANK(E125),blank,1-(E125/E105))</f>
        <v>#VALUE!</v>
      </c>
      <c r="F126" s="273"/>
      <c r="G126" s="166"/>
      <c r="I126" s="212" t="e">
        <f>E126*10</f>
        <v>#VALUE!</v>
      </c>
      <c r="K126" s="104"/>
      <c r="L126" s="104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</row>
    <row r="127" spans="2:51" ht="12.75">
      <c r="B127" s="156"/>
      <c r="C127" s="198" t="s">
        <v>242</v>
      </c>
      <c r="D127" s="157"/>
      <c r="E127" s="253" t="str">
        <f>IF(E122&gt;1,(E124/(E123+E122)),"")</f>
        <v/>
      </c>
      <c r="F127" s="254"/>
      <c r="G127" s="177"/>
      <c r="K127" s="104"/>
      <c r="L127" s="104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</row>
    <row r="128" spans="2:51" ht="12.75">
      <c r="B128" s="156"/>
      <c r="C128" s="223" t="s">
        <v>291</v>
      </c>
      <c r="D128" s="223"/>
      <c r="E128" s="230"/>
      <c r="F128" s="231"/>
      <c r="G128" s="177"/>
      <c r="K128" s="104"/>
      <c r="L128" s="104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</row>
    <row r="129" spans="1:1915" ht="12.75">
      <c r="B129" s="161" t="s">
        <v>292</v>
      </c>
      <c r="C129" s="157"/>
      <c r="D129" s="157"/>
      <c r="E129" s="124"/>
      <c r="F129" s="120"/>
      <c r="G129" s="166"/>
      <c r="K129" s="104"/>
      <c r="L129" s="104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</row>
    <row r="130" spans="1:1915" ht="12.75">
      <c r="B130" s="161"/>
      <c r="C130" s="157" t="s">
        <v>295</v>
      </c>
      <c r="D130" s="157"/>
      <c r="E130" s="272" t="e">
        <f>VLOOKUP(E52,F180:G202,2,FALSE)</f>
        <v>#N/A</v>
      </c>
      <c r="F130" s="273"/>
      <c r="G130" s="166"/>
      <c r="K130" s="104"/>
      <c r="L130" s="104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</row>
    <row r="131" spans="1:1915" ht="12.75">
      <c r="B131" s="161"/>
      <c r="C131" s="157" t="s">
        <v>316</v>
      </c>
      <c r="D131" s="157"/>
      <c r="E131" s="299" t="s">
        <v>315</v>
      </c>
      <c r="F131" s="300"/>
      <c r="G131" s="166"/>
      <c r="K131" s="104"/>
      <c r="L131" s="104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</row>
    <row r="132" spans="1:1915" ht="12.75" customHeight="1">
      <c r="B132" s="156"/>
      <c r="C132" s="198" t="s">
        <v>293</v>
      </c>
      <c r="D132" s="157"/>
      <c r="E132" s="299" t="e">
        <f>IF(E118&gt;E130, "Yes!", "Nope :(")</f>
        <v>#VALUE!</v>
      </c>
      <c r="F132" s="300"/>
      <c r="G132" s="166"/>
      <c r="K132" s="104"/>
      <c r="L132" s="104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</row>
    <row r="133" spans="1:1915" ht="12.75">
      <c r="B133" s="156"/>
      <c r="C133" s="198" t="s">
        <v>294</v>
      </c>
      <c r="D133" s="157"/>
      <c r="E133" s="299" t="e">
        <f>IF(E126&gt;E130, "Yes!", "Nope :(")</f>
        <v>#VALUE!</v>
      </c>
      <c r="F133" s="300"/>
      <c r="G133" s="166"/>
      <c r="I133" s="212"/>
      <c r="K133" s="104"/>
      <c r="L133" s="104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</row>
    <row r="134" spans="1:1915" ht="12.75">
      <c r="B134" s="161" t="s">
        <v>302</v>
      </c>
      <c r="C134" s="157"/>
      <c r="D134" s="157"/>
      <c r="E134" s="124"/>
      <c r="F134" s="120"/>
      <c r="G134" s="166"/>
      <c r="K134" s="104"/>
      <c r="L134" s="104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</row>
    <row r="135" spans="1:1915" ht="12.75">
      <c r="B135" s="161"/>
      <c r="C135" s="157" t="s">
        <v>299</v>
      </c>
      <c r="D135" s="157"/>
      <c r="E135" s="305" t="e">
        <f>IF(E121="Yes",E125,IF(E113="Yes",E117,E108))</f>
        <v>#NAME?</v>
      </c>
      <c r="F135" s="306"/>
      <c r="G135" s="166" t="str">
        <f>IF(E121="Yes","Measured EUI (kBtu/sf/yr)",IF(E113="Yes","Modeled EUI (kBtu/sf/yr )","EUI Esitmated from Code"))</f>
        <v>EUI Esitmated from Code</v>
      </c>
      <c r="K135" s="104"/>
      <c r="L135" s="104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</row>
    <row r="136" spans="1:1915" ht="12.75">
      <c r="B136" s="161"/>
      <c r="C136" s="157" t="s">
        <v>300</v>
      </c>
      <c r="D136" s="157"/>
      <c r="E136" s="303" t="e">
        <f>(E105*E48*0.29)/2204.62</f>
        <v>#NAME?</v>
      </c>
      <c r="F136" s="304"/>
      <c r="G136" s="166" t="s">
        <v>304</v>
      </c>
      <c r="K136" s="104"/>
      <c r="L136" s="104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</row>
    <row r="137" spans="1:1915" ht="12.75">
      <c r="B137" s="161"/>
      <c r="C137" s="157" t="s">
        <v>301</v>
      </c>
      <c r="D137" s="157"/>
      <c r="E137" s="303" t="e">
        <f>(E135*E48*0.29)/2204.62</f>
        <v>#NAME?</v>
      </c>
      <c r="F137" s="304"/>
      <c r="G137" s="166" t="s">
        <v>304</v>
      </c>
      <c r="K137" s="104"/>
      <c r="L137" s="104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</row>
    <row r="138" spans="1:1915" ht="12.75">
      <c r="B138" s="161"/>
      <c r="C138" s="157" t="s">
        <v>303</v>
      </c>
      <c r="D138" s="157"/>
      <c r="E138" s="272" t="e">
        <f>1-(E137/E136)</f>
        <v>#NAME?</v>
      </c>
      <c r="F138" s="273"/>
      <c r="G138" s="166"/>
      <c r="K138" s="104"/>
      <c r="L138" s="104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</row>
    <row r="139" spans="1:1915" ht="6" customHeight="1">
      <c r="B139" s="156"/>
      <c r="C139" s="157"/>
      <c r="D139" s="157"/>
      <c r="E139" s="142"/>
      <c r="F139" s="142"/>
      <c r="G139" s="177"/>
      <c r="K139" s="104"/>
      <c r="L139" s="104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</row>
    <row r="140" spans="1:1915" ht="65.099999999999994" customHeight="1">
      <c r="B140" s="202"/>
      <c r="C140" s="200"/>
      <c r="D140" s="200"/>
      <c r="E140" s="141"/>
      <c r="F140" s="141"/>
      <c r="G140" s="182"/>
      <c r="I140" s="98" t="s">
        <v>210</v>
      </c>
      <c r="J140" s="98">
        <f>SUM(I142:I145)</f>
        <v>0</v>
      </c>
      <c r="K140" s="210"/>
      <c r="L140" s="211"/>
      <c r="M140" s="211"/>
      <c r="N140" s="211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</row>
    <row r="141" spans="1:1915" ht="6" customHeight="1">
      <c r="B141" s="161"/>
      <c r="C141" s="157"/>
      <c r="D141" s="157"/>
      <c r="E141" s="120"/>
      <c r="F141" s="120"/>
      <c r="G141" s="166"/>
      <c r="J141" s="98"/>
      <c r="K141" s="210"/>
      <c r="L141" s="209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</row>
    <row r="142" spans="1:1915" s="47" customFormat="1" ht="12.75">
      <c r="A142" s="22"/>
      <c r="B142" s="156"/>
      <c r="C142" s="157" t="s">
        <v>88</v>
      </c>
      <c r="D142" s="157"/>
      <c r="E142" s="230"/>
      <c r="F142" s="231"/>
      <c r="G142" s="166"/>
      <c r="H142" s="26"/>
      <c r="I142" s="26">
        <f>IF(E142="yes",2.5,0)</f>
        <v>0</v>
      </c>
      <c r="J142" s="26"/>
      <c r="K142" s="210"/>
      <c r="L142" s="209"/>
      <c r="M142" s="104"/>
      <c r="N142" s="104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  <c r="BZ142" s="27"/>
      <c r="CA142" s="27"/>
      <c r="CB142" s="27"/>
      <c r="CC142" s="27"/>
      <c r="CD142" s="27"/>
      <c r="CE142" s="27"/>
      <c r="CF142" s="27"/>
      <c r="CG142" s="27"/>
      <c r="CH142" s="27"/>
      <c r="CI142" s="27"/>
      <c r="CJ142" s="27"/>
      <c r="CK142" s="27"/>
      <c r="CL142" s="27"/>
      <c r="CM142" s="27"/>
      <c r="CN142" s="27"/>
      <c r="CO142" s="27"/>
      <c r="CP142" s="27"/>
      <c r="CQ142" s="27"/>
      <c r="CR142" s="27"/>
      <c r="CS142" s="27"/>
      <c r="CT142" s="27"/>
      <c r="CU142" s="27"/>
      <c r="CV142" s="27"/>
      <c r="CW142" s="27"/>
      <c r="CX142" s="27"/>
      <c r="CY142" s="27"/>
      <c r="CZ142" s="27"/>
      <c r="DA142" s="27"/>
      <c r="DB142" s="27"/>
      <c r="DC142" s="27"/>
      <c r="DD142" s="27"/>
      <c r="DE142" s="27"/>
      <c r="DF142" s="27"/>
      <c r="DG142" s="27"/>
      <c r="DH142" s="27"/>
      <c r="DI142" s="27"/>
      <c r="DJ142" s="27"/>
      <c r="DK142" s="27"/>
      <c r="DL142" s="27"/>
      <c r="DM142" s="27"/>
      <c r="DN142" s="27"/>
      <c r="DO142" s="27"/>
      <c r="DP142" s="27"/>
      <c r="DQ142" s="27"/>
      <c r="DR142" s="27"/>
      <c r="DS142" s="27"/>
      <c r="DT142" s="27"/>
      <c r="DU142" s="27"/>
      <c r="DV142" s="27"/>
      <c r="DW142" s="27"/>
      <c r="DX142" s="27"/>
      <c r="DY142" s="27"/>
      <c r="DZ142" s="27"/>
      <c r="EA142" s="27"/>
      <c r="EB142" s="27"/>
      <c r="EC142" s="27"/>
      <c r="ED142" s="27"/>
      <c r="EE142" s="27"/>
      <c r="EF142" s="27"/>
      <c r="EG142" s="27"/>
      <c r="EH142" s="27"/>
      <c r="EI142" s="27"/>
      <c r="EJ142" s="27"/>
      <c r="EK142" s="27"/>
      <c r="EL142" s="27"/>
      <c r="EM142" s="27"/>
      <c r="EN142" s="27"/>
      <c r="EO142" s="27"/>
      <c r="EP142" s="27"/>
      <c r="EQ142" s="27"/>
      <c r="ER142" s="27"/>
      <c r="ES142" s="27"/>
      <c r="ET142" s="27"/>
      <c r="EU142" s="27"/>
      <c r="EV142" s="27"/>
      <c r="EW142" s="27"/>
      <c r="EX142" s="27"/>
      <c r="EY142" s="27"/>
      <c r="EZ142" s="27"/>
      <c r="FA142" s="27"/>
      <c r="FB142" s="27"/>
      <c r="FC142" s="27"/>
      <c r="FD142" s="27"/>
      <c r="FE142" s="27"/>
      <c r="FF142" s="27"/>
      <c r="FG142" s="27"/>
      <c r="FH142" s="27"/>
      <c r="FI142" s="27"/>
      <c r="FJ142" s="27"/>
      <c r="FK142" s="27"/>
      <c r="FL142" s="27"/>
      <c r="FM142" s="27"/>
      <c r="FN142" s="27"/>
      <c r="FO142" s="27"/>
      <c r="FP142" s="27"/>
      <c r="FQ142" s="27"/>
      <c r="FR142" s="27"/>
      <c r="FS142" s="27"/>
      <c r="FT142" s="27"/>
      <c r="FU142" s="27"/>
      <c r="FV142" s="27"/>
      <c r="FW142" s="27"/>
      <c r="FX142" s="27"/>
      <c r="FY142" s="27"/>
      <c r="FZ142" s="27"/>
      <c r="GA142" s="27"/>
      <c r="GB142" s="27"/>
      <c r="GC142" s="27"/>
      <c r="GD142" s="27"/>
      <c r="GE142" s="27"/>
      <c r="GF142" s="27"/>
      <c r="GG142" s="27"/>
      <c r="GH142" s="27"/>
      <c r="GI142" s="27"/>
      <c r="GJ142" s="27"/>
      <c r="GK142" s="27"/>
      <c r="GL142" s="27"/>
      <c r="GM142" s="27"/>
      <c r="GN142" s="27"/>
      <c r="GO142" s="27"/>
      <c r="GP142" s="27"/>
      <c r="GQ142" s="27"/>
      <c r="GR142" s="27"/>
      <c r="GS142" s="27"/>
      <c r="GT142" s="27"/>
      <c r="GU142" s="27"/>
      <c r="GV142" s="27"/>
      <c r="GW142" s="27"/>
      <c r="GX142" s="27"/>
      <c r="GY142" s="27"/>
      <c r="GZ142" s="27"/>
      <c r="HA142" s="27"/>
      <c r="HB142" s="27"/>
      <c r="HC142" s="27"/>
      <c r="HD142" s="27"/>
      <c r="HE142" s="27"/>
      <c r="HF142" s="27"/>
      <c r="HG142" s="27"/>
      <c r="HH142" s="27"/>
      <c r="HI142" s="27"/>
      <c r="HJ142" s="27"/>
      <c r="HK142" s="27"/>
      <c r="HL142" s="27"/>
      <c r="HM142" s="27"/>
      <c r="HN142" s="27"/>
      <c r="HO142" s="27"/>
      <c r="HP142" s="27"/>
      <c r="HQ142" s="27"/>
      <c r="HR142" s="27"/>
      <c r="HS142" s="27"/>
      <c r="HT142" s="27"/>
      <c r="HU142" s="27"/>
      <c r="HV142" s="27"/>
      <c r="HW142" s="27"/>
      <c r="HX142" s="27"/>
      <c r="HY142" s="27"/>
      <c r="HZ142" s="27"/>
      <c r="IA142" s="27"/>
      <c r="IB142" s="27"/>
      <c r="IC142" s="27"/>
      <c r="ID142" s="27"/>
      <c r="IE142" s="27"/>
      <c r="IF142" s="27"/>
      <c r="IG142" s="27"/>
      <c r="IH142" s="27"/>
      <c r="II142" s="27"/>
      <c r="IJ142" s="27"/>
      <c r="IK142" s="27"/>
      <c r="IL142" s="27"/>
      <c r="IM142" s="27"/>
      <c r="IN142" s="27"/>
      <c r="IO142" s="27"/>
      <c r="IP142" s="27"/>
      <c r="IQ142" s="27"/>
      <c r="IR142" s="27"/>
      <c r="IS142" s="27"/>
      <c r="IT142" s="27"/>
      <c r="IU142" s="27"/>
      <c r="IV142" s="27"/>
      <c r="IW142" s="27"/>
      <c r="IX142" s="27"/>
      <c r="IY142" s="27"/>
      <c r="IZ142" s="27"/>
      <c r="JA142" s="27"/>
      <c r="JB142" s="27"/>
      <c r="JC142" s="27"/>
      <c r="JD142" s="27"/>
      <c r="JE142" s="27"/>
      <c r="JF142" s="27"/>
      <c r="JG142" s="27"/>
      <c r="JH142" s="27"/>
      <c r="JI142" s="27"/>
      <c r="JJ142" s="27"/>
      <c r="JK142" s="27"/>
      <c r="JL142" s="27"/>
      <c r="JM142" s="27"/>
      <c r="JN142" s="27"/>
      <c r="JO142" s="27"/>
      <c r="JP142" s="27"/>
      <c r="JQ142" s="27"/>
      <c r="JR142" s="27"/>
      <c r="JS142" s="27"/>
      <c r="JT142" s="27"/>
      <c r="JU142" s="27"/>
      <c r="JV142" s="27"/>
      <c r="JW142" s="27"/>
      <c r="JX142" s="27"/>
      <c r="JY142" s="27"/>
      <c r="JZ142" s="27"/>
      <c r="KA142" s="27"/>
      <c r="KB142" s="27"/>
      <c r="KC142" s="27"/>
      <c r="KD142" s="27"/>
      <c r="KE142" s="27"/>
      <c r="KF142" s="27"/>
      <c r="KG142" s="27"/>
      <c r="KH142" s="27"/>
      <c r="KI142" s="27"/>
      <c r="KJ142" s="27"/>
      <c r="KK142" s="27"/>
      <c r="KL142" s="27"/>
      <c r="KM142" s="27"/>
      <c r="KN142" s="27"/>
      <c r="KO142" s="27"/>
      <c r="KP142" s="27"/>
      <c r="KQ142" s="27"/>
      <c r="KR142" s="27"/>
      <c r="KS142" s="27"/>
      <c r="KT142" s="27"/>
      <c r="KU142" s="27"/>
      <c r="KV142" s="27"/>
      <c r="KW142" s="27"/>
      <c r="KX142" s="27"/>
      <c r="KY142" s="27"/>
      <c r="KZ142" s="27"/>
      <c r="LA142" s="27"/>
      <c r="LB142" s="27"/>
      <c r="LC142" s="27"/>
      <c r="LD142" s="27"/>
      <c r="LE142" s="27"/>
      <c r="LF142" s="27"/>
      <c r="LG142" s="27"/>
      <c r="LH142" s="27"/>
      <c r="LI142" s="27"/>
      <c r="LJ142" s="27"/>
      <c r="LK142" s="27"/>
      <c r="LL142" s="27"/>
      <c r="LM142" s="27"/>
      <c r="LN142" s="27"/>
      <c r="LO142" s="27"/>
      <c r="LP142" s="27"/>
      <c r="LQ142" s="27"/>
      <c r="LR142" s="27"/>
      <c r="LS142" s="27"/>
      <c r="LT142" s="27"/>
      <c r="LU142" s="27"/>
      <c r="LV142" s="27"/>
      <c r="LW142" s="27"/>
      <c r="LX142" s="27"/>
      <c r="LY142" s="27"/>
      <c r="LZ142" s="27"/>
      <c r="MA142" s="27"/>
      <c r="MB142" s="27"/>
      <c r="MC142" s="27"/>
      <c r="MD142" s="27"/>
      <c r="ME142" s="27"/>
      <c r="MF142" s="27"/>
      <c r="MG142" s="27"/>
      <c r="MH142" s="27"/>
      <c r="MI142" s="27"/>
      <c r="MJ142" s="27"/>
      <c r="MK142" s="27"/>
      <c r="ML142" s="27"/>
      <c r="MM142" s="27"/>
      <c r="MN142" s="27"/>
      <c r="MO142" s="27"/>
      <c r="MP142" s="27"/>
      <c r="MQ142" s="27"/>
      <c r="MR142" s="27"/>
      <c r="MS142" s="27"/>
      <c r="MT142" s="27"/>
      <c r="MU142" s="27"/>
      <c r="MV142" s="27"/>
      <c r="MW142" s="27"/>
      <c r="MX142" s="27"/>
      <c r="MY142" s="27"/>
      <c r="MZ142" s="27"/>
      <c r="NA142" s="27"/>
      <c r="NB142" s="27"/>
      <c r="NC142" s="27"/>
      <c r="ND142" s="27"/>
      <c r="NE142" s="27"/>
      <c r="NF142" s="27"/>
      <c r="NG142" s="27"/>
      <c r="NH142" s="27"/>
      <c r="NI142" s="27"/>
      <c r="NJ142" s="27"/>
      <c r="NK142" s="27"/>
      <c r="NL142" s="27"/>
      <c r="NM142" s="27"/>
      <c r="NN142" s="27"/>
      <c r="NO142" s="27"/>
      <c r="NP142" s="27"/>
      <c r="NQ142" s="27"/>
      <c r="NR142" s="27"/>
      <c r="NS142" s="27"/>
      <c r="NT142" s="27"/>
      <c r="NU142" s="27"/>
      <c r="NV142" s="27"/>
      <c r="NW142" s="27"/>
      <c r="NX142" s="27"/>
      <c r="NY142" s="27"/>
      <c r="NZ142" s="27"/>
      <c r="OA142" s="27"/>
      <c r="OB142" s="27"/>
      <c r="OC142" s="27"/>
      <c r="OD142" s="27"/>
      <c r="OE142" s="27"/>
      <c r="OF142" s="27"/>
      <c r="OG142" s="27"/>
      <c r="OH142" s="27"/>
      <c r="OI142" s="27"/>
      <c r="OJ142" s="27"/>
      <c r="OK142" s="27"/>
      <c r="OL142" s="27"/>
      <c r="OM142" s="27"/>
      <c r="ON142" s="27"/>
      <c r="OO142" s="27"/>
      <c r="OP142" s="27"/>
      <c r="OQ142" s="27"/>
      <c r="OR142" s="27"/>
      <c r="OS142" s="27"/>
      <c r="OT142" s="27"/>
      <c r="OU142" s="27"/>
      <c r="OV142" s="27"/>
      <c r="OW142" s="27"/>
      <c r="OX142" s="27"/>
      <c r="OY142" s="27"/>
      <c r="OZ142" s="27"/>
      <c r="PA142" s="27"/>
      <c r="PB142" s="27"/>
      <c r="PC142" s="27"/>
      <c r="PD142" s="27"/>
      <c r="PE142" s="27"/>
      <c r="PF142" s="27"/>
      <c r="PG142" s="27"/>
      <c r="PH142" s="27"/>
      <c r="PI142" s="27"/>
      <c r="PJ142" s="27"/>
      <c r="PK142" s="27"/>
      <c r="PL142" s="27"/>
      <c r="PM142" s="27"/>
      <c r="PN142" s="27"/>
      <c r="PO142" s="27"/>
      <c r="PP142" s="27"/>
      <c r="PQ142" s="27"/>
      <c r="PR142" s="27"/>
      <c r="PS142" s="27"/>
      <c r="PT142" s="27"/>
      <c r="PU142" s="27"/>
      <c r="PV142" s="27"/>
      <c r="PW142" s="27"/>
      <c r="PX142" s="27"/>
      <c r="PY142" s="27"/>
      <c r="PZ142" s="27"/>
      <c r="QA142" s="27"/>
      <c r="QB142" s="27"/>
      <c r="QC142" s="27"/>
      <c r="QD142" s="27"/>
      <c r="QE142" s="27"/>
      <c r="QF142" s="27"/>
      <c r="QG142" s="27"/>
      <c r="QH142" s="27"/>
      <c r="QI142" s="27"/>
      <c r="QJ142" s="27"/>
      <c r="QK142" s="27"/>
      <c r="QL142" s="27"/>
      <c r="QM142" s="27"/>
      <c r="QN142" s="27"/>
      <c r="QO142" s="27"/>
      <c r="QP142" s="27"/>
      <c r="QQ142" s="27"/>
      <c r="QR142" s="27"/>
      <c r="QS142" s="27"/>
      <c r="QT142" s="27"/>
      <c r="QU142" s="27"/>
      <c r="QV142" s="27"/>
      <c r="QW142" s="27"/>
      <c r="QX142" s="27"/>
      <c r="QY142" s="27"/>
      <c r="QZ142" s="27"/>
      <c r="RA142" s="27"/>
      <c r="RB142" s="27"/>
      <c r="RC142" s="27"/>
      <c r="RD142" s="27"/>
      <c r="RE142" s="27"/>
      <c r="RF142" s="27"/>
      <c r="RG142" s="27"/>
      <c r="RH142" s="27"/>
      <c r="RI142" s="27"/>
      <c r="RJ142" s="27"/>
      <c r="RK142" s="27"/>
      <c r="RL142" s="27"/>
      <c r="RM142" s="27"/>
      <c r="RN142" s="27"/>
      <c r="RO142" s="27"/>
      <c r="RP142" s="27"/>
      <c r="RQ142" s="27"/>
      <c r="RR142" s="27"/>
      <c r="RS142" s="27"/>
      <c r="RT142" s="27"/>
      <c r="RU142" s="27"/>
      <c r="RV142" s="27"/>
      <c r="RW142" s="27"/>
      <c r="RX142" s="27"/>
      <c r="RY142" s="27"/>
      <c r="RZ142" s="27"/>
      <c r="SA142" s="27"/>
      <c r="SB142" s="27"/>
      <c r="SC142" s="27"/>
      <c r="SD142" s="27"/>
      <c r="SE142" s="27"/>
      <c r="SF142" s="27"/>
      <c r="SG142" s="27"/>
      <c r="SH142" s="27"/>
      <c r="SI142" s="27"/>
      <c r="SJ142" s="27"/>
      <c r="SK142" s="27"/>
      <c r="SL142" s="27"/>
      <c r="SM142" s="27"/>
      <c r="SN142" s="27"/>
      <c r="SO142" s="27"/>
      <c r="SP142" s="27"/>
      <c r="SQ142" s="27"/>
      <c r="SR142" s="27"/>
      <c r="SS142" s="27"/>
      <c r="ST142" s="27"/>
      <c r="SU142" s="27"/>
      <c r="SV142" s="27"/>
      <c r="SW142" s="27"/>
      <c r="SX142" s="27"/>
      <c r="SY142" s="27"/>
      <c r="SZ142" s="27"/>
      <c r="TA142" s="27"/>
      <c r="TB142" s="27"/>
      <c r="TC142" s="27"/>
      <c r="TD142" s="27"/>
      <c r="TE142" s="27"/>
      <c r="TF142" s="27"/>
      <c r="TG142" s="27"/>
      <c r="TH142" s="27"/>
      <c r="TI142" s="27"/>
      <c r="TJ142" s="27"/>
      <c r="TK142" s="27"/>
      <c r="TL142" s="27"/>
      <c r="TM142" s="27"/>
      <c r="TN142" s="27"/>
      <c r="TO142" s="27"/>
      <c r="TP142" s="27"/>
      <c r="TQ142" s="27"/>
      <c r="TR142" s="27"/>
      <c r="TS142" s="27"/>
      <c r="TT142" s="27"/>
      <c r="TU142" s="27"/>
      <c r="TV142" s="27"/>
      <c r="TW142" s="27"/>
      <c r="TX142" s="27"/>
      <c r="TY142" s="27"/>
      <c r="TZ142" s="27"/>
      <c r="UA142" s="27"/>
      <c r="UB142" s="27"/>
      <c r="UC142" s="27"/>
      <c r="UD142" s="27"/>
      <c r="UE142" s="27"/>
      <c r="UF142" s="27"/>
      <c r="UG142" s="27"/>
      <c r="UH142" s="27"/>
      <c r="UI142" s="27"/>
      <c r="UJ142" s="27"/>
      <c r="UK142" s="27"/>
      <c r="UL142" s="27"/>
      <c r="UM142" s="27"/>
      <c r="UN142" s="27"/>
      <c r="UO142" s="27"/>
      <c r="UP142" s="27"/>
      <c r="UQ142" s="27"/>
      <c r="UR142" s="27"/>
      <c r="US142" s="27"/>
      <c r="UT142" s="27"/>
      <c r="UU142" s="27"/>
      <c r="UV142" s="27"/>
      <c r="UW142" s="27"/>
      <c r="UX142" s="27"/>
      <c r="UY142" s="27"/>
      <c r="UZ142" s="27"/>
      <c r="VA142" s="27"/>
      <c r="VB142" s="27"/>
      <c r="VC142" s="27"/>
      <c r="VD142" s="27"/>
      <c r="VE142" s="27"/>
      <c r="VF142" s="27"/>
      <c r="VG142" s="27"/>
      <c r="VH142" s="27"/>
      <c r="VI142" s="27"/>
      <c r="VJ142" s="27"/>
      <c r="VK142" s="27"/>
      <c r="VL142" s="27"/>
      <c r="VM142" s="27"/>
      <c r="VN142" s="27"/>
      <c r="VO142" s="27"/>
      <c r="VP142" s="27"/>
      <c r="VQ142" s="27"/>
      <c r="VR142" s="27"/>
      <c r="VS142" s="27"/>
      <c r="VT142" s="27"/>
      <c r="VU142" s="27"/>
      <c r="VV142" s="27"/>
      <c r="VW142" s="27"/>
      <c r="VX142" s="27"/>
      <c r="VY142" s="27"/>
      <c r="VZ142" s="27"/>
      <c r="WA142" s="27"/>
      <c r="WB142" s="27"/>
      <c r="WC142" s="27"/>
      <c r="WD142" s="27"/>
      <c r="WE142" s="27"/>
      <c r="WF142" s="27"/>
      <c r="WG142" s="27"/>
      <c r="WH142" s="27"/>
      <c r="WI142" s="27"/>
      <c r="WJ142" s="27"/>
      <c r="WK142" s="27"/>
      <c r="WL142" s="27"/>
      <c r="WM142" s="27"/>
      <c r="WN142" s="27"/>
      <c r="WO142" s="27"/>
      <c r="WP142" s="27"/>
      <c r="WQ142" s="27"/>
      <c r="WR142" s="27"/>
      <c r="WS142" s="27"/>
      <c r="WT142" s="27"/>
      <c r="WU142" s="27"/>
      <c r="WV142" s="27"/>
      <c r="WW142" s="27"/>
      <c r="WX142" s="27"/>
      <c r="WY142" s="27"/>
      <c r="WZ142" s="27"/>
      <c r="XA142" s="27"/>
      <c r="XB142" s="27"/>
      <c r="XC142" s="27"/>
      <c r="XD142" s="27"/>
      <c r="XE142" s="27"/>
      <c r="XF142" s="27"/>
      <c r="XG142" s="27"/>
      <c r="XH142" s="27"/>
      <c r="XI142" s="27"/>
      <c r="XJ142" s="27"/>
      <c r="XK142" s="27"/>
      <c r="XL142" s="27"/>
      <c r="XM142" s="27"/>
      <c r="XN142" s="27"/>
      <c r="XO142" s="27"/>
      <c r="XP142" s="27"/>
      <c r="XQ142" s="27"/>
      <c r="XR142" s="27"/>
      <c r="XS142" s="27"/>
      <c r="XT142" s="27"/>
      <c r="XU142" s="27"/>
      <c r="XV142" s="27"/>
      <c r="XW142" s="27"/>
      <c r="XX142" s="27"/>
      <c r="XY142" s="27"/>
      <c r="XZ142" s="27"/>
      <c r="YA142" s="27"/>
      <c r="YB142" s="27"/>
      <c r="YC142" s="27"/>
      <c r="YD142" s="27"/>
      <c r="YE142" s="27"/>
      <c r="YF142" s="27"/>
      <c r="YG142" s="27"/>
      <c r="YH142" s="27"/>
      <c r="YI142" s="27"/>
      <c r="YJ142" s="27"/>
      <c r="YK142" s="27"/>
      <c r="YL142" s="27"/>
      <c r="YM142" s="27"/>
      <c r="YN142" s="27"/>
      <c r="YO142" s="27"/>
      <c r="YP142" s="27"/>
      <c r="YQ142" s="27"/>
      <c r="YR142" s="27"/>
      <c r="YS142" s="27"/>
      <c r="YT142" s="27"/>
      <c r="YU142" s="27"/>
      <c r="YV142" s="27"/>
      <c r="YW142" s="27"/>
      <c r="YX142" s="27"/>
      <c r="YY142" s="27"/>
      <c r="YZ142" s="27"/>
      <c r="ZA142" s="27"/>
      <c r="ZB142" s="27"/>
      <c r="ZC142" s="27"/>
      <c r="ZD142" s="27"/>
      <c r="ZE142" s="27"/>
      <c r="ZF142" s="27"/>
      <c r="ZG142" s="27"/>
      <c r="ZH142" s="27"/>
      <c r="ZI142" s="27"/>
      <c r="ZJ142" s="27"/>
      <c r="ZK142" s="27"/>
      <c r="ZL142" s="27"/>
      <c r="ZM142" s="27"/>
      <c r="ZN142" s="27"/>
      <c r="ZO142" s="27"/>
      <c r="ZP142" s="27"/>
      <c r="ZQ142" s="27"/>
      <c r="ZR142" s="27"/>
      <c r="ZS142" s="27"/>
      <c r="ZT142" s="27"/>
      <c r="ZU142" s="27"/>
      <c r="ZV142" s="27"/>
      <c r="ZW142" s="27"/>
      <c r="ZX142" s="27"/>
      <c r="ZY142" s="27"/>
      <c r="ZZ142" s="27"/>
      <c r="AAA142" s="27"/>
      <c r="AAB142" s="27"/>
      <c r="AAC142" s="27"/>
      <c r="AAD142" s="27"/>
      <c r="AAE142" s="27"/>
      <c r="AAF142" s="27"/>
      <c r="AAG142" s="27"/>
      <c r="AAH142" s="27"/>
      <c r="AAI142" s="27"/>
      <c r="AAJ142" s="27"/>
      <c r="AAK142" s="27"/>
      <c r="AAL142" s="27"/>
      <c r="AAM142" s="27"/>
      <c r="AAN142" s="27"/>
      <c r="AAO142" s="27"/>
      <c r="AAP142" s="27"/>
      <c r="AAQ142" s="27"/>
      <c r="AAR142" s="27"/>
      <c r="AAS142" s="27"/>
      <c r="AAT142" s="27"/>
      <c r="AAU142" s="27"/>
      <c r="AAV142" s="27"/>
      <c r="AAW142" s="27"/>
      <c r="AAX142" s="27"/>
      <c r="AAY142" s="27"/>
      <c r="AAZ142" s="27"/>
      <c r="ABA142" s="27"/>
      <c r="ABB142" s="27"/>
      <c r="ABC142" s="27"/>
      <c r="ABD142" s="27"/>
      <c r="ABE142" s="27"/>
      <c r="ABF142" s="27"/>
      <c r="ABG142" s="27"/>
      <c r="ABH142" s="27"/>
      <c r="ABI142" s="27"/>
      <c r="ABJ142" s="27"/>
      <c r="ABK142" s="27"/>
      <c r="ABL142" s="27"/>
      <c r="ABM142" s="27"/>
      <c r="ABN142" s="27"/>
      <c r="ABO142" s="27"/>
      <c r="ABP142" s="27"/>
      <c r="ABQ142" s="27"/>
      <c r="ABR142" s="27"/>
      <c r="ABS142" s="27"/>
      <c r="ABT142" s="27"/>
      <c r="ABU142" s="27"/>
      <c r="ABV142" s="27"/>
      <c r="ABW142" s="27"/>
      <c r="ABX142" s="27"/>
      <c r="ABY142" s="27"/>
      <c r="ABZ142" s="27"/>
      <c r="ACA142" s="27"/>
      <c r="ACB142" s="27"/>
      <c r="ACC142" s="27"/>
      <c r="ACD142" s="27"/>
      <c r="ACE142" s="27"/>
      <c r="ACF142" s="27"/>
      <c r="ACG142" s="27"/>
      <c r="ACH142" s="27"/>
      <c r="ACI142" s="27"/>
      <c r="ACJ142" s="27"/>
      <c r="ACK142" s="27"/>
      <c r="ACL142" s="27"/>
      <c r="ACM142" s="27"/>
      <c r="ACN142" s="27"/>
      <c r="ACO142" s="27"/>
      <c r="ACP142" s="27"/>
      <c r="ACQ142" s="27"/>
      <c r="ACR142" s="27"/>
      <c r="ACS142" s="27"/>
      <c r="ACT142" s="27"/>
      <c r="ACU142" s="27"/>
      <c r="ACV142" s="27"/>
      <c r="ACW142" s="27"/>
      <c r="ACX142" s="27"/>
      <c r="ACY142" s="27"/>
      <c r="ACZ142" s="27"/>
      <c r="ADA142" s="27"/>
      <c r="ADB142" s="27"/>
      <c r="ADC142" s="27"/>
      <c r="ADD142" s="27"/>
      <c r="ADE142" s="27"/>
      <c r="ADF142" s="27"/>
      <c r="ADG142" s="27"/>
      <c r="ADH142" s="27"/>
      <c r="ADI142" s="27"/>
      <c r="ADJ142" s="27"/>
      <c r="ADK142" s="27"/>
      <c r="ADL142" s="27"/>
      <c r="ADM142" s="27"/>
      <c r="ADN142" s="27"/>
      <c r="ADO142" s="27"/>
      <c r="ADP142" s="27"/>
      <c r="ADQ142" s="27"/>
      <c r="ADR142" s="27"/>
      <c r="ADS142" s="27"/>
      <c r="ADT142" s="27"/>
      <c r="ADU142" s="27"/>
      <c r="ADV142" s="27"/>
      <c r="ADW142" s="27"/>
      <c r="ADX142" s="27"/>
      <c r="ADY142" s="27"/>
      <c r="ADZ142" s="27"/>
      <c r="AEA142" s="27"/>
      <c r="AEB142" s="27"/>
      <c r="AEC142" s="27"/>
      <c r="AED142" s="27"/>
      <c r="AEE142" s="27"/>
      <c r="AEF142" s="27"/>
      <c r="AEG142" s="27"/>
      <c r="AEH142" s="27"/>
      <c r="AEI142" s="27"/>
      <c r="AEJ142" s="27"/>
      <c r="AEK142" s="27"/>
      <c r="AEL142" s="27"/>
      <c r="AEM142" s="27"/>
      <c r="AEN142" s="27"/>
      <c r="AEO142" s="27"/>
      <c r="AEP142" s="27"/>
      <c r="AEQ142" s="27"/>
      <c r="AER142" s="27"/>
      <c r="AES142" s="27"/>
      <c r="AET142" s="27"/>
      <c r="AEU142" s="27"/>
      <c r="AEV142" s="27"/>
      <c r="AEW142" s="27"/>
      <c r="AEX142" s="27"/>
      <c r="AEY142" s="27"/>
      <c r="AEZ142" s="27"/>
      <c r="AFA142" s="27"/>
      <c r="AFB142" s="27"/>
      <c r="AFC142" s="27"/>
      <c r="AFD142" s="27"/>
      <c r="AFE142" s="27"/>
      <c r="AFF142" s="27"/>
      <c r="AFG142" s="27"/>
      <c r="AFH142" s="27"/>
      <c r="AFI142" s="27"/>
      <c r="AFJ142" s="27"/>
      <c r="AFK142" s="27"/>
      <c r="AFL142" s="27"/>
      <c r="AFM142" s="27"/>
      <c r="AFN142" s="27"/>
      <c r="AFO142" s="27"/>
      <c r="AFP142" s="27"/>
      <c r="AFQ142" s="27"/>
      <c r="AFR142" s="27"/>
      <c r="AFS142" s="27"/>
      <c r="AFT142" s="27"/>
      <c r="AFU142" s="27"/>
      <c r="AFV142" s="27"/>
      <c r="AFW142" s="27"/>
      <c r="AFX142" s="27"/>
      <c r="AFY142" s="27"/>
      <c r="AFZ142" s="27"/>
      <c r="AGA142" s="27"/>
      <c r="AGB142" s="27"/>
      <c r="AGC142" s="27"/>
      <c r="AGD142" s="27"/>
      <c r="AGE142" s="27"/>
      <c r="AGF142" s="27"/>
      <c r="AGG142" s="27"/>
      <c r="AGH142" s="27"/>
      <c r="AGI142" s="27"/>
      <c r="AGJ142" s="27"/>
      <c r="AGK142" s="27"/>
      <c r="AGL142" s="27"/>
      <c r="AGM142" s="27"/>
      <c r="AGN142" s="27"/>
      <c r="AGO142" s="27"/>
      <c r="AGP142" s="27"/>
      <c r="AGQ142" s="27"/>
      <c r="AGR142" s="27"/>
      <c r="AGS142" s="27"/>
      <c r="AGT142" s="27"/>
      <c r="AGU142" s="27"/>
      <c r="AGV142" s="27"/>
      <c r="AGW142" s="27"/>
      <c r="AGX142" s="27"/>
      <c r="AGY142" s="27"/>
      <c r="AGZ142" s="27"/>
      <c r="AHA142" s="27"/>
      <c r="AHB142" s="27"/>
      <c r="AHC142" s="27"/>
      <c r="AHD142" s="27"/>
      <c r="AHE142" s="27"/>
      <c r="AHF142" s="27"/>
      <c r="AHG142" s="27"/>
      <c r="AHH142" s="27"/>
      <c r="AHI142" s="27"/>
      <c r="AHJ142" s="27"/>
      <c r="AHK142" s="27"/>
      <c r="AHL142" s="27"/>
      <c r="AHM142" s="27"/>
      <c r="AHN142" s="27"/>
      <c r="AHO142" s="27"/>
      <c r="AHP142" s="27"/>
      <c r="AHQ142" s="27"/>
      <c r="AHR142" s="27"/>
      <c r="AHS142" s="27"/>
      <c r="AHT142" s="27"/>
      <c r="AHU142" s="27"/>
      <c r="AHV142" s="27"/>
      <c r="AHW142" s="27"/>
      <c r="AHX142" s="27"/>
      <c r="AHY142" s="27"/>
      <c r="AHZ142" s="27"/>
      <c r="AIA142" s="27"/>
      <c r="AIB142" s="27"/>
      <c r="AIC142" s="27"/>
      <c r="AID142" s="27"/>
      <c r="AIE142" s="27"/>
      <c r="AIF142" s="27"/>
      <c r="AIG142" s="27"/>
      <c r="AIH142" s="27"/>
      <c r="AII142" s="27"/>
      <c r="AIJ142" s="27"/>
      <c r="AIK142" s="27"/>
      <c r="AIL142" s="27"/>
      <c r="AIM142" s="27"/>
      <c r="AIN142" s="27"/>
      <c r="AIO142" s="27"/>
      <c r="AIP142" s="27"/>
      <c r="AIQ142" s="27"/>
      <c r="AIR142" s="27"/>
      <c r="AIS142" s="27"/>
      <c r="AIT142" s="27"/>
      <c r="AIU142" s="27"/>
      <c r="AIV142" s="27"/>
      <c r="AIW142" s="27"/>
      <c r="AIX142" s="27"/>
      <c r="AIY142" s="27"/>
      <c r="AIZ142" s="27"/>
      <c r="AJA142" s="27"/>
      <c r="AJB142" s="27"/>
      <c r="AJC142" s="27"/>
      <c r="AJD142" s="27"/>
      <c r="AJE142" s="27"/>
      <c r="AJF142" s="27"/>
      <c r="AJG142" s="27"/>
      <c r="AJH142" s="27"/>
      <c r="AJI142" s="27"/>
      <c r="AJJ142" s="27"/>
      <c r="AJK142" s="27"/>
      <c r="AJL142" s="27"/>
      <c r="AJM142" s="27"/>
      <c r="AJN142" s="27"/>
      <c r="AJO142" s="27"/>
      <c r="AJP142" s="27"/>
      <c r="AJQ142" s="27"/>
      <c r="AJR142" s="27"/>
      <c r="AJS142" s="27"/>
      <c r="AJT142" s="27"/>
      <c r="AJU142" s="27"/>
      <c r="AJV142" s="27"/>
      <c r="AJW142" s="27"/>
      <c r="AJX142" s="27"/>
      <c r="AJY142" s="27"/>
      <c r="AJZ142" s="27"/>
      <c r="AKA142" s="27"/>
      <c r="AKB142" s="27"/>
      <c r="AKC142" s="27"/>
      <c r="AKD142" s="27"/>
      <c r="AKE142" s="27"/>
      <c r="AKF142" s="27"/>
      <c r="AKG142" s="27"/>
      <c r="AKH142" s="27"/>
      <c r="AKI142" s="27"/>
      <c r="AKJ142" s="27"/>
      <c r="AKK142" s="27"/>
      <c r="AKL142" s="27"/>
      <c r="AKM142" s="27"/>
      <c r="AKN142" s="27"/>
      <c r="AKO142" s="27"/>
      <c r="AKP142" s="27"/>
      <c r="AKQ142" s="27"/>
      <c r="AKR142" s="27"/>
      <c r="AKS142" s="27"/>
      <c r="AKT142" s="27"/>
      <c r="AKU142" s="27"/>
      <c r="AKV142" s="27"/>
      <c r="AKW142" s="27"/>
      <c r="AKX142" s="27"/>
      <c r="AKY142" s="27"/>
      <c r="AKZ142" s="27"/>
      <c r="ALA142" s="27"/>
      <c r="ALB142" s="27"/>
      <c r="ALC142" s="27"/>
      <c r="ALD142" s="27"/>
      <c r="ALE142" s="27"/>
      <c r="ALF142" s="27"/>
      <c r="ALG142" s="27"/>
      <c r="ALH142" s="27"/>
      <c r="ALI142" s="27"/>
      <c r="ALJ142" s="27"/>
      <c r="ALK142" s="27"/>
      <c r="ALL142" s="27"/>
      <c r="ALM142" s="27"/>
      <c r="ALN142" s="27"/>
      <c r="ALO142" s="27"/>
      <c r="ALP142" s="27"/>
      <c r="ALQ142" s="27"/>
      <c r="ALR142" s="27"/>
      <c r="ALS142" s="27"/>
      <c r="ALT142" s="27"/>
      <c r="ALU142" s="27"/>
      <c r="ALV142" s="27"/>
      <c r="ALW142" s="27"/>
      <c r="ALX142" s="27"/>
      <c r="ALY142" s="27"/>
      <c r="ALZ142" s="27"/>
      <c r="AMA142" s="27"/>
      <c r="AMB142" s="27"/>
      <c r="AMC142" s="27"/>
      <c r="AMD142" s="27"/>
      <c r="AME142" s="27"/>
      <c r="AMF142" s="27"/>
      <c r="AMG142" s="27"/>
      <c r="AMH142" s="27"/>
      <c r="AMI142" s="27"/>
      <c r="AMJ142" s="27"/>
      <c r="AMK142" s="27"/>
      <c r="AML142" s="27"/>
      <c r="AMM142" s="27"/>
      <c r="AMN142" s="27"/>
      <c r="AMO142" s="27"/>
      <c r="AMP142" s="27"/>
      <c r="AMQ142" s="27"/>
      <c r="AMR142" s="27"/>
      <c r="AMS142" s="27"/>
      <c r="AMT142" s="27"/>
      <c r="AMU142" s="27"/>
      <c r="AMV142" s="27"/>
      <c r="AMW142" s="27"/>
      <c r="AMX142" s="27"/>
      <c r="AMY142" s="27"/>
      <c r="AMZ142" s="27"/>
      <c r="ANA142" s="27"/>
      <c r="ANB142" s="27"/>
      <c r="ANC142" s="27"/>
      <c r="AND142" s="27"/>
      <c r="ANE142" s="27"/>
      <c r="ANF142" s="27"/>
      <c r="ANG142" s="27"/>
      <c r="ANH142" s="27"/>
      <c r="ANI142" s="27"/>
      <c r="ANJ142" s="27"/>
      <c r="ANK142" s="27"/>
      <c r="ANL142" s="27"/>
      <c r="ANM142" s="27"/>
      <c r="ANN142" s="27"/>
      <c r="ANO142" s="27"/>
      <c r="ANP142" s="27"/>
      <c r="ANQ142" s="27"/>
      <c r="ANR142" s="27"/>
      <c r="ANS142" s="27"/>
      <c r="ANT142" s="27"/>
      <c r="ANU142" s="27"/>
      <c r="ANV142" s="27"/>
      <c r="ANW142" s="27"/>
      <c r="ANX142" s="27"/>
      <c r="ANY142" s="27"/>
      <c r="ANZ142" s="27"/>
      <c r="AOA142" s="27"/>
      <c r="AOB142" s="27"/>
      <c r="AOC142" s="27"/>
      <c r="AOD142" s="27"/>
      <c r="AOE142" s="27"/>
      <c r="AOF142" s="27"/>
      <c r="AOG142" s="27"/>
      <c r="AOH142" s="27"/>
      <c r="AOI142" s="27"/>
      <c r="AOJ142" s="27"/>
      <c r="AOK142" s="27"/>
      <c r="AOL142" s="27"/>
      <c r="AOM142" s="27"/>
      <c r="AON142" s="27"/>
      <c r="AOO142" s="27"/>
      <c r="AOP142" s="27"/>
      <c r="AOQ142" s="27"/>
      <c r="AOR142" s="27"/>
      <c r="AOS142" s="27"/>
      <c r="AOT142" s="27"/>
      <c r="AOU142" s="27"/>
      <c r="AOV142" s="27"/>
      <c r="AOW142" s="27"/>
      <c r="AOX142" s="27"/>
      <c r="AOY142" s="27"/>
      <c r="AOZ142" s="27"/>
      <c r="APA142" s="27"/>
      <c r="APB142" s="27"/>
      <c r="APC142" s="27"/>
      <c r="APD142" s="27"/>
      <c r="APE142" s="27"/>
      <c r="APF142" s="27"/>
      <c r="APG142" s="27"/>
      <c r="APH142" s="27"/>
      <c r="API142" s="27"/>
      <c r="APJ142" s="27"/>
      <c r="APK142" s="27"/>
      <c r="APL142" s="27"/>
      <c r="APM142" s="27"/>
      <c r="APN142" s="27"/>
      <c r="APO142" s="27"/>
      <c r="APP142" s="27"/>
      <c r="APQ142" s="27"/>
      <c r="APR142" s="27"/>
      <c r="APS142" s="27"/>
      <c r="APT142" s="27"/>
      <c r="APU142" s="27"/>
      <c r="APV142" s="27"/>
      <c r="APW142" s="27"/>
      <c r="APX142" s="27"/>
      <c r="APY142" s="27"/>
      <c r="APZ142" s="27"/>
      <c r="AQA142" s="27"/>
      <c r="AQB142" s="27"/>
      <c r="AQC142" s="27"/>
      <c r="AQD142" s="27"/>
      <c r="AQE142" s="27"/>
      <c r="AQF142" s="27"/>
      <c r="AQG142" s="27"/>
      <c r="AQH142" s="27"/>
      <c r="AQI142" s="27"/>
      <c r="AQJ142" s="27"/>
      <c r="AQK142" s="27"/>
      <c r="AQL142" s="27"/>
      <c r="AQM142" s="27"/>
      <c r="AQN142" s="27"/>
      <c r="AQO142" s="27"/>
      <c r="AQP142" s="27"/>
      <c r="AQQ142" s="27"/>
      <c r="AQR142" s="27"/>
      <c r="AQS142" s="27"/>
      <c r="AQT142" s="27"/>
      <c r="AQU142" s="27"/>
      <c r="AQV142" s="27"/>
      <c r="AQW142" s="27"/>
      <c r="AQX142" s="27"/>
      <c r="AQY142" s="27"/>
      <c r="AQZ142" s="27"/>
      <c r="ARA142" s="27"/>
      <c r="ARB142" s="27"/>
      <c r="ARC142" s="27"/>
      <c r="ARD142" s="27"/>
      <c r="ARE142" s="27"/>
      <c r="ARF142" s="27"/>
      <c r="ARG142" s="27"/>
      <c r="ARH142" s="27"/>
      <c r="ARI142" s="27"/>
      <c r="ARJ142" s="27"/>
      <c r="ARK142" s="27"/>
      <c r="ARL142" s="27"/>
      <c r="ARM142" s="27"/>
      <c r="ARN142" s="27"/>
      <c r="ARO142" s="27"/>
      <c r="ARP142" s="27"/>
      <c r="ARQ142" s="27"/>
      <c r="ARR142" s="27"/>
      <c r="ARS142" s="27"/>
      <c r="ART142" s="27"/>
      <c r="ARU142" s="27"/>
      <c r="ARV142" s="27"/>
      <c r="ARW142" s="27"/>
      <c r="ARX142" s="27"/>
      <c r="ARY142" s="27"/>
      <c r="ARZ142" s="27"/>
      <c r="ASA142" s="27"/>
      <c r="ASB142" s="27"/>
      <c r="ASC142" s="27"/>
      <c r="ASD142" s="27"/>
      <c r="ASE142" s="27"/>
      <c r="ASF142" s="27"/>
      <c r="ASG142" s="27"/>
      <c r="ASH142" s="27"/>
      <c r="ASI142" s="27"/>
      <c r="ASJ142" s="27"/>
      <c r="ASK142" s="27"/>
      <c r="ASL142" s="27"/>
      <c r="ASM142" s="27"/>
      <c r="ASN142" s="27"/>
      <c r="ASO142" s="27"/>
      <c r="ASP142" s="27"/>
      <c r="ASQ142" s="27"/>
      <c r="ASR142" s="27"/>
      <c r="ASS142" s="27"/>
      <c r="AST142" s="27"/>
      <c r="ASU142" s="27"/>
      <c r="ASV142" s="27"/>
      <c r="ASW142" s="27"/>
      <c r="ASX142" s="27"/>
      <c r="ASY142" s="27"/>
      <c r="ASZ142" s="27"/>
      <c r="ATA142" s="27"/>
      <c r="ATB142" s="27"/>
      <c r="ATC142" s="27"/>
      <c r="ATD142" s="27"/>
      <c r="ATE142" s="27"/>
      <c r="ATF142" s="27"/>
      <c r="ATG142" s="27"/>
      <c r="ATH142" s="27"/>
      <c r="ATI142" s="27"/>
      <c r="ATJ142" s="27"/>
      <c r="ATK142" s="27"/>
      <c r="ATL142" s="27"/>
      <c r="ATM142" s="27"/>
      <c r="ATN142" s="27"/>
      <c r="ATO142" s="27"/>
      <c r="ATP142" s="27"/>
      <c r="ATQ142" s="27"/>
      <c r="ATR142" s="27"/>
      <c r="ATS142" s="27"/>
      <c r="ATT142" s="27"/>
      <c r="ATU142" s="27"/>
      <c r="ATV142" s="27"/>
      <c r="ATW142" s="27"/>
      <c r="ATX142" s="27"/>
      <c r="ATY142" s="27"/>
      <c r="ATZ142" s="27"/>
      <c r="AUA142" s="27"/>
      <c r="AUB142" s="27"/>
      <c r="AUC142" s="27"/>
      <c r="AUD142" s="27"/>
      <c r="AUE142" s="27"/>
      <c r="AUF142" s="27"/>
      <c r="AUG142" s="27"/>
      <c r="AUH142" s="27"/>
      <c r="AUI142" s="27"/>
      <c r="AUJ142" s="27"/>
      <c r="AUK142" s="27"/>
      <c r="AUL142" s="27"/>
      <c r="AUM142" s="27"/>
      <c r="AUN142" s="27"/>
      <c r="AUO142" s="27"/>
      <c r="AUP142" s="27"/>
      <c r="AUQ142" s="27"/>
      <c r="AUR142" s="27"/>
      <c r="AUS142" s="27"/>
      <c r="AUT142" s="27"/>
      <c r="AUU142" s="27"/>
      <c r="AUV142" s="27"/>
      <c r="AUW142" s="27"/>
      <c r="AUX142" s="27"/>
      <c r="AUY142" s="27"/>
      <c r="AUZ142" s="27"/>
      <c r="AVA142" s="27"/>
      <c r="AVB142" s="27"/>
      <c r="AVC142" s="27"/>
      <c r="AVD142" s="27"/>
      <c r="AVE142" s="27"/>
      <c r="AVF142" s="27"/>
      <c r="AVG142" s="27"/>
      <c r="AVH142" s="27"/>
      <c r="AVI142" s="27"/>
      <c r="AVJ142" s="27"/>
      <c r="AVK142" s="27"/>
      <c r="AVL142" s="27"/>
      <c r="AVM142" s="27"/>
      <c r="AVN142" s="27"/>
      <c r="AVO142" s="27"/>
      <c r="AVP142" s="27"/>
      <c r="AVQ142" s="27"/>
      <c r="AVR142" s="27"/>
      <c r="AVS142" s="27"/>
      <c r="AVT142" s="27"/>
      <c r="AVU142" s="27"/>
      <c r="AVV142" s="27"/>
      <c r="AVW142" s="27"/>
      <c r="AVX142" s="27"/>
      <c r="AVY142" s="27"/>
      <c r="AVZ142" s="27"/>
      <c r="AWA142" s="27"/>
      <c r="AWB142" s="27"/>
      <c r="AWC142" s="27"/>
      <c r="AWD142" s="27"/>
      <c r="AWE142" s="27"/>
      <c r="AWF142" s="27"/>
      <c r="AWG142" s="27"/>
      <c r="AWH142" s="27"/>
      <c r="AWI142" s="27"/>
      <c r="AWJ142" s="27"/>
      <c r="AWK142" s="27"/>
      <c r="AWL142" s="27"/>
      <c r="AWM142" s="27"/>
      <c r="AWN142" s="27"/>
      <c r="AWO142" s="27"/>
      <c r="AWP142" s="27"/>
      <c r="AWQ142" s="27"/>
      <c r="AWR142" s="27"/>
      <c r="AWS142" s="27"/>
      <c r="AWT142" s="27"/>
      <c r="AWU142" s="27"/>
      <c r="AWV142" s="27"/>
      <c r="AWW142" s="27"/>
      <c r="AWX142" s="27"/>
      <c r="AWY142" s="27"/>
      <c r="AWZ142" s="27"/>
      <c r="AXA142" s="27"/>
      <c r="AXB142" s="27"/>
      <c r="AXC142" s="27"/>
      <c r="AXD142" s="27"/>
      <c r="AXE142" s="27"/>
      <c r="AXF142" s="27"/>
      <c r="AXG142" s="27"/>
      <c r="AXH142" s="27"/>
      <c r="AXI142" s="27"/>
      <c r="AXJ142" s="27"/>
      <c r="AXK142" s="27"/>
      <c r="AXL142" s="27"/>
      <c r="AXM142" s="27"/>
      <c r="AXN142" s="27"/>
      <c r="AXO142" s="27"/>
      <c r="AXP142" s="27"/>
      <c r="AXQ142" s="27"/>
      <c r="AXR142" s="27"/>
      <c r="AXS142" s="27"/>
      <c r="AXT142" s="27"/>
      <c r="AXU142" s="27"/>
      <c r="AXV142" s="27"/>
      <c r="AXW142" s="27"/>
      <c r="AXX142" s="27"/>
      <c r="AXY142" s="27"/>
      <c r="AXZ142" s="27"/>
      <c r="AYA142" s="27"/>
      <c r="AYB142" s="27"/>
      <c r="AYC142" s="27"/>
      <c r="AYD142" s="27"/>
      <c r="AYE142" s="27"/>
      <c r="AYF142" s="27"/>
      <c r="AYG142" s="27"/>
      <c r="AYH142" s="27"/>
      <c r="AYI142" s="27"/>
      <c r="AYJ142" s="27"/>
      <c r="AYK142" s="27"/>
      <c r="AYL142" s="27"/>
      <c r="AYM142" s="27"/>
      <c r="AYN142" s="27"/>
      <c r="AYO142" s="27"/>
      <c r="AYP142" s="27"/>
      <c r="AYQ142" s="27"/>
      <c r="AYR142" s="27"/>
      <c r="AYS142" s="27"/>
      <c r="AYT142" s="27"/>
      <c r="AYU142" s="27"/>
      <c r="AYV142" s="27"/>
      <c r="AYW142" s="27"/>
      <c r="AYX142" s="27"/>
      <c r="AYY142" s="27"/>
      <c r="AYZ142" s="27"/>
      <c r="AZA142" s="27"/>
      <c r="AZB142" s="27"/>
      <c r="AZC142" s="27"/>
      <c r="AZD142" s="27"/>
      <c r="AZE142" s="27"/>
      <c r="AZF142" s="27"/>
      <c r="AZG142" s="27"/>
      <c r="AZH142" s="27"/>
      <c r="AZI142" s="27"/>
      <c r="AZJ142" s="27"/>
      <c r="AZK142" s="27"/>
      <c r="AZL142" s="27"/>
      <c r="AZM142" s="27"/>
      <c r="AZN142" s="27"/>
      <c r="AZO142" s="27"/>
      <c r="AZP142" s="27"/>
      <c r="AZQ142" s="27"/>
      <c r="AZR142" s="27"/>
      <c r="AZS142" s="27"/>
      <c r="AZT142" s="27"/>
      <c r="AZU142" s="27"/>
      <c r="AZV142" s="27"/>
      <c r="AZW142" s="27"/>
      <c r="AZX142" s="27"/>
      <c r="AZY142" s="27"/>
      <c r="AZZ142" s="27"/>
      <c r="BAA142" s="27"/>
      <c r="BAB142" s="27"/>
      <c r="BAC142" s="27"/>
      <c r="BAD142" s="27"/>
      <c r="BAE142" s="27"/>
      <c r="BAF142" s="27"/>
      <c r="BAG142" s="27"/>
      <c r="BAH142" s="27"/>
      <c r="BAI142" s="27"/>
      <c r="BAJ142" s="27"/>
      <c r="BAK142" s="27"/>
      <c r="BAL142" s="27"/>
      <c r="BAM142" s="27"/>
      <c r="BAN142" s="27"/>
      <c r="BAO142" s="27"/>
      <c r="BAP142" s="27"/>
      <c r="BAQ142" s="27"/>
      <c r="BAR142" s="27"/>
      <c r="BAS142" s="27"/>
      <c r="BAT142" s="27"/>
      <c r="BAU142" s="27"/>
      <c r="BAV142" s="27"/>
      <c r="BAW142" s="27"/>
      <c r="BAX142" s="27"/>
      <c r="BAY142" s="27"/>
      <c r="BAZ142" s="27"/>
      <c r="BBA142" s="27"/>
      <c r="BBB142" s="27"/>
      <c r="BBC142" s="27"/>
      <c r="BBD142" s="27"/>
      <c r="BBE142" s="27"/>
      <c r="BBF142" s="27"/>
      <c r="BBG142" s="27"/>
      <c r="BBH142" s="27"/>
      <c r="BBI142" s="27"/>
      <c r="BBJ142" s="27"/>
      <c r="BBK142" s="27"/>
      <c r="BBL142" s="27"/>
      <c r="BBM142" s="27"/>
      <c r="BBN142" s="27"/>
      <c r="BBO142" s="27"/>
      <c r="BBP142" s="27"/>
      <c r="BBQ142" s="27"/>
      <c r="BBR142" s="27"/>
      <c r="BBS142" s="27"/>
      <c r="BBT142" s="27"/>
      <c r="BBU142" s="27"/>
      <c r="BBV142" s="27"/>
      <c r="BBW142" s="27"/>
      <c r="BBX142" s="27"/>
      <c r="BBY142" s="27"/>
      <c r="BBZ142" s="27"/>
      <c r="BCA142" s="27"/>
      <c r="BCB142" s="27"/>
      <c r="BCC142" s="27"/>
      <c r="BCD142" s="27"/>
      <c r="BCE142" s="27"/>
      <c r="BCF142" s="27"/>
      <c r="BCG142" s="27"/>
      <c r="BCH142" s="27"/>
      <c r="BCI142" s="27"/>
      <c r="BCJ142" s="27"/>
      <c r="BCK142" s="27"/>
      <c r="BCL142" s="27"/>
      <c r="BCM142" s="27"/>
      <c r="BCN142" s="27"/>
      <c r="BCO142" s="27"/>
      <c r="BCP142" s="27"/>
      <c r="BCQ142" s="27"/>
      <c r="BCR142" s="27"/>
      <c r="BCS142" s="27"/>
      <c r="BCT142" s="27"/>
      <c r="BCU142" s="27"/>
      <c r="BCV142" s="27"/>
      <c r="BCW142" s="27"/>
      <c r="BCX142" s="27"/>
      <c r="BCY142" s="27"/>
      <c r="BCZ142" s="27"/>
      <c r="BDA142" s="27"/>
      <c r="BDB142" s="27"/>
      <c r="BDC142" s="27"/>
      <c r="BDD142" s="27"/>
      <c r="BDE142" s="27"/>
      <c r="BDF142" s="27"/>
      <c r="BDG142" s="27"/>
      <c r="BDH142" s="27"/>
      <c r="BDI142" s="27"/>
      <c r="BDJ142" s="27"/>
      <c r="BDK142" s="27"/>
      <c r="BDL142" s="27"/>
      <c r="BDM142" s="27"/>
      <c r="BDN142" s="27"/>
      <c r="BDO142" s="27"/>
      <c r="BDP142" s="27"/>
      <c r="BDQ142" s="27"/>
      <c r="BDR142" s="27"/>
      <c r="BDS142" s="27"/>
      <c r="BDT142" s="27"/>
      <c r="BDU142" s="27"/>
      <c r="BDV142" s="27"/>
      <c r="BDW142" s="27"/>
      <c r="BDX142" s="27"/>
      <c r="BDY142" s="27"/>
      <c r="BDZ142" s="27"/>
      <c r="BEA142" s="27"/>
      <c r="BEB142" s="27"/>
      <c r="BEC142" s="27"/>
      <c r="BED142" s="27"/>
      <c r="BEE142" s="27"/>
      <c r="BEF142" s="27"/>
      <c r="BEG142" s="27"/>
      <c r="BEH142" s="27"/>
      <c r="BEI142" s="27"/>
      <c r="BEJ142" s="27"/>
      <c r="BEK142" s="27"/>
      <c r="BEL142" s="27"/>
      <c r="BEM142" s="27"/>
      <c r="BEN142" s="27"/>
      <c r="BEO142" s="27"/>
      <c r="BEP142" s="27"/>
      <c r="BEQ142" s="27"/>
      <c r="BER142" s="27"/>
      <c r="BES142" s="27"/>
      <c r="BET142" s="27"/>
      <c r="BEU142" s="27"/>
      <c r="BEV142" s="27"/>
      <c r="BEW142" s="27"/>
      <c r="BEX142" s="27"/>
      <c r="BEY142" s="27"/>
      <c r="BEZ142" s="27"/>
      <c r="BFA142" s="27"/>
      <c r="BFB142" s="27"/>
      <c r="BFC142" s="27"/>
      <c r="BFD142" s="27"/>
      <c r="BFE142" s="27"/>
      <c r="BFF142" s="27"/>
      <c r="BFG142" s="27"/>
      <c r="BFH142" s="27"/>
      <c r="BFI142" s="27"/>
      <c r="BFJ142" s="27"/>
      <c r="BFK142" s="27"/>
      <c r="BFL142" s="27"/>
      <c r="BFM142" s="27"/>
      <c r="BFN142" s="27"/>
      <c r="BFO142" s="27"/>
      <c r="BFP142" s="27"/>
      <c r="BFQ142" s="27"/>
      <c r="BFR142" s="27"/>
      <c r="BFS142" s="27"/>
      <c r="BFT142" s="27"/>
      <c r="BFU142" s="27"/>
      <c r="BFV142" s="27"/>
      <c r="BFW142" s="27"/>
      <c r="BFX142" s="27"/>
      <c r="BFY142" s="27"/>
      <c r="BFZ142" s="27"/>
      <c r="BGA142" s="27"/>
      <c r="BGB142" s="27"/>
      <c r="BGC142" s="27"/>
      <c r="BGD142" s="27"/>
      <c r="BGE142" s="27"/>
      <c r="BGF142" s="27"/>
      <c r="BGG142" s="27"/>
      <c r="BGH142" s="27"/>
      <c r="BGI142" s="27"/>
      <c r="BGJ142" s="27"/>
      <c r="BGK142" s="27"/>
      <c r="BGL142" s="27"/>
      <c r="BGM142" s="27"/>
      <c r="BGN142" s="27"/>
      <c r="BGO142" s="27"/>
      <c r="BGP142" s="27"/>
      <c r="BGQ142" s="27"/>
      <c r="BGR142" s="27"/>
      <c r="BGS142" s="27"/>
      <c r="BGT142" s="27"/>
      <c r="BGU142" s="27"/>
      <c r="BGV142" s="27"/>
      <c r="BGW142" s="27"/>
      <c r="BGX142" s="27"/>
      <c r="BGY142" s="27"/>
      <c r="BGZ142" s="27"/>
      <c r="BHA142" s="27"/>
      <c r="BHB142" s="27"/>
      <c r="BHC142" s="27"/>
      <c r="BHD142" s="27"/>
      <c r="BHE142" s="27"/>
      <c r="BHF142" s="27"/>
      <c r="BHG142" s="27"/>
      <c r="BHH142" s="27"/>
      <c r="BHI142" s="27"/>
      <c r="BHJ142" s="27"/>
      <c r="BHK142" s="27"/>
      <c r="BHL142" s="27"/>
      <c r="BHM142" s="27"/>
      <c r="BHN142" s="27"/>
      <c r="BHO142" s="27"/>
      <c r="BHP142" s="27"/>
      <c r="BHQ142" s="27"/>
      <c r="BHR142" s="27"/>
      <c r="BHS142" s="27"/>
      <c r="BHT142" s="27"/>
      <c r="BHU142" s="27"/>
      <c r="BHV142" s="27"/>
      <c r="BHW142" s="27"/>
      <c r="BHX142" s="27"/>
      <c r="BHY142" s="27"/>
      <c r="BHZ142" s="27"/>
      <c r="BIA142" s="27"/>
      <c r="BIB142" s="27"/>
      <c r="BIC142" s="27"/>
      <c r="BID142" s="27"/>
      <c r="BIE142" s="27"/>
      <c r="BIF142" s="27"/>
      <c r="BIG142" s="27"/>
      <c r="BIH142" s="27"/>
      <c r="BII142" s="27"/>
      <c r="BIJ142" s="27"/>
      <c r="BIK142" s="27"/>
      <c r="BIL142" s="27"/>
      <c r="BIM142" s="27"/>
      <c r="BIN142" s="27"/>
      <c r="BIO142" s="27"/>
      <c r="BIP142" s="27"/>
      <c r="BIQ142" s="27"/>
      <c r="BIR142" s="27"/>
      <c r="BIS142" s="27"/>
      <c r="BIT142" s="27"/>
      <c r="BIU142" s="27"/>
      <c r="BIV142" s="27"/>
      <c r="BIW142" s="27"/>
      <c r="BIX142" s="27"/>
      <c r="BIY142" s="27"/>
      <c r="BIZ142" s="27"/>
      <c r="BJA142" s="27"/>
      <c r="BJB142" s="27"/>
      <c r="BJC142" s="27"/>
      <c r="BJD142" s="27"/>
      <c r="BJE142" s="27"/>
      <c r="BJF142" s="27"/>
      <c r="BJG142" s="27"/>
      <c r="BJH142" s="27"/>
      <c r="BJI142" s="27"/>
      <c r="BJJ142" s="27"/>
      <c r="BJK142" s="27"/>
      <c r="BJL142" s="27"/>
      <c r="BJM142" s="27"/>
      <c r="BJN142" s="27"/>
      <c r="BJO142" s="27"/>
      <c r="BJP142" s="27"/>
      <c r="BJQ142" s="27"/>
      <c r="BJR142" s="27"/>
      <c r="BJS142" s="27"/>
      <c r="BJT142" s="27"/>
      <c r="BJU142" s="27"/>
      <c r="BJV142" s="27"/>
      <c r="BJW142" s="27"/>
      <c r="BJX142" s="27"/>
      <c r="BJY142" s="27"/>
      <c r="BJZ142" s="27"/>
      <c r="BKA142" s="27"/>
      <c r="BKB142" s="27"/>
      <c r="BKC142" s="27"/>
      <c r="BKD142" s="27"/>
      <c r="BKE142" s="27"/>
      <c r="BKF142" s="27"/>
      <c r="BKG142" s="27"/>
      <c r="BKH142" s="27"/>
      <c r="BKI142" s="27"/>
      <c r="BKJ142" s="27"/>
      <c r="BKK142" s="27"/>
      <c r="BKL142" s="27"/>
      <c r="BKM142" s="27"/>
      <c r="BKN142" s="27"/>
      <c r="BKO142" s="27"/>
      <c r="BKP142" s="27"/>
      <c r="BKQ142" s="27"/>
      <c r="BKR142" s="27"/>
      <c r="BKS142" s="27"/>
      <c r="BKT142" s="27"/>
      <c r="BKU142" s="27"/>
      <c r="BKV142" s="27"/>
      <c r="BKW142" s="27"/>
      <c r="BKX142" s="27"/>
      <c r="BKY142" s="27"/>
      <c r="BKZ142" s="27"/>
      <c r="BLA142" s="27"/>
      <c r="BLB142" s="27"/>
      <c r="BLC142" s="27"/>
      <c r="BLD142" s="27"/>
      <c r="BLE142" s="27"/>
      <c r="BLF142" s="27"/>
      <c r="BLG142" s="27"/>
      <c r="BLH142" s="27"/>
      <c r="BLI142" s="27"/>
      <c r="BLJ142" s="27"/>
      <c r="BLK142" s="27"/>
      <c r="BLL142" s="27"/>
      <c r="BLM142" s="27"/>
      <c r="BLN142" s="27"/>
      <c r="BLO142" s="27"/>
      <c r="BLP142" s="27"/>
      <c r="BLQ142" s="27"/>
      <c r="BLR142" s="27"/>
      <c r="BLS142" s="27"/>
      <c r="BLT142" s="27"/>
      <c r="BLU142" s="27"/>
      <c r="BLV142" s="27"/>
      <c r="BLW142" s="27"/>
      <c r="BLX142" s="27"/>
      <c r="BLY142" s="27"/>
      <c r="BLZ142" s="27"/>
      <c r="BMA142" s="27"/>
      <c r="BMB142" s="27"/>
      <c r="BMC142" s="27"/>
      <c r="BMD142" s="27"/>
      <c r="BME142" s="27"/>
      <c r="BMF142" s="27"/>
      <c r="BMG142" s="27"/>
      <c r="BMH142" s="27"/>
      <c r="BMI142" s="27"/>
      <c r="BMJ142" s="27"/>
      <c r="BMK142" s="27"/>
      <c r="BML142" s="27"/>
      <c r="BMM142" s="27"/>
      <c r="BMN142" s="27"/>
      <c r="BMO142" s="27"/>
      <c r="BMP142" s="27"/>
      <c r="BMQ142" s="27"/>
      <c r="BMR142" s="27"/>
      <c r="BMS142" s="27"/>
      <c r="BMT142" s="27"/>
      <c r="BMU142" s="27"/>
      <c r="BMV142" s="27"/>
      <c r="BMW142" s="27"/>
      <c r="BMX142" s="27"/>
      <c r="BMY142" s="27"/>
      <c r="BMZ142" s="27"/>
      <c r="BNA142" s="27"/>
      <c r="BNB142" s="27"/>
      <c r="BNC142" s="27"/>
      <c r="BND142" s="27"/>
      <c r="BNE142" s="27"/>
      <c r="BNF142" s="27"/>
      <c r="BNG142" s="27"/>
      <c r="BNH142" s="27"/>
      <c r="BNI142" s="27"/>
      <c r="BNJ142" s="27"/>
      <c r="BNK142" s="27"/>
      <c r="BNL142" s="27"/>
      <c r="BNM142" s="27"/>
      <c r="BNN142" s="27"/>
      <c r="BNO142" s="27"/>
      <c r="BNP142" s="27"/>
      <c r="BNQ142" s="27"/>
      <c r="BNR142" s="27"/>
      <c r="BNS142" s="27"/>
      <c r="BNT142" s="27"/>
      <c r="BNU142" s="27"/>
      <c r="BNV142" s="27"/>
      <c r="BNW142" s="27"/>
      <c r="BNX142" s="27"/>
      <c r="BNY142" s="27"/>
      <c r="BNZ142" s="27"/>
      <c r="BOA142" s="27"/>
      <c r="BOB142" s="27"/>
      <c r="BOC142" s="27"/>
      <c r="BOD142" s="27"/>
      <c r="BOE142" s="27"/>
      <c r="BOF142" s="27"/>
      <c r="BOG142" s="27"/>
      <c r="BOH142" s="27"/>
      <c r="BOI142" s="27"/>
      <c r="BOJ142" s="27"/>
      <c r="BOK142" s="27"/>
      <c r="BOL142" s="27"/>
      <c r="BOM142" s="27"/>
      <c r="BON142" s="27"/>
      <c r="BOO142" s="27"/>
      <c r="BOP142" s="27"/>
      <c r="BOQ142" s="27"/>
      <c r="BOR142" s="27"/>
      <c r="BOS142" s="27"/>
      <c r="BOT142" s="27"/>
      <c r="BOU142" s="27"/>
      <c r="BOV142" s="27"/>
      <c r="BOW142" s="27"/>
      <c r="BOX142" s="27"/>
      <c r="BOY142" s="27"/>
      <c r="BOZ142" s="27"/>
      <c r="BPA142" s="27"/>
      <c r="BPB142" s="27"/>
      <c r="BPC142" s="27"/>
      <c r="BPD142" s="27"/>
      <c r="BPE142" s="27"/>
      <c r="BPF142" s="27"/>
      <c r="BPG142" s="27"/>
      <c r="BPH142" s="27"/>
      <c r="BPI142" s="27"/>
      <c r="BPJ142" s="27"/>
      <c r="BPK142" s="27"/>
      <c r="BPL142" s="27"/>
      <c r="BPM142" s="27"/>
      <c r="BPN142" s="27"/>
      <c r="BPO142" s="27"/>
      <c r="BPP142" s="27"/>
      <c r="BPQ142" s="27"/>
      <c r="BPR142" s="27"/>
      <c r="BPS142" s="27"/>
      <c r="BPT142" s="27"/>
      <c r="BPU142" s="27"/>
      <c r="BPV142" s="27"/>
      <c r="BPW142" s="27"/>
      <c r="BPX142" s="27"/>
      <c r="BPY142" s="27"/>
      <c r="BPZ142" s="27"/>
      <c r="BQA142" s="27"/>
      <c r="BQB142" s="27"/>
      <c r="BQC142" s="27"/>
      <c r="BQD142" s="27"/>
      <c r="BQE142" s="27"/>
      <c r="BQF142" s="27"/>
      <c r="BQG142" s="27"/>
      <c r="BQH142" s="27"/>
      <c r="BQI142" s="27"/>
      <c r="BQJ142" s="27"/>
      <c r="BQK142" s="27"/>
      <c r="BQL142" s="27"/>
      <c r="BQM142" s="27"/>
      <c r="BQN142" s="27"/>
      <c r="BQO142" s="27"/>
      <c r="BQP142" s="27"/>
      <c r="BQQ142" s="27"/>
      <c r="BQR142" s="27"/>
      <c r="BQS142" s="27"/>
      <c r="BQT142" s="27"/>
      <c r="BQU142" s="27"/>
      <c r="BQV142" s="27"/>
      <c r="BQW142" s="27"/>
      <c r="BQX142" s="27"/>
      <c r="BQY142" s="27"/>
      <c r="BQZ142" s="27"/>
      <c r="BRA142" s="27"/>
      <c r="BRB142" s="27"/>
      <c r="BRC142" s="27"/>
      <c r="BRD142" s="27"/>
      <c r="BRE142" s="27"/>
      <c r="BRF142" s="27"/>
      <c r="BRG142" s="27"/>
      <c r="BRH142" s="27"/>
      <c r="BRI142" s="27"/>
      <c r="BRJ142" s="27"/>
      <c r="BRK142" s="27"/>
      <c r="BRL142" s="27"/>
      <c r="BRM142" s="27"/>
      <c r="BRN142" s="27"/>
      <c r="BRO142" s="27"/>
      <c r="BRP142" s="27"/>
      <c r="BRQ142" s="27"/>
      <c r="BRR142" s="27"/>
      <c r="BRS142" s="27"/>
      <c r="BRT142" s="27"/>
      <c r="BRU142" s="27"/>
      <c r="BRV142" s="27"/>
      <c r="BRW142" s="27"/>
      <c r="BRX142" s="27"/>
      <c r="BRY142" s="27"/>
      <c r="BRZ142" s="27"/>
      <c r="BSA142" s="27"/>
      <c r="BSB142" s="27"/>
      <c r="BSC142" s="27"/>
      <c r="BSD142" s="27"/>
      <c r="BSE142" s="27"/>
      <c r="BSF142" s="27"/>
      <c r="BSG142" s="27"/>
      <c r="BSH142" s="27"/>
      <c r="BSI142" s="27"/>
      <c r="BSJ142" s="27"/>
      <c r="BSK142" s="27"/>
      <c r="BSL142" s="27"/>
      <c r="BSM142" s="27"/>
      <c r="BSN142" s="27"/>
      <c r="BSO142" s="27"/>
      <c r="BSP142" s="27"/>
      <c r="BSQ142" s="27"/>
      <c r="BSR142" s="27"/>
      <c r="BSS142" s="27"/>
      <c r="BST142" s="27"/>
      <c r="BSU142" s="27"/>
      <c r="BSV142" s="27"/>
      <c r="BSW142" s="27"/>
      <c r="BSX142" s="27"/>
      <c r="BSY142" s="27"/>
      <c r="BSZ142" s="27"/>
      <c r="BTA142" s="27"/>
      <c r="BTB142" s="27"/>
      <c r="BTC142" s="27"/>
      <c r="BTD142" s="27"/>
      <c r="BTE142" s="27"/>
      <c r="BTF142" s="27"/>
      <c r="BTG142" s="27"/>
      <c r="BTH142" s="27"/>
      <c r="BTI142" s="27"/>
      <c r="BTJ142" s="27"/>
      <c r="BTK142" s="27"/>
      <c r="BTL142" s="27"/>
      <c r="BTM142" s="27"/>
      <c r="BTN142" s="27"/>
      <c r="BTO142" s="27"/>
      <c r="BTP142" s="27"/>
      <c r="BTQ142" s="27"/>
      <c r="BTR142" s="27"/>
      <c r="BTS142" s="27"/>
      <c r="BTT142" s="27"/>
      <c r="BTU142" s="27"/>
      <c r="BTV142" s="27"/>
      <c r="BTW142" s="27"/>
      <c r="BTX142" s="27"/>
      <c r="BTY142" s="27"/>
      <c r="BTZ142" s="27"/>
      <c r="BUA142" s="27"/>
      <c r="BUB142" s="27"/>
      <c r="BUC142" s="27"/>
      <c r="BUD142" s="27"/>
      <c r="BUE142" s="27"/>
      <c r="BUF142" s="27"/>
      <c r="BUG142" s="27"/>
      <c r="BUH142" s="27"/>
      <c r="BUI142" s="27"/>
      <c r="BUJ142" s="27"/>
      <c r="BUK142" s="27"/>
      <c r="BUL142" s="27"/>
      <c r="BUM142" s="27"/>
      <c r="BUN142" s="27"/>
      <c r="BUO142" s="27"/>
      <c r="BUP142" s="27"/>
      <c r="BUQ142" s="27"/>
    </row>
    <row r="143" spans="1:1915" s="47" customFormat="1" ht="12.75">
      <c r="A143" s="23"/>
      <c r="B143" s="156"/>
      <c r="C143" s="157" t="s">
        <v>83</v>
      </c>
      <c r="D143" s="157"/>
      <c r="E143" s="230"/>
      <c r="F143" s="231"/>
      <c r="G143" s="166"/>
      <c r="H143" s="26"/>
      <c r="I143" s="26">
        <f>IF(E143="yes",2.5,0)</f>
        <v>0</v>
      </c>
      <c r="J143" s="26"/>
      <c r="K143" s="210"/>
      <c r="L143" s="209"/>
      <c r="M143" s="104"/>
      <c r="N143" s="104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  <c r="BZ143" s="27"/>
      <c r="CA143" s="27"/>
      <c r="CB143" s="27"/>
      <c r="CC143" s="27"/>
      <c r="CD143" s="27"/>
      <c r="CE143" s="27"/>
      <c r="CF143" s="27"/>
      <c r="CG143" s="27"/>
      <c r="CH143" s="27"/>
      <c r="CI143" s="27"/>
      <c r="CJ143" s="27"/>
      <c r="CK143" s="27"/>
      <c r="CL143" s="27"/>
      <c r="CM143" s="27"/>
      <c r="CN143" s="27"/>
      <c r="CO143" s="27"/>
      <c r="CP143" s="27"/>
      <c r="CQ143" s="27"/>
      <c r="CR143" s="27"/>
      <c r="CS143" s="27"/>
      <c r="CT143" s="27"/>
      <c r="CU143" s="27"/>
      <c r="CV143" s="27"/>
      <c r="CW143" s="27"/>
      <c r="CX143" s="27"/>
      <c r="CY143" s="27"/>
      <c r="CZ143" s="27"/>
      <c r="DA143" s="27"/>
      <c r="DB143" s="27"/>
      <c r="DC143" s="27"/>
      <c r="DD143" s="27"/>
      <c r="DE143" s="27"/>
      <c r="DF143" s="27"/>
      <c r="DG143" s="27"/>
      <c r="DH143" s="27"/>
      <c r="DI143" s="27"/>
      <c r="DJ143" s="27"/>
      <c r="DK143" s="27"/>
      <c r="DL143" s="27"/>
      <c r="DM143" s="27"/>
      <c r="DN143" s="27"/>
      <c r="DO143" s="27"/>
      <c r="DP143" s="27"/>
      <c r="DQ143" s="27"/>
      <c r="DR143" s="27"/>
      <c r="DS143" s="27"/>
      <c r="DT143" s="27"/>
      <c r="DU143" s="27"/>
      <c r="DV143" s="27"/>
      <c r="DW143" s="27"/>
      <c r="DX143" s="27"/>
      <c r="DY143" s="27"/>
      <c r="DZ143" s="27"/>
      <c r="EA143" s="27"/>
      <c r="EB143" s="27"/>
      <c r="EC143" s="27"/>
      <c r="ED143" s="27"/>
      <c r="EE143" s="27"/>
      <c r="EF143" s="27"/>
      <c r="EG143" s="27"/>
      <c r="EH143" s="27"/>
      <c r="EI143" s="27"/>
      <c r="EJ143" s="27"/>
      <c r="EK143" s="27"/>
      <c r="EL143" s="27"/>
      <c r="EM143" s="27"/>
      <c r="EN143" s="27"/>
      <c r="EO143" s="27"/>
      <c r="EP143" s="27"/>
      <c r="EQ143" s="27"/>
      <c r="ER143" s="27"/>
      <c r="ES143" s="27"/>
      <c r="ET143" s="27"/>
      <c r="EU143" s="27"/>
      <c r="EV143" s="27"/>
      <c r="EW143" s="27"/>
      <c r="EX143" s="27"/>
      <c r="EY143" s="27"/>
      <c r="EZ143" s="27"/>
      <c r="FA143" s="27"/>
      <c r="FB143" s="27"/>
      <c r="FC143" s="27"/>
      <c r="FD143" s="27"/>
      <c r="FE143" s="27"/>
      <c r="FF143" s="27"/>
      <c r="FG143" s="27"/>
      <c r="FH143" s="27"/>
      <c r="FI143" s="27"/>
      <c r="FJ143" s="27"/>
      <c r="FK143" s="27"/>
      <c r="FL143" s="27"/>
      <c r="FM143" s="27"/>
      <c r="FN143" s="27"/>
      <c r="FO143" s="27"/>
      <c r="FP143" s="27"/>
      <c r="FQ143" s="27"/>
      <c r="FR143" s="27"/>
      <c r="FS143" s="27"/>
      <c r="FT143" s="27"/>
      <c r="FU143" s="27"/>
      <c r="FV143" s="27"/>
      <c r="FW143" s="27"/>
      <c r="FX143" s="27"/>
      <c r="FY143" s="27"/>
      <c r="FZ143" s="27"/>
      <c r="GA143" s="27"/>
      <c r="GB143" s="27"/>
      <c r="GC143" s="27"/>
      <c r="GD143" s="27"/>
      <c r="GE143" s="27"/>
      <c r="GF143" s="27"/>
      <c r="GG143" s="27"/>
      <c r="GH143" s="27"/>
      <c r="GI143" s="27"/>
      <c r="GJ143" s="27"/>
      <c r="GK143" s="27"/>
      <c r="GL143" s="27"/>
      <c r="GM143" s="27"/>
      <c r="GN143" s="27"/>
      <c r="GO143" s="27"/>
      <c r="GP143" s="27"/>
      <c r="GQ143" s="27"/>
      <c r="GR143" s="27"/>
      <c r="GS143" s="27"/>
      <c r="GT143" s="27"/>
      <c r="GU143" s="27"/>
      <c r="GV143" s="27"/>
      <c r="GW143" s="27"/>
      <c r="GX143" s="27"/>
      <c r="GY143" s="27"/>
      <c r="GZ143" s="27"/>
      <c r="HA143" s="27"/>
      <c r="HB143" s="27"/>
      <c r="HC143" s="27"/>
      <c r="HD143" s="27"/>
      <c r="HE143" s="27"/>
      <c r="HF143" s="27"/>
      <c r="HG143" s="27"/>
      <c r="HH143" s="27"/>
      <c r="HI143" s="27"/>
      <c r="HJ143" s="27"/>
      <c r="HK143" s="27"/>
      <c r="HL143" s="27"/>
      <c r="HM143" s="27"/>
      <c r="HN143" s="27"/>
      <c r="HO143" s="27"/>
      <c r="HP143" s="27"/>
      <c r="HQ143" s="27"/>
      <c r="HR143" s="27"/>
      <c r="HS143" s="27"/>
      <c r="HT143" s="27"/>
      <c r="HU143" s="27"/>
      <c r="HV143" s="27"/>
      <c r="HW143" s="27"/>
      <c r="HX143" s="27"/>
      <c r="HY143" s="27"/>
      <c r="HZ143" s="27"/>
      <c r="IA143" s="27"/>
      <c r="IB143" s="27"/>
      <c r="IC143" s="27"/>
      <c r="ID143" s="27"/>
      <c r="IE143" s="27"/>
      <c r="IF143" s="27"/>
      <c r="IG143" s="27"/>
      <c r="IH143" s="27"/>
      <c r="II143" s="27"/>
      <c r="IJ143" s="27"/>
      <c r="IK143" s="27"/>
      <c r="IL143" s="27"/>
      <c r="IM143" s="27"/>
      <c r="IN143" s="27"/>
      <c r="IO143" s="27"/>
      <c r="IP143" s="27"/>
      <c r="IQ143" s="27"/>
      <c r="IR143" s="27"/>
      <c r="IS143" s="27"/>
      <c r="IT143" s="27"/>
      <c r="IU143" s="27"/>
      <c r="IV143" s="27"/>
      <c r="IW143" s="27"/>
      <c r="IX143" s="27"/>
      <c r="IY143" s="27"/>
      <c r="IZ143" s="27"/>
      <c r="JA143" s="27"/>
      <c r="JB143" s="27"/>
      <c r="JC143" s="27"/>
      <c r="JD143" s="27"/>
      <c r="JE143" s="27"/>
      <c r="JF143" s="27"/>
      <c r="JG143" s="27"/>
      <c r="JH143" s="27"/>
      <c r="JI143" s="27"/>
      <c r="JJ143" s="27"/>
      <c r="JK143" s="27"/>
      <c r="JL143" s="27"/>
      <c r="JM143" s="27"/>
      <c r="JN143" s="27"/>
      <c r="JO143" s="27"/>
      <c r="JP143" s="27"/>
      <c r="JQ143" s="27"/>
      <c r="JR143" s="27"/>
      <c r="JS143" s="27"/>
      <c r="JT143" s="27"/>
      <c r="JU143" s="27"/>
      <c r="JV143" s="27"/>
      <c r="JW143" s="27"/>
      <c r="JX143" s="27"/>
      <c r="JY143" s="27"/>
      <c r="JZ143" s="27"/>
      <c r="KA143" s="27"/>
      <c r="KB143" s="27"/>
      <c r="KC143" s="27"/>
      <c r="KD143" s="27"/>
      <c r="KE143" s="27"/>
      <c r="KF143" s="27"/>
      <c r="KG143" s="27"/>
      <c r="KH143" s="27"/>
      <c r="KI143" s="27"/>
      <c r="KJ143" s="27"/>
      <c r="KK143" s="27"/>
      <c r="KL143" s="27"/>
      <c r="KM143" s="27"/>
      <c r="KN143" s="27"/>
      <c r="KO143" s="27"/>
      <c r="KP143" s="27"/>
      <c r="KQ143" s="27"/>
      <c r="KR143" s="27"/>
      <c r="KS143" s="27"/>
      <c r="KT143" s="27"/>
      <c r="KU143" s="27"/>
      <c r="KV143" s="27"/>
      <c r="KW143" s="27"/>
      <c r="KX143" s="27"/>
      <c r="KY143" s="27"/>
      <c r="KZ143" s="27"/>
      <c r="LA143" s="27"/>
      <c r="LB143" s="27"/>
      <c r="LC143" s="27"/>
      <c r="LD143" s="27"/>
      <c r="LE143" s="27"/>
      <c r="LF143" s="27"/>
      <c r="LG143" s="27"/>
      <c r="LH143" s="27"/>
      <c r="LI143" s="27"/>
      <c r="LJ143" s="27"/>
      <c r="LK143" s="27"/>
      <c r="LL143" s="27"/>
      <c r="LM143" s="27"/>
      <c r="LN143" s="27"/>
      <c r="LO143" s="27"/>
      <c r="LP143" s="27"/>
      <c r="LQ143" s="27"/>
      <c r="LR143" s="27"/>
      <c r="LS143" s="27"/>
      <c r="LT143" s="27"/>
      <c r="LU143" s="27"/>
      <c r="LV143" s="27"/>
      <c r="LW143" s="27"/>
      <c r="LX143" s="27"/>
      <c r="LY143" s="27"/>
      <c r="LZ143" s="27"/>
      <c r="MA143" s="27"/>
      <c r="MB143" s="27"/>
      <c r="MC143" s="27"/>
      <c r="MD143" s="27"/>
      <c r="ME143" s="27"/>
      <c r="MF143" s="27"/>
      <c r="MG143" s="27"/>
      <c r="MH143" s="27"/>
      <c r="MI143" s="27"/>
      <c r="MJ143" s="27"/>
      <c r="MK143" s="27"/>
      <c r="ML143" s="27"/>
      <c r="MM143" s="27"/>
      <c r="MN143" s="27"/>
      <c r="MO143" s="27"/>
      <c r="MP143" s="27"/>
      <c r="MQ143" s="27"/>
      <c r="MR143" s="27"/>
      <c r="MS143" s="27"/>
      <c r="MT143" s="27"/>
      <c r="MU143" s="27"/>
      <c r="MV143" s="27"/>
      <c r="MW143" s="27"/>
      <c r="MX143" s="27"/>
      <c r="MY143" s="27"/>
      <c r="MZ143" s="27"/>
      <c r="NA143" s="27"/>
      <c r="NB143" s="27"/>
      <c r="NC143" s="27"/>
      <c r="ND143" s="27"/>
      <c r="NE143" s="27"/>
      <c r="NF143" s="27"/>
      <c r="NG143" s="27"/>
      <c r="NH143" s="27"/>
      <c r="NI143" s="27"/>
      <c r="NJ143" s="27"/>
      <c r="NK143" s="27"/>
      <c r="NL143" s="27"/>
      <c r="NM143" s="27"/>
      <c r="NN143" s="27"/>
      <c r="NO143" s="27"/>
      <c r="NP143" s="27"/>
      <c r="NQ143" s="27"/>
      <c r="NR143" s="27"/>
      <c r="NS143" s="27"/>
      <c r="NT143" s="27"/>
      <c r="NU143" s="27"/>
      <c r="NV143" s="27"/>
      <c r="NW143" s="27"/>
      <c r="NX143" s="27"/>
      <c r="NY143" s="27"/>
      <c r="NZ143" s="27"/>
      <c r="OA143" s="27"/>
      <c r="OB143" s="27"/>
      <c r="OC143" s="27"/>
      <c r="OD143" s="27"/>
      <c r="OE143" s="27"/>
      <c r="OF143" s="27"/>
      <c r="OG143" s="27"/>
      <c r="OH143" s="27"/>
      <c r="OI143" s="27"/>
      <c r="OJ143" s="27"/>
      <c r="OK143" s="27"/>
      <c r="OL143" s="27"/>
      <c r="OM143" s="27"/>
      <c r="ON143" s="27"/>
      <c r="OO143" s="27"/>
      <c r="OP143" s="27"/>
      <c r="OQ143" s="27"/>
      <c r="OR143" s="27"/>
      <c r="OS143" s="27"/>
      <c r="OT143" s="27"/>
      <c r="OU143" s="27"/>
      <c r="OV143" s="27"/>
      <c r="OW143" s="27"/>
      <c r="OX143" s="27"/>
      <c r="OY143" s="27"/>
      <c r="OZ143" s="27"/>
      <c r="PA143" s="27"/>
      <c r="PB143" s="27"/>
      <c r="PC143" s="27"/>
      <c r="PD143" s="27"/>
      <c r="PE143" s="27"/>
      <c r="PF143" s="27"/>
      <c r="PG143" s="27"/>
      <c r="PH143" s="27"/>
      <c r="PI143" s="27"/>
      <c r="PJ143" s="27"/>
      <c r="PK143" s="27"/>
      <c r="PL143" s="27"/>
      <c r="PM143" s="27"/>
      <c r="PN143" s="27"/>
      <c r="PO143" s="27"/>
      <c r="PP143" s="27"/>
      <c r="PQ143" s="27"/>
      <c r="PR143" s="27"/>
      <c r="PS143" s="27"/>
      <c r="PT143" s="27"/>
      <c r="PU143" s="27"/>
      <c r="PV143" s="27"/>
      <c r="PW143" s="27"/>
      <c r="PX143" s="27"/>
      <c r="PY143" s="27"/>
      <c r="PZ143" s="27"/>
      <c r="QA143" s="27"/>
      <c r="QB143" s="27"/>
      <c r="QC143" s="27"/>
      <c r="QD143" s="27"/>
      <c r="QE143" s="27"/>
      <c r="QF143" s="27"/>
      <c r="QG143" s="27"/>
      <c r="QH143" s="27"/>
      <c r="QI143" s="27"/>
      <c r="QJ143" s="27"/>
      <c r="QK143" s="27"/>
      <c r="QL143" s="27"/>
      <c r="QM143" s="27"/>
      <c r="QN143" s="27"/>
      <c r="QO143" s="27"/>
      <c r="QP143" s="27"/>
      <c r="QQ143" s="27"/>
      <c r="QR143" s="27"/>
      <c r="QS143" s="27"/>
      <c r="QT143" s="27"/>
      <c r="QU143" s="27"/>
      <c r="QV143" s="27"/>
      <c r="QW143" s="27"/>
      <c r="QX143" s="27"/>
      <c r="QY143" s="27"/>
      <c r="QZ143" s="27"/>
      <c r="RA143" s="27"/>
      <c r="RB143" s="27"/>
      <c r="RC143" s="27"/>
      <c r="RD143" s="27"/>
      <c r="RE143" s="27"/>
      <c r="RF143" s="27"/>
      <c r="RG143" s="27"/>
      <c r="RH143" s="27"/>
      <c r="RI143" s="27"/>
      <c r="RJ143" s="27"/>
      <c r="RK143" s="27"/>
      <c r="RL143" s="27"/>
      <c r="RM143" s="27"/>
      <c r="RN143" s="27"/>
      <c r="RO143" s="27"/>
      <c r="RP143" s="27"/>
      <c r="RQ143" s="27"/>
      <c r="RR143" s="27"/>
      <c r="RS143" s="27"/>
      <c r="RT143" s="27"/>
      <c r="RU143" s="27"/>
      <c r="RV143" s="27"/>
      <c r="RW143" s="27"/>
      <c r="RX143" s="27"/>
      <c r="RY143" s="27"/>
      <c r="RZ143" s="27"/>
      <c r="SA143" s="27"/>
      <c r="SB143" s="27"/>
      <c r="SC143" s="27"/>
      <c r="SD143" s="27"/>
      <c r="SE143" s="27"/>
      <c r="SF143" s="27"/>
      <c r="SG143" s="27"/>
      <c r="SH143" s="27"/>
      <c r="SI143" s="27"/>
      <c r="SJ143" s="27"/>
      <c r="SK143" s="27"/>
      <c r="SL143" s="27"/>
      <c r="SM143" s="27"/>
      <c r="SN143" s="27"/>
      <c r="SO143" s="27"/>
      <c r="SP143" s="27"/>
      <c r="SQ143" s="27"/>
      <c r="SR143" s="27"/>
      <c r="SS143" s="27"/>
      <c r="ST143" s="27"/>
      <c r="SU143" s="27"/>
      <c r="SV143" s="27"/>
      <c r="SW143" s="27"/>
      <c r="SX143" s="27"/>
      <c r="SY143" s="27"/>
      <c r="SZ143" s="27"/>
      <c r="TA143" s="27"/>
      <c r="TB143" s="27"/>
      <c r="TC143" s="27"/>
      <c r="TD143" s="27"/>
      <c r="TE143" s="27"/>
      <c r="TF143" s="27"/>
      <c r="TG143" s="27"/>
      <c r="TH143" s="27"/>
      <c r="TI143" s="27"/>
      <c r="TJ143" s="27"/>
      <c r="TK143" s="27"/>
      <c r="TL143" s="27"/>
      <c r="TM143" s="27"/>
      <c r="TN143" s="27"/>
      <c r="TO143" s="27"/>
      <c r="TP143" s="27"/>
      <c r="TQ143" s="27"/>
      <c r="TR143" s="27"/>
      <c r="TS143" s="27"/>
      <c r="TT143" s="27"/>
      <c r="TU143" s="27"/>
      <c r="TV143" s="27"/>
      <c r="TW143" s="27"/>
      <c r="TX143" s="27"/>
      <c r="TY143" s="27"/>
      <c r="TZ143" s="27"/>
      <c r="UA143" s="27"/>
      <c r="UB143" s="27"/>
      <c r="UC143" s="27"/>
      <c r="UD143" s="27"/>
      <c r="UE143" s="27"/>
      <c r="UF143" s="27"/>
      <c r="UG143" s="27"/>
      <c r="UH143" s="27"/>
      <c r="UI143" s="27"/>
      <c r="UJ143" s="27"/>
      <c r="UK143" s="27"/>
      <c r="UL143" s="27"/>
      <c r="UM143" s="27"/>
      <c r="UN143" s="27"/>
      <c r="UO143" s="27"/>
      <c r="UP143" s="27"/>
      <c r="UQ143" s="27"/>
      <c r="UR143" s="27"/>
      <c r="US143" s="27"/>
      <c r="UT143" s="27"/>
      <c r="UU143" s="27"/>
      <c r="UV143" s="27"/>
      <c r="UW143" s="27"/>
      <c r="UX143" s="27"/>
      <c r="UY143" s="27"/>
      <c r="UZ143" s="27"/>
      <c r="VA143" s="27"/>
      <c r="VB143" s="27"/>
      <c r="VC143" s="27"/>
      <c r="VD143" s="27"/>
      <c r="VE143" s="27"/>
      <c r="VF143" s="27"/>
      <c r="VG143" s="27"/>
      <c r="VH143" s="27"/>
      <c r="VI143" s="27"/>
      <c r="VJ143" s="27"/>
      <c r="VK143" s="27"/>
      <c r="VL143" s="27"/>
      <c r="VM143" s="27"/>
      <c r="VN143" s="27"/>
      <c r="VO143" s="27"/>
      <c r="VP143" s="27"/>
      <c r="VQ143" s="27"/>
      <c r="VR143" s="27"/>
      <c r="VS143" s="27"/>
      <c r="VT143" s="27"/>
      <c r="VU143" s="27"/>
      <c r="VV143" s="27"/>
      <c r="VW143" s="27"/>
      <c r="VX143" s="27"/>
      <c r="VY143" s="27"/>
      <c r="VZ143" s="27"/>
      <c r="WA143" s="27"/>
      <c r="WB143" s="27"/>
      <c r="WC143" s="27"/>
      <c r="WD143" s="27"/>
      <c r="WE143" s="27"/>
      <c r="WF143" s="27"/>
      <c r="WG143" s="27"/>
      <c r="WH143" s="27"/>
      <c r="WI143" s="27"/>
      <c r="WJ143" s="27"/>
      <c r="WK143" s="27"/>
      <c r="WL143" s="27"/>
      <c r="WM143" s="27"/>
      <c r="WN143" s="27"/>
      <c r="WO143" s="27"/>
      <c r="WP143" s="27"/>
      <c r="WQ143" s="27"/>
      <c r="WR143" s="27"/>
      <c r="WS143" s="27"/>
      <c r="WT143" s="27"/>
      <c r="WU143" s="27"/>
      <c r="WV143" s="27"/>
      <c r="WW143" s="27"/>
      <c r="WX143" s="27"/>
      <c r="WY143" s="27"/>
      <c r="WZ143" s="27"/>
      <c r="XA143" s="27"/>
      <c r="XB143" s="27"/>
      <c r="XC143" s="27"/>
      <c r="XD143" s="27"/>
      <c r="XE143" s="27"/>
      <c r="XF143" s="27"/>
      <c r="XG143" s="27"/>
      <c r="XH143" s="27"/>
      <c r="XI143" s="27"/>
      <c r="XJ143" s="27"/>
      <c r="XK143" s="27"/>
      <c r="XL143" s="27"/>
      <c r="XM143" s="27"/>
      <c r="XN143" s="27"/>
      <c r="XO143" s="27"/>
      <c r="XP143" s="27"/>
      <c r="XQ143" s="27"/>
      <c r="XR143" s="27"/>
      <c r="XS143" s="27"/>
      <c r="XT143" s="27"/>
      <c r="XU143" s="27"/>
      <c r="XV143" s="27"/>
      <c r="XW143" s="27"/>
      <c r="XX143" s="27"/>
      <c r="XY143" s="27"/>
      <c r="XZ143" s="27"/>
      <c r="YA143" s="27"/>
      <c r="YB143" s="27"/>
      <c r="YC143" s="27"/>
      <c r="YD143" s="27"/>
      <c r="YE143" s="27"/>
      <c r="YF143" s="27"/>
      <c r="YG143" s="27"/>
      <c r="YH143" s="27"/>
      <c r="YI143" s="27"/>
      <c r="YJ143" s="27"/>
      <c r="YK143" s="27"/>
      <c r="YL143" s="27"/>
      <c r="YM143" s="27"/>
      <c r="YN143" s="27"/>
      <c r="YO143" s="27"/>
      <c r="YP143" s="27"/>
      <c r="YQ143" s="27"/>
      <c r="YR143" s="27"/>
      <c r="YS143" s="27"/>
      <c r="YT143" s="27"/>
      <c r="YU143" s="27"/>
      <c r="YV143" s="27"/>
      <c r="YW143" s="27"/>
      <c r="YX143" s="27"/>
      <c r="YY143" s="27"/>
      <c r="YZ143" s="27"/>
      <c r="ZA143" s="27"/>
      <c r="ZB143" s="27"/>
      <c r="ZC143" s="27"/>
      <c r="ZD143" s="27"/>
      <c r="ZE143" s="27"/>
      <c r="ZF143" s="27"/>
      <c r="ZG143" s="27"/>
      <c r="ZH143" s="27"/>
      <c r="ZI143" s="27"/>
      <c r="ZJ143" s="27"/>
      <c r="ZK143" s="27"/>
      <c r="ZL143" s="27"/>
      <c r="ZM143" s="27"/>
      <c r="ZN143" s="27"/>
      <c r="ZO143" s="27"/>
      <c r="ZP143" s="27"/>
      <c r="ZQ143" s="27"/>
      <c r="ZR143" s="27"/>
      <c r="ZS143" s="27"/>
      <c r="ZT143" s="27"/>
      <c r="ZU143" s="27"/>
      <c r="ZV143" s="27"/>
      <c r="ZW143" s="27"/>
      <c r="ZX143" s="27"/>
      <c r="ZY143" s="27"/>
      <c r="ZZ143" s="27"/>
      <c r="AAA143" s="27"/>
      <c r="AAB143" s="27"/>
      <c r="AAC143" s="27"/>
      <c r="AAD143" s="27"/>
      <c r="AAE143" s="27"/>
      <c r="AAF143" s="27"/>
      <c r="AAG143" s="27"/>
      <c r="AAH143" s="27"/>
      <c r="AAI143" s="27"/>
      <c r="AAJ143" s="27"/>
      <c r="AAK143" s="27"/>
      <c r="AAL143" s="27"/>
      <c r="AAM143" s="27"/>
      <c r="AAN143" s="27"/>
      <c r="AAO143" s="27"/>
      <c r="AAP143" s="27"/>
      <c r="AAQ143" s="27"/>
      <c r="AAR143" s="27"/>
      <c r="AAS143" s="27"/>
      <c r="AAT143" s="27"/>
      <c r="AAU143" s="27"/>
      <c r="AAV143" s="27"/>
      <c r="AAW143" s="27"/>
      <c r="AAX143" s="27"/>
      <c r="AAY143" s="27"/>
      <c r="AAZ143" s="27"/>
      <c r="ABA143" s="27"/>
      <c r="ABB143" s="27"/>
      <c r="ABC143" s="27"/>
      <c r="ABD143" s="27"/>
      <c r="ABE143" s="27"/>
      <c r="ABF143" s="27"/>
      <c r="ABG143" s="27"/>
      <c r="ABH143" s="27"/>
      <c r="ABI143" s="27"/>
      <c r="ABJ143" s="27"/>
      <c r="ABK143" s="27"/>
      <c r="ABL143" s="27"/>
      <c r="ABM143" s="27"/>
      <c r="ABN143" s="27"/>
      <c r="ABO143" s="27"/>
      <c r="ABP143" s="27"/>
      <c r="ABQ143" s="27"/>
      <c r="ABR143" s="27"/>
      <c r="ABS143" s="27"/>
      <c r="ABT143" s="27"/>
      <c r="ABU143" s="27"/>
      <c r="ABV143" s="27"/>
      <c r="ABW143" s="27"/>
      <c r="ABX143" s="27"/>
      <c r="ABY143" s="27"/>
      <c r="ABZ143" s="27"/>
      <c r="ACA143" s="27"/>
      <c r="ACB143" s="27"/>
      <c r="ACC143" s="27"/>
      <c r="ACD143" s="27"/>
      <c r="ACE143" s="27"/>
      <c r="ACF143" s="27"/>
      <c r="ACG143" s="27"/>
      <c r="ACH143" s="27"/>
      <c r="ACI143" s="27"/>
      <c r="ACJ143" s="27"/>
      <c r="ACK143" s="27"/>
      <c r="ACL143" s="27"/>
      <c r="ACM143" s="27"/>
      <c r="ACN143" s="27"/>
      <c r="ACO143" s="27"/>
      <c r="ACP143" s="27"/>
      <c r="ACQ143" s="27"/>
      <c r="ACR143" s="27"/>
      <c r="ACS143" s="27"/>
      <c r="ACT143" s="27"/>
      <c r="ACU143" s="27"/>
      <c r="ACV143" s="27"/>
      <c r="ACW143" s="27"/>
      <c r="ACX143" s="27"/>
      <c r="ACY143" s="27"/>
      <c r="ACZ143" s="27"/>
      <c r="ADA143" s="27"/>
      <c r="ADB143" s="27"/>
      <c r="ADC143" s="27"/>
      <c r="ADD143" s="27"/>
      <c r="ADE143" s="27"/>
      <c r="ADF143" s="27"/>
      <c r="ADG143" s="27"/>
      <c r="ADH143" s="27"/>
      <c r="ADI143" s="27"/>
      <c r="ADJ143" s="27"/>
      <c r="ADK143" s="27"/>
      <c r="ADL143" s="27"/>
      <c r="ADM143" s="27"/>
      <c r="ADN143" s="27"/>
      <c r="ADO143" s="27"/>
      <c r="ADP143" s="27"/>
      <c r="ADQ143" s="27"/>
      <c r="ADR143" s="27"/>
      <c r="ADS143" s="27"/>
      <c r="ADT143" s="27"/>
      <c r="ADU143" s="27"/>
      <c r="ADV143" s="27"/>
      <c r="ADW143" s="27"/>
      <c r="ADX143" s="27"/>
      <c r="ADY143" s="27"/>
      <c r="ADZ143" s="27"/>
      <c r="AEA143" s="27"/>
      <c r="AEB143" s="27"/>
      <c r="AEC143" s="27"/>
      <c r="AED143" s="27"/>
      <c r="AEE143" s="27"/>
      <c r="AEF143" s="27"/>
      <c r="AEG143" s="27"/>
      <c r="AEH143" s="27"/>
      <c r="AEI143" s="27"/>
      <c r="AEJ143" s="27"/>
      <c r="AEK143" s="27"/>
      <c r="AEL143" s="27"/>
      <c r="AEM143" s="27"/>
      <c r="AEN143" s="27"/>
      <c r="AEO143" s="27"/>
      <c r="AEP143" s="27"/>
      <c r="AEQ143" s="27"/>
      <c r="AER143" s="27"/>
      <c r="AES143" s="27"/>
      <c r="AET143" s="27"/>
      <c r="AEU143" s="27"/>
      <c r="AEV143" s="27"/>
      <c r="AEW143" s="27"/>
      <c r="AEX143" s="27"/>
      <c r="AEY143" s="27"/>
      <c r="AEZ143" s="27"/>
      <c r="AFA143" s="27"/>
      <c r="AFB143" s="27"/>
      <c r="AFC143" s="27"/>
      <c r="AFD143" s="27"/>
      <c r="AFE143" s="27"/>
      <c r="AFF143" s="27"/>
      <c r="AFG143" s="27"/>
      <c r="AFH143" s="27"/>
      <c r="AFI143" s="27"/>
      <c r="AFJ143" s="27"/>
      <c r="AFK143" s="27"/>
      <c r="AFL143" s="27"/>
      <c r="AFM143" s="27"/>
      <c r="AFN143" s="27"/>
      <c r="AFO143" s="27"/>
      <c r="AFP143" s="27"/>
      <c r="AFQ143" s="27"/>
      <c r="AFR143" s="27"/>
      <c r="AFS143" s="27"/>
      <c r="AFT143" s="27"/>
      <c r="AFU143" s="27"/>
      <c r="AFV143" s="27"/>
      <c r="AFW143" s="27"/>
      <c r="AFX143" s="27"/>
      <c r="AFY143" s="27"/>
      <c r="AFZ143" s="27"/>
      <c r="AGA143" s="27"/>
      <c r="AGB143" s="27"/>
      <c r="AGC143" s="27"/>
      <c r="AGD143" s="27"/>
      <c r="AGE143" s="27"/>
      <c r="AGF143" s="27"/>
      <c r="AGG143" s="27"/>
      <c r="AGH143" s="27"/>
      <c r="AGI143" s="27"/>
      <c r="AGJ143" s="27"/>
      <c r="AGK143" s="27"/>
      <c r="AGL143" s="27"/>
      <c r="AGM143" s="27"/>
      <c r="AGN143" s="27"/>
      <c r="AGO143" s="27"/>
      <c r="AGP143" s="27"/>
      <c r="AGQ143" s="27"/>
      <c r="AGR143" s="27"/>
      <c r="AGS143" s="27"/>
      <c r="AGT143" s="27"/>
      <c r="AGU143" s="27"/>
      <c r="AGV143" s="27"/>
      <c r="AGW143" s="27"/>
      <c r="AGX143" s="27"/>
      <c r="AGY143" s="27"/>
      <c r="AGZ143" s="27"/>
      <c r="AHA143" s="27"/>
      <c r="AHB143" s="27"/>
      <c r="AHC143" s="27"/>
      <c r="AHD143" s="27"/>
      <c r="AHE143" s="27"/>
      <c r="AHF143" s="27"/>
      <c r="AHG143" s="27"/>
      <c r="AHH143" s="27"/>
      <c r="AHI143" s="27"/>
      <c r="AHJ143" s="27"/>
      <c r="AHK143" s="27"/>
      <c r="AHL143" s="27"/>
      <c r="AHM143" s="27"/>
      <c r="AHN143" s="27"/>
      <c r="AHO143" s="27"/>
      <c r="AHP143" s="27"/>
      <c r="AHQ143" s="27"/>
      <c r="AHR143" s="27"/>
      <c r="AHS143" s="27"/>
      <c r="AHT143" s="27"/>
      <c r="AHU143" s="27"/>
      <c r="AHV143" s="27"/>
      <c r="AHW143" s="27"/>
      <c r="AHX143" s="27"/>
      <c r="AHY143" s="27"/>
      <c r="AHZ143" s="27"/>
      <c r="AIA143" s="27"/>
      <c r="AIB143" s="27"/>
      <c r="AIC143" s="27"/>
      <c r="AID143" s="27"/>
      <c r="AIE143" s="27"/>
      <c r="AIF143" s="27"/>
      <c r="AIG143" s="27"/>
      <c r="AIH143" s="27"/>
      <c r="AII143" s="27"/>
      <c r="AIJ143" s="27"/>
      <c r="AIK143" s="27"/>
      <c r="AIL143" s="27"/>
      <c r="AIM143" s="27"/>
      <c r="AIN143" s="27"/>
      <c r="AIO143" s="27"/>
      <c r="AIP143" s="27"/>
      <c r="AIQ143" s="27"/>
      <c r="AIR143" s="27"/>
      <c r="AIS143" s="27"/>
      <c r="AIT143" s="27"/>
      <c r="AIU143" s="27"/>
      <c r="AIV143" s="27"/>
      <c r="AIW143" s="27"/>
      <c r="AIX143" s="27"/>
      <c r="AIY143" s="27"/>
      <c r="AIZ143" s="27"/>
      <c r="AJA143" s="27"/>
      <c r="AJB143" s="27"/>
      <c r="AJC143" s="27"/>
      <c r="AJD143" s="27"/>
      <c r="AJE143" s="27"/>
      <c r="AJF143" s="27"/>
      <c r="AJG143" s="27"/>
      <c r="AJH143" s="27"/>
      <c r="AJI143" s="27"/>
      <c r="AJJ143" s="27"/>
      <c r="AJK143" s="27"/>
      <c r="AJL143" s="27"/>
      <c r="AJM143" s="27"/>
      <c r="AJN143" s="27"/>
      <c r="AJO143" s="27"/>
      <c r="AJP143" s="27"/>
      <c r="AJQ143" s="27"/>
      <c r="AJR143" s="27"/>
      <c r="AJS143" s="27"/>
      <c r="AJT143" s="27"/>
      <c r="AJU143" s="27"/>
      <c r="AJV143" s="27"/>
      <c r="AJW143" s="27"/>
      <c r="AJX143" s="27"/>
      <c r="AJY143" s="27"/>
      <c r="AJZ143" s="27"/>
      <c r="AKA143" s="27"/>
      <c r="AKB143" s="27"/>
      <c r="AKC143" s="27"/>
      <c r="AKD143" s="27"/>
      <c r="AKE143" s="27"/>
      <c r="AKF143" s="27"/>
      <c r="AKG143" s="27"/>
      <c r="AKH143" s="27"/>
      <c r="AKI143" s="27"/>
      <c r="AKJ143" s="27"/>
      <c r="AKK143" s="27"/>
      <c r="AKL143" s="27"/>
      <c r="AKM143" s="27"/>
      <c r="AKN143" s="27"/>
      <c r="AKO143" s="27"/>
      <c r="AKP143" s="27"/>
      <c r="AKQ143" s="27"/>
      <c r="AKR143" s="27"/>
      <c r="AKS143" s="27"/>
      <c r="AKT143" s="27"/>
      <c r="AKU143" s="27"/>
      <c r="AKV143" s="27"/>
      <c r="AKW143" s="27"/>
      <c r="AKX143" s="27"/>
      <c r="AKY143" s="27"/>
      <c r="AKZ143" s="27"/>
      <c r="ALA143" s="27"/>
      <c r="ALB143" s="27"/>
      <c r="ALC143" s="27"/>
      <c r="ALD143" s="27"/>
      <c r="ALE143" s="27"/>
      <c r="ALF143" s="27"/>
      <c r="ALG143" s="27"/>
      <c r="ALH143" s="27"/>
      <c r="ALI143" s="27"/>
      <c r="ALJ143" s="27"/>
      <c r="ALK143" s="27"/>
      <c r="ALL143" s="27"/>
      <c r="ALM143" s="27"/>
      <c r="ALN143" s="27"/>
      <c r="ALO143" s="27"/>
      <c r="ALP143" s="27"/>
      <c r="ALQ143" s="27"/>
      <c r="ALR143" s="27"/>
      <c r="ALS143" s="27"/>
      <c r="ALT143" s="27"/>
      <c r="ALU143" s="27"/>
      <c r="ALV143" s="27"/>
      <c r="ALW143" s="27"/>
      <c r="ALX143" s="27"/>
      <c r="ALY143" s="27"/>
      <c r="ALZ143" s="27"/>
      <c r="AMA143" s="27"/>
      <c r="AMB143" s="27"/>
      <c r="AMC143" s="27"/>
      <c r="AMD143" s="27"/>
      <c r="AME143" s="27"/>
      <c r="AMF143" s="27"/>
      <c r="AMG143" s="27"/>
      <c r="AMH143" s="27"/>
      <c r="AMI143" s="27"/>
      <c r="AMJ143" s="27"/>
      <c r="AMK143" s="27"/>
      <c r="AML143" s="27"/>
      <c r="AMM143" s="27"/>
      <c r="AMN143" s="27"/>
      <c r="AMO143" s="27"/>
      <c r="AMP143" s="27"/>
      <c r="AMQ143" s="27"/>
      <c r="AMR143" s="27"/>
      <c r="AMS143" s="27"/>
      <c r="AMT143" s="27"/>
      <c r="AMU143" s="27"/>
      <c r="AMV143" s="27"/>
      <c r="AMW143" s="27"/>
      <c r="AMX143" s="27"/>
      <c r="AMY143" s="27"/>
      <c r="AMZ143" s="27"/>
      <c r="ANA143" s="27"/>
      <c r="ANB143" s="27"/>
      <c r="ANC143" s="27"/>
      <c r="AND143" s="27"/>
      <c r="ANE143" s="27"/>
      <c r="ANF143" s="27"/>
      <c r="ANG143" s="27"/>
      <c r="ANH143" s="27"/>
      <c r="ANI143" s="27"/>
      <c r="ANJ143" s="27"/>
      <c r="ANK143" s="27"/>
      <c r="ANL143" s="27"/>
      <c r="ANM143" s="27"/>
      <c r="ANN143" s="27"/>
      <c r="ANO143" s="27"/>
      <c r="ANP143" s="27"/>
      <c r="ANQ143" s="27"/>
      <c r="ANR143" s="27"/>
      <c r="ANS143" s="27"/>
      <c r="ANT143" s="27"/>
      <c r="ANU143" s="27"/>
      <c r="ANV143" s="27"/>
      <c r="ANW143" s="27"/>
      <c r="ANX143" s="27"/>
      <c r="ANY143" s="27"/>
      <c r="ANZ143" s="27"/>
      <c r="AOA143" s="27"/>
      <c r="AOB143" s="27"/>
      <c r="AOC143" s="27"/>
      <c r="AOD143" s="27"/>
      <c r="AOE143" s="27"/>
      <c r="AOF143" s="27"/>
      <c r="AOG143" s="27"/>
      <c r="AOH143" s="27"/>
      <c r="AOI143" s="27"/>
      <c r="AOJ143" s="27"/>
      <c r="AOK143" s="27"/>
      <c r="AOL143" s="27"/>
      <c r="AOM143" s="27"/>
      <c r="AON143" s="27"/>
      <c r="AOO143" s="27"/>
      <c r="AOP143" s="27"/>
      <c r="AOQ143" s="27"/>
      <c r="AOR143" s="27"/>
      <c r="AOS143" s="27"/>
      <c r="AOT143" s="27"/>
      <c r="AOU143" s="27"/>
      <c r="AOV143" s="27"/>
      <c r="AOW143" s="27"/>
      <c r="AOX143" s="27"/>
      <c r="AOY143" s="27"/>
      <c r="AOZ143" s="27"/>
      <c r="APA143" s="27"/>
      <c r="APB143" s="27"/>
      <c r="APC143" s="27"/>
      <c r="APD143" s="27"/>
      <c r="APE143" s="27"/>
      <c r="APF143" s="27"/>
      <c r="APG143" s="27"/>
      <c r="APH143" s="27"/>
      <c r="API143" s="27"/>
      <c r="APJ143" s="27"/>
      <c r="APK143" s="27"/>
      <c r="APL143" s="27"/>
      <c r="APM143" s="27"/>
      <c r="APN143" s="27"/>
      <c r="APO143" s="27"/>
      <c r="APP143" s="27"/>
      <c r="APQ143" s="27"/>
      <c r="APR143" s="27"/>
      <c r="APS143" s="27"/>
      <c r="APT143" s="27"/>
      <c r="APU143" s="27"/>
      <c r="APV143" s="27"/>
      <c r="APW143" s="27"/>
      <c r="APX143" s="27"/>
      <c r="APY143" s="27"/>
      <c r="APZ143" s="27"/>
      <c r="AQA143" s="27"/>
      <c r="AQB143" s="27"/>
      <c r="AQC143" s="27"/>
      <c r="AQD143" s="27"/>
      <c r="AQE143" s="27"/>
      <c r="AQF143" s="27"/>
      <c r="AQG143" s="27"/>
      <c r="AQH143" s="27"/>
      <c r="AQI143" s="27"/>
      <c r="AQJ143" s="27"/>
      <c r="AQK143" s="27"/>
      <c r="AQL143" s="27"/>
      <c r="AQM143" s="27"/>
      <c r="AQN143" s="27"/>
      <c r="AQO143" s="27"/>
      <c r="AQP143" s="27"/>
      <c r="AQQ143" s="27"/>
      <c r="AQR143" s="27"/>
      <c r="AQS143" s="27"/>
      <c r="AQT143" s="27"/>
      <c r="AQU143" s="27"/>
      <c r="AQV143" s="27"/>
      <c r="AQW143" s="27"/>
      <c r="AQX143" s="27"/>
      <c r="AQY143" s="27"/>
      <c r="AQZ143" s="27"/>
      <c r="ARA143" s="27"/>
      <c r="ARB143" s="27"/>
      <c r="ARC143" s="27"/>
      <c r="ARD143" s="27"/>
      <c r="ARE143" s="27"/>
      <c r="ARF143" s="27"/>
      <c r="ARG143" s="27"/>
      <c r="ARH143" s="27"/>
      <c r="ARI143" s="27"/>
      <c r="ARJ143" s="27"/>
      <c r="ARK143" s="27"/>
      <c r="ARL143" s="27"/>
      <c r="ARM143" s="27"/>
      <c r="ARN143" s="27"/>
      <c r="ARO143" s="27"/>
      <c r="ARP143" s="27"/>
      <c r="ARQ143" s="27"/>
      <c r="ARR143" s="27"/>
      <c r="ARS143" s="27"/>
      <c r="ART143" s="27"/>
      <c r="ARU143" s="27"/>
      <c r="ARV143" s="27"/>
      <c r="ARW143" s="27"/>
      <c r="ARX143" s="27"/>
      <c r="ARY143" s="27"/>
      <c r="ARZ143" s="27"/>
      <c r="ASA143" s="27"/>
      <c r="ASB143" s="27"/>
      <c r="ASC143" s="27"/>
      <c r="ASD143" s="27"/>
      <c r="ASE143" s="27"/>
      <c r="ASF143" s="27"/>
      <c r="ASG143" s="27"/>
      <c r="ASH143" s="27"/>
      <c r="ASI143" s="27"/>
      <c r="ASJ143" s="27"/>
      <c r="ASK143" s="27"/>
      <c r="ASL143" s="27"/>
      <c r="ASM143" s="27"/>
      <c r="ASN143" s="27"/>
      <c r="ASO143" s="27"/>
      <c r="ASP143" s="27"/>
      <c r="ASQ143" s="27"/>
      <c r="ASR143" s="27"/>
      <c r="ASS143" s="27"/>
      <c r="AST143" s="27"/>
      <c r="ASU143" s="27"/>
      <c r="ASV143" s="27"/>
      <c r="ASW143" s="27"/>
      <c r="ASX143" s="27"/>
      <c r="ASY143" s="27"/>
      <c r="ASZ143" s="27"/>
      <c r="ATA143" s="27"/>
      <c r="ATB143" s="27"/>
      <c r="ATC143" s="27"/>
      <c r="ATD143" s="27"/>
      <c r="ATE143" s="27"/>
      <c r="ATF143" s="27"/>
      <c r="ATG143" s="27"/>
      <c r="ATH143" s="27"/>
      <c r="ATI143" s="27"/>
      <c r="ATJ143" s="27"/>
      <c r="ATK143" s="27"/>
      <c r="ATL143" s="27"/>
      <c r="ATM143" s="27"/>
      <c r="ATN143" s="27"/>
      <c r="ATO143" s="27"/>
      <c r="ATP143" s="27"/>
      <c r="ATQ143" s="27"/>
      <c r="ATR143" s="27"/>
      <c r="ATS143" s="27"/>
      <c r="ATT143" s="27"/>
      <c r="ATU143" s="27"/>
      <c r="ATV143" s="27"/>
      <c r="ATW143" s="27"/>
      <c r="ATX143" s="27"/>
      <c r="ATY143" s="27"/>
      <c r="ATZ143" s="27"/>
      <c r="AUA143" s="27"/>
      <c r="AUB143" s="27"/>
      <c r="AUC143" s="27"/>
      <c r="AUD143" s="27"/>
      <c r="AUE143" s="27"/>
      <c r="AUF143" s="27"/>
      <c r="AUG143" s="27"/>
      <c r="AUH143" s="27"/>
      <c r="AUI143" s="27"/>
      <c r="AUJ143" s="27"/>
      <c r="AUK143" s="27"/>
      <c r="AUL143" s="27"/>
      <c r="AUM143" s="27"/>
      <c r="AUN143" s="27"/>
      <c r="AUO143" s="27"/>
      <c r="AUP143" s="27"/>
      <c r="AUQ143" s="27"/>
      <c r="AUR143" s="27"/>
      <c r="AUS143" s="27"/>
      <c r="AUT143" s="27"/>
      <c r="AUU143" s="27"/>
      <c r="AUV143" s="27"/>
      <c r="AUW143" s="27"/>
      <c r="AUX143" s="27"/>
      <c r="AUY143" s="27"/>
      <c r="AUZ143" s="27"/>
      <c r="AVA143" s="27"/>
      <c r="AVB143" s="27"/>
      <c r="AVC143" s="27"/>
      <c r="AVD143" s="27"/>
      <c r="AVE143" s="27"/>
      <c r="AVF143" s="27"/>
      <c r="AVG143" s="27"/>
      <c r="AVH143" s="27"/>
      <c r="AVI143" s="27"/>
      <c r="AVJ143" s="27"/>
      <c r="AVK143" s="27"/>
      <c r="AVL143" s="27"/>
      <c r="AVM143" s="27"/>
      <c r="AVN143" s="27"/>
      <c r="AVO143" s="27"/>
      <c r="AVP143" s="27"/>
      <c r="AVQ143" s="27"/>
      <c r="AVR143" s="27"/>
      <c r="AVS143" s="27"/>
      <c r="AVT143" s="27"/>
      <c r="AVU143" s="27"/>
      <c r="AVV143" s="27"/>
      <c r="AVW143" s="27"/>
      <c r="AVX143" s="27"/>
      <c r="AVY143" s="27"/>
      <c r="AVZ143" s="27"/>
      <c r="AWA143" s="27"/>
      <c r="AWB143" s="27"/>
      <c r="AWC143" s="27"/>
      <c r="AWD143" s="27"/>
      <c r="AWE143" s="27"/>
      <c r="AWF143" s="27"/>
      <c r="AWG143" s="27"/>
      <c r="AWH143" s="27"/>
      <c r="AWI143" s="27"/>
      <c r="AWJ143" s="27"/>
      <c r="AWK143" s="27"/>
      <c r="AWL143" s="27"/>
      <c r="AWM143" s="27"/>
      <c r="AWN143" s="27"/>
      <c r="AWO143" s="27"/>
      <c r="AWP143" s="27"/>
      <c r="AWQ143" s="27"/>
      <c r="AWR143" s="27"/>
      <c r="AWS143" s="27"/>
      <c r="AWT143" s="27"/>
      <c r="AWU143" s="27"/>
      <c r="AWV143" s="27"/>
      <c r="AWW143" s="27"/>
      <c r="AWX143" s="27"/>
      <c r="AWY143" s="27"/>
      <c r="AWZ143" s="27"/>
      <c r="AXA143" s="27"/>
      <c r="AXB143" s="27"/>
      <c r="AXC143" s="27"/>
      <c r="AXD143" s="27"/>
      <c r="AXE143" s="27"/>
      <c r="AXF143" s="27"/>
      <c r="AXG143" s="27"/>
      <c r="AXH143" s="27"/>
      <c r="AXI143" s="27"/>
      <c r="AXJ143" s="27"/>
      <c r="AXK143" s="27"/>
      <c r="AXL143" s="27"/>
      <c r="AXM143" s="27"/>
      <c r="AXN143" s="27"/>
      <c r="AXO143" s="27"/>
      <c r="AXP143" s="27"/>
      <c r="AXQ143" s="27"/>
      <c r="AXR143" s="27"/>
      <c r="AXS143" s="27"/>
      <c r="AXT143" s="27"/>
      <c r="AXU143" s="27"/>
      <c r="AXV143" s="27"/>
      <c r="AXW143" s="27"/>
      <c r="AXX143" s="27"/>
      <c r="AXY143" s="27"/>
      <c r="AXZ143" s="27"/>
      <c r="AYA143" s="27"/>
      <c r="AYB143" s="27"/>
      <c r="AYC143" s="27"/>
      <c r="AYD143" s="27"/>
      <c r="AYE143" s="27"/>
      <c r="AYF143" s="27"/>
      <c r="AYG143" s="27"/>
      <c r="AYH143" s="27"/>
      <c r="AYI143" s="27"/>
      <c r="AYJ143" s="27"/>
      <c r="AYK143" s="27"/>
      <c r="AYL143" s="27"/>
      <c r="AYM143" s="27"/>
      <c r="AYN143" s="27"/>
      <c r="AYO143" s="27"/>
      <c r="AYP143" s="27"/>
      <c r="AYQ143" s="27"/>
      <c r="AYR143" s="27"/>
      <c r="AYS143" s="27"/>
      <c r="AYT143" s="27"/>
      <c r="AYU143" s="27"/>
      <c r="AYV143" s="27"/>
      <c r="AYW143" s="27"/>
      <c r="AYX143" s="27"/>
      <c r="AYY143" s="27"/>
      <c r="AYZ143" s="27"/>
      <c r="AZA143" s="27"/>
      <c r="AZB143" s="27"/>
      <c r="AZC143" s="27"/>
      <c r="AZD143" s="27"/>
      <c r="AZE143" s="27"/>
      <c r="AZF143" s="27"/>
      <c r="AZG143" s="27"/>
      <c r="AZH143" s="27"/>
      <c r="AZI143" s="27"/>
      <c r="AZJ143" s="27"/>
      <c r="AZK143" s="27"/>
      <c r="AZL143" s="27"/>
      <c r="AZM143" s="27"/>
      <c r="AZN143" s="27"/>
      <c r="AZO143" s="27"/>
      <c r="AZP143" s="27"/>
      <c r="AZQ143" s="27"/>
      <c r="AZR143" s="27"/>
      <c r="AZS143" s="27"/>
      <c r="AZT143" s="27"/>
      <c r="AZU143" s="27"/>
      <c r="AZV143" s="27"/>
      <c r="AZW143" s="27"/>
      <c r="AZX143" s="27"/>
      <c r="AZY143" s="27"/>
      <c r="AZZ143" s="27"/>
      <c r="BAA143" s="27"/>
      <c r="BAB143" s="27"/>
      <c r="BAC143" s="27"/>
      <c r="BAD143" s="27"/>
      <c r="BAE143" s="27"/>
      <c r="BAF143" s="27"/>
      <c r="BAG143" s="27"/>
      <c r="BAH143" s="27"/>
      <c r="BAI143" s="27"/>
      <c r="BAJ143" s="27"/>
      <c r="BAK143" s="27"/>
      <c r="BAL143" s="27"/>
      <c r="BAM143" s="27"/>
      <c r="BAN143" s="27"/>
      <c r="BAO143" s="27"/>
      <c r="BAP143" s="27"/>
      <c r="BAQ143" s="27"/>
      <c r="BAR143" s="27"/>
      <c r="BAS143" s="27"/>
      <c r="BAT143" s="27"/>
      <c r="BAU143" s="27"/>
      <c r="BAV143" s="27"/>
      <c r="BAW143" s="27"/>
      <c r="BAX143" s="27"/>
      <c r="BAY143" s="27"/>
      <c r="BAZ143" s="27"/>
      <c r="BBA143" s="27"/>
      <c r="BBB143" s="27"/>
      <c r="BBC143" s="27"/>
      <c r="BBD143" s="27"/>
      <c r="BBE143" s="27"/>
      <c r="BBF143" s="27"/>
      <c r="BBG143" s="27"/>
      <c r="BBH143" s="27"/>
      <c r="BBI143" s="27"/>
      <c r="BBJ143" s="27"/>
      <c r="BBK143" s="27"/>
      <c r="BBL143" s="27"/>
      <c r="BBM143" s="27"/>
      <c r="BBN143" s="27"/>
      <c r="BBO143" s="27"/>
      <c r="BBP143" s="27"/>
      <c r="BBQ143" s="27"/>
      <c r="BBR143" s="27"/>
      <c r="BBS143" s="27"/>
      <c r="BBT143" s="27"/>
      <c r="BBU143" s="27"/>
      <c r="BBV143" s="27"/>
      <c r="BBW143" s="27"/>
      <c r="BBX143" s="27"/>
      <c r="BBY143" s="27"/>
      <c r="BBZ143" s="27"/>
      <c r="BCA143" s="27"/>
      <c r="BCB143" s="27"/>
      <c r="BCC143" s="27"/>
      <c r="BCD143" s="27"/>
      <c r="BCE143" s="27"/>
      <c r="BCF143" s="27"/>
      <c r="BCG143" s="27"/>
      <c r="BCH143" s="27"/>
      <c r="BCI143" s="27"/>
      <c r="BCJ143" s="27"/>
      <c r="BCK143" s="27"/>
      <c r="BCL143" s="27"/>
      <c r="BCM143" s="27"/>
      <c r="BCN143" s="27"/>
      <c r="BCO143" s="27"/>
      <c r="BCP143" s="27"/>
      <c r="BCQ143" s="27"/>
      <c r="BCR143" s="27"/>
      <c r="BCS143" s="27"/>
      <c r="BCT143" s="27"/>
      <c r="BCU143" s="27"/>
      <c r="BCV143" s="27"/>
      <c r="BCW143" s="27"/>
      <c r="BCX143" s="27"/>
      <c r="BCY143" s="27"/>
      <c r="BCZ143" s="27"/>
      <c r="BDA143" s="27"/>
      <c r="BDB143" s="27"/>
      <c r="BDC143" s="27"/>
      <c r="BDD143" s="27"/>
      <c r="BDE143" s="27"/>
      <c r="BDF143" s="27"/>
      <c r="BDG143" s="27"/>
      <c r="BDH143" s="27"/>
      <c r="BDI143" s="27"/>
      <c r="BDJ143" s="27"/>
      <c r="BDK143" s="27"/>
      <c r="BDL143" s="27"/>
      <c r="BDM143" s="27"/>
      <c r="BDN143" s="27"/>
      <c r="BDO143" s="27"/>
      <c r="BDP143" s="27"/>
      <c r="BDQ143" s="27"/>
      <c r="BDR143" s="27"/>
      <c r="BDS143" s="27"/>
      <c r="BDT143" s="27"/>
      <c r="BDU143" s="27"/>
      <c r="BDV143" s="27"/>
      <c r="BDW143" s="27"/>
      <c r="BDX143" s="27"/>
      <c r="BDY143" s="27"/>
      <c r="BDZ143" s="27"/>
      <c r="BEA143" s="27"/>
      <c r="BEB143" s="27"/>
      <c r="BEC143" s="27"/>
      <c r="BED143" s="27"/>
      <c r="BEE143" s="27"/>
      <c r="BEF143" s="27"/>
      <c r="BEG143" s="27"/>
      <c r="BEH143" s="27"/>
      <c r="BEI143" s="27"/>
      <c r="BEJ143" s="27"/>
      <c r="BEK143" s="27"/>
      <c r="BEL143" s="27"/>
      <c r="BEM143" s="27"/>
      <c r="BEN143" s="27"/>
      <c r="BEO143" s="27"/>
      <c r="BEP143" s="27"/>
      <c r="BEQ143" s="27"/>
      <c r="BER143" s="27"/>
      <c r="BES143" s="27"/>
      <c r="BET143" s="27"/>
      <c r="BEU143" s="27"/>
      <c r="BEV143" s="27"/>
      <c r="BEW143" s="27"/>
      <c r="BEX143" s="27"/>
      <c r="BEY143" s="27"/>
      <c r="BEZ143" s="27"/>
      <c r="BFA143" s="27"/>
      <c r="BFB143" s="27"/>
      <c r="BFC143" s="27"/>
      <c r="BFD143" s="27"/>
      <c r="BFE143" s="27"/>
      <c r="BFF143" s="27"/>
      <c r="BFG143" s="27"/>
      <c r="BFH143" s="27"/>
      <c r="BFI143" s="27"/>
      <c r="BFJ143" s="27"/>
      <c r="BFK143" s="27"/>
      <c r="BFL143" s="27"/>
      <c r="BFM143" s="27"/>
      <c r="BFN143" s="27"/>
      <c r="BFO143" s="27"/>
      <c r="BFP143" s="27"/>
      <c r="BFQ143" s="27"/>
      <c r="BFR143" s="27"/>
      <c r="BFS143" s="27"/>
      <c r="BFT143" s="27"/>
      <c r="BFU143" s="27"/>
      <c r="BFV143" s="27"/>
      <c r="BFW143" s="27"/>
      <c r="BFX143" s="27"/>
      <c r="BFY143" s="27"/>
      <c r="BFZ143" s="27"/>
      <c r="BGA143" s="27"/>
      <c r="BGB143" s="27"/>
      <c r="BGC143" s="27"/>
      <c r="BGD143" s="27"/>
      <c r="BGE143" s="27"/>
      <c r="BGF143" s="27"/>
      <c r="BGG143" s="27"/>
      <c r="BGH143" s="27"/>
      <c r="BGI143" s="27"/>
      <c r="BGJ143" s="27"/>
      <c r="BGK143" s="27"/>
      <c r="BGL143" s="27"/>
      <c r="BGM143" s="27"/>
      <c r="BGN143" s="27"/>
      <c r="BGO143" s="27"/>
      <c r="BGP143" s="27"/>
      <c r="BGQ143" s="27"/>
      <c r="BGR143" s="27"/>
      <c r="BGS143" s="27"/>
      <c r="BGT143" s="27"/>
      <c r="BGU143" s="27"/>
      <c r="BGV143" s="27"/>
      <c r="BGW143" s="27"/>
      <c r="BGX143" s="27"/>
      <c r="BGY143" s="27"/>
      <c r="BGZ143" s="27"/>
      <c r="BHA143" s="27"/>
      <c r="BHB143" s="27"/>
      <c r="BHC143" s="27"/>
      <c r="BHD143" s="27"/>
      <c r="BHE143" s="27"/>
      <c r="BHF143" s="27"/>
      <c r="BHG143" s="27"/>
      <c r="BHH143" s="27"/>
      <c r="BHI143" s="27"/>
      <c r="BHJ143" s="27"/>
      <c r="BHK143" s="27"/>
      <c r="BHL143" s="27"/>
      <c r="BHM143" s="27"/>
      <c r="BHN143" s="27"/>
      <c r="BHO143" s="27"/>
      <c r="BHP143" s="27"/>
      <c r="BHQ143" s="27"/>
      <c r="BHR143" s="27"/>
      <c r="BHS143" s="27"/>
      <c r="BHT143" s="27"/>
      <c r="BHU143" s="27"/>
      <c r="BHV143" s="27"/>
      <c r="BHW143" s="27"/>
      <c r="BHX143" s="27"/>
      <c r="BHY143" s="27"/>
      <c r="BHZ143" s="27"/>
      <c r="BIA143" s="27"/>
      <c r="BIB143" s="27"/>
      <c r="BIC143" s="27"/>
      <c r="BID143" s="27"/>
      <c r="BIE143" s="27"/>
      <c r="BIF143" s="27"/>
      <c r="BIG143" s="27"/>
      <c r="BIH143" s="27"/>
      <c r="BII143" s="27"/>
      <c r="BIJ143" s="27"/>
      <c r="BIK143" s="27"/>
      <c r="BIL143" s="27"/>
      <c r="BIM143" s="27"/>
      <c r="BIN143" s="27"/>
      <c r="BIO143" s="27"/>
      <c r="BIP143" s="27"/>
      <c r="BIQ143" s="27"/>
      <c r="BIR143" s="27"/>
      <c r="BIS143" s="27"/>
      <c r="BIT143" s="27"/>
      <c r="BIU143" s="27"/>
      <c r="BIV143" s="27"/>
      <c r="BIW143" s="27"/>
      <c r="BIX143" s="27"/>
      <c r="BIY143" s="27"/>
      <c r="BIZ143" s="27"/>
      <c r="BJA143" s="27"/>
      <c r="BJB143" s="27"/>
      <c r="BJC143" s="27"/>
      <c r="BJD143" s="27"/>
      <c r="BJE143" s="27"/>
      <c r="BJF143" s="27"/>
      <c r="BJG143" s="27"/>
      <c r="BJH143" s="27"/>
      <c r="BJI143" s="27"/>
      <c r="BJJ143" s="27"/>
      <c r="BJK143" s="27"/>
      <c r="BJL143" s="27"/>
      <c r="BJM143" s="27"/>
      <c r="BJN143" s="27"/>
      <c r="BJO143" s="27"/>
      <c r="BJP143" s="27"/>
      <c r="BJQ143" s="27"/>
      <c r="BJR143" s="27"/>
      <c r="BJS143" s="27"/>
      <c r="BJT143" s="27"/>
      <c r="BJU143" s="27"/>
      <c r="BJV143" s="27"/>
      <c r="BJW143" s="27"/>
      <c r="BJX143" s="27"/>
      <c r="BJY143" s="27"/>
      <c r="BJZ143" s="27"/>
      <c r="BKA143" s="27"/>
      <c r="BKB143" s="27"/>
      <c r="BKC143" s="27"/>
      <c r="BKD143" s="27"/>
      <c r="BKE143" s="27"/>
      <c r="BKF143" s="27"/>
      <c r="BKG143" s="27"/>
      <c r="BKH143" s="27"/>
      <c r="BKI143" s="27"/>
      <c r="BKJ143" s="27"/>
      <c r="BKK143" s="27"/>
      <c r="BKL143" s="27"/>
      <c r="BKM143" s="27"/>
      <c r="BKN143" s="27"/>
      <c r="BKO143" s="27"/>
      <c r="BKP143" s="27"/>
      <c r="BKQ143" s="27"/>
      <c r="BKR143" s="27"/>
      <c r="BKS143" s="27"/>
      <c r="BKT143" s="27"/>
      <c r="BKU143" s="27"/>
      <c r="BKV143" s="27"/>
      <c r="BKW143" s="27"/>
      <c r="BKX143" s="27"/>
      <c r="BKY143" s="27"/>
      <c r="BKZ143" s="27"/>
      <c r="BLA143" s="27"/>
      <c r="BLB143" s="27"/>
      <c r="BLC143" s="27"/>
      <c r="BLD143" s="27"/>
      <c r="BLE143" s="27"/>
      <c r="BLF143" s="27"/>
      <c r="BLG143" s="27"/>
      <c r="BLH143" s="27"/>
      <c r="BLI143" s="27"/>
      <c r="BLJ143" s="27"/>
      <c r="BLK143" s="27"/>
      <c r="BLL143" s="27"/>
      <c r="BLM143" s="27"/>
      <c r="BLN143" s="27"/>
      <c r="BLO143" s="27"/>
      <c r="BLP143" s="27"/>
      <c r="BLQ143" s="27"/>
      <c r="BLR143" s="27"/>
      <c r="BLS143" s="27"/>
      <c r="BLT143" s="27"/>
      <c r="BLU143" s="27"/>
      <c r="BLV143" s="27"/>
      <c r="BLW143" s="27"/>
      <c r="BLX143" s="27"/>
      <c r="BLY143" s="27"/>
      <c r="BLZ143" s="27"/>
      <c r="BMA143" s="27"/>
      <c r="BMB143" s="27"/>
      <c r="BMC143" s="27"/>
      <c r="BMD143" s="27"/>
      <c r="BME143" s="27"/>
      <c r="BMF143" s="27"/>
      <c r="BMG143" s="27"/>
      <c r="BMH143" s="27"/>
      <c r="BMI143" s="27"/>
      <c r="BMJ143" s="27"/>
      <c r="BMK143" s="27"/>
      <c r="BML143" s="27"/>
      <c r="BMM143" s="27"/>
      <c r="BMN143" s="27"/>
      <c r="BMO143" s="27"/>
      <c r="BMP143" s="27"/>
      <c r="BMQ143" s="27"/>
      <c r="BMR143" s="27"/>
      <c r="BMS143" s="27"/>
      <c r="BMT143" s="27"/>
      <c r="BMU143" s="27"/>
      <c r="BMV143" s="27"/>
      <c r="BMW143" s="27"/>
      <c r="BMX143" s="27"/>
      <c r="BMY143" s="27"/>
      <c r="BMZ143" s="27"/>
      <c r="BNA143" s="27"/>
      <c r="BNB143" s="27"/>
      <c r="BNC143" s="27"/>
      <c r="BND143" s="27"/>
      <c r="BNE143" s="27"/>
      <c r="BNF143" s="27"/>
      <c r="BNG143" s="27"/>
      <c r="BNH143" s="27"/>
      <c r="BNI143" s="27"/>
      <c r="BNJ143" s="27"/>
      <c r="BNK143" s="27"/>
      <c r="BNL143" s="27"/>
      <c r="BNM143" s="27"/>
      <c r="BNN143" s="27"/>
      <c r="BNO143" s="27"/>
      <c r="BNP143" s="27"/>
      <c r="BNQ143" s="27"/>
      <c r="BNR143" s="27"/>
      <c r="BNS143" s="27"/>
      <c r="BNT143" s="27"/>
      <c r="BNU143" s="27"/>
      <c r="BNV143" s="27"/>
      <c r="BNW143" s="27"/>
      <c r="BNX143" s="27"/>
      <c r="BNY143" s="27"/>
      <c r="BNZ143" s="27"/>
      <c r="BOA143" s="27"/>
      <c r="BOB143" s="27"/>
      <c r="BOC143" s="27"/>
      <c r="BOD143" s="27"/>
      <c r="BOE143" s="27"/>
      <c r="BOF143" s="27"/>
      <c r="BOG143" s="27"/>
      <c r="BOH143" s="27"/>
      <c r="BOI143" s="27"/>
      <c r="BOJ143" s="27"/>
      <c r="BOK143" s="27"/>
      <c r="BOL143" s="27"/>
      <c r="BOM143" s="27"/>
      <c r="BON143" s="27"/>
      <c r="BOO143" s="27"/>
      <c r="BOP143" s="27"/>
      <c r="BOQ143" s="27"/>
      <c r="BOR143" s="27"/>
      <c r="BOS143" s="27"/>
      <c r="BOT143" s="27"/>
      <c r="BOU143" s="27"/>
      <c r="BOV143" s="27"/>
      <c r="BOW143" s="27"/>
      <c r="BOX143" s="27"/>
      <c r="BOY143" s="27"/>
      <c r="BOZ143" s="27"/>
      <c r="BPA143" s="27"/>
      <c r="BPB143" s="27"/>
      <c r="BPC143" s="27"/>
      <c r="BPD143" s="27"/>
      <c r="BPE143" s="27"/>
      <c r="BPF143" s="27"/>
      <c r="BPG143" s="27"/>
      <c r="BPH143" s="27"/>
      <c r="BPI143" s="27"/>
      <c r="BPJ143" s="27"/>
      <c r="BPK143" s="27"/>
      <c r="BPL143" s="27"/>
      <c r="BPM143" s="27"/>
      <c r="BPN143" s="27"/>
      <c r="BPO143" s="27"/>
      <c r="BPP143" s="27"/>
      <c r="BPQ143" s="27"/>
      <c r="BPR143" s="27"/>
      <c r="BPS143" s="27"/>
      <c r="BPT143" s="27"/>
      <c r="BPU143" s="27"/>
      <c r="BPV143" s="27"/>
      <c r="BPW143" s="27"/>
      <c r="BPX143" s="27"/>
      <c r="BPY143" s="27"/>
      <c r="BPZ143" s="27"/>
      <c r="BQA143" s="27"/>
      <c r="BQB143" s="27"/>
      <c r="BQC143" s="27"/>
      <c r="BQD143" s="27"/>
      <c r="BQE143" s="27"/>
      <c r="BQF143" s="27"/>
      <c r="BQG143" s="27"/>
      <c r="BQH143" s="27"/>
      <c r="BQI143" s="27"/>
      <c r="BQJ143" s="27"/>
      <c r="BQK143" s="27"/>
      <c r="BQL143" s="27"/>
      <c r="BQM143" s="27"/>
      <c r="BQN143" s="27"/>
      <c r="BQO143" s="27"/>
      <c r="BQP143" s="27"/>
      <c r="BQQ143" s="27"/>
      <c r="BQR143" s="27"/>
      <c r="BQS143" s="27"/>
      <c r="BQT143" s="27"/>
      <c r="BQU143" s="27"/>
      <c r="BQV143" s="27"/>
      <c r="BQW143" s="27"/>
      <c r="BQX143" s="27"/>
      <c r="BQY143" s="27"/>
      <c r="BQZ143" s="27"/>
      <c r="BRA143" s="27"/>
      <c r="BRB143" s="27"/>
      <c r="BRC143" s="27"/>
      <c r="BRD143" s="27"/>
      <c r="BRE143" s="27"/>
      <c r="BRF143" s="27"/>
      <c r="BRG143" s="27"/>
      <c r="BRH143" s="27"/>
      <c r="BRI143" s="27"/>
      <c r="BRJ143" s="27"/>
      <c r="BRK143" s="27"/>
      <c r="BRL143" s="27"/>
      <c r="BRM143" s="27"/>
      <c r="BRN143" s="27"/>
      <c r="BRO143" s="27"/>
      <c r="BRP143" s="27"/>
      <c r="BRQ143" s="27"/>
      <c r="BRR143" s="27"/>
      <c r="BRS143" s="27"/>
      <c r="BRT143" s="27"/>
      <c r="BRU143" s="27"/>
      <c r="BRV143" s="27"/>
      <c r="BRW143" s="27"/>
      <c r="BRX143" s="27"/>
      <c r="BRY143" s="27"/>
      <c r="BRZ143" s="27"/>
      <c r="BSA143" s="27"/>
      <c r="BSB143" s="27"/>
      <c r="BSC143" s="27"/>
      <c r="BSD143" s="27"/>
      <c r="BSE143" s="27"/>
      <c r="BSF143" s="27"/>
      <c r="BSG143" s="27"/>
      <c r="BSH143" s="27"/>
      <c r="BSI143" s="27"/>
      <c r="BSJ143" s="27"/>
      <c r="BSK143" s="27"/>
      <c r="BSL143" s="27"/>
      <c r="BSM143" s="27"/>
      <c r="BSN143" s="27"/>
      <c r="BSO143" s="27"/>
      <c r="BSP143" s="27"/>
      <c r="BSQ143" s="27"/>
      <c r="BSR143" s="27"/>
      <c r="BSS143" s="27"/>
      <c r="BST143" s="27"/>
      <c r="BSU143" s="27"/>
      <c r="BSV143" s="27"/>
      <c r="BSW143" s="27"/>
      <c r="BSX143" s="27"/>
      <c r="BSY143" s="27"/>
      <c r="BSZ143" s="27"/>
      <c r="BTA143" s="27"/>
      <c r="BTB143" s="27"/>
      <c r="BTC143" s="27"/>
      <c r="BTD143" s="27"/>
      <c r="BTE143" s="27"/>
      <c r="BTF143" s="27"/>
      <c r="BTG143" s="27"/>
      <c r="BTH143" s="27"/>
      <c r="BTI143" s="27"/>
      <c r="BTJ143" s="27"/>
      <c r="BTK143" s="27"/>
      <c r="BTL143" s="27"/>
      <c r="BTM143" s="27"/>
      <c r="BTN143" s="27"/>
      <c r="BTO143" s="27"/>
      <c r="BTP143" s="27"/>
      <c r="BTQ143" s="27"/>
      <c r="BTR143" s="27"/>
      <c r="BTS143" s="27"/>
      <c r="BTT143" s="27"/>
      <c r="BTU143" s="27"/>
      <c r="BTV143" s="27"/>
      <c r="BTW143" s="27"/>
      <c r="BTX143" s="27"/>
      <c r="BTY143" s="27"/>
      <c r="BTZ143" s="27"/>
      <c r="BUA143" s="27"/>
      <c r="BUB143" s="27"/>
      <c r="BUC143" s="27"/>
      <c r="BUD143" s="27"/>
      <c r="BUE143" s="27"/>
      <c r="BUF143" s="27"/>
      <c r="BUG143" s="27"/>
      <c r="BUH143" s="27"/>
      <c r="BUI143" s="27"/>
      <c r="BUJ143" s="27"/>
      <c r="BUK143" s="27"/>
      <c r="BUL143" s="27"/>
      <c r="BUM143" s="27"/>
      <c r="BUN143" s="27"/>
      <c r="BUO143" s="27"/>
      <c r="BUP143" s="27"/>
      <c r="BUQ143" s="27"/>
    </row>
    <row r="144" spans="1:1915" s="47" customFormat="1" ht="12.75">
      <c r="A144" s="23"/>
      <c r="B144" s="156"/>
      <c r="C144" s="157" t="s">
        <v>222</v>
      </c>
      <c r="D144" s="157"/>
      <c r="E144" s="230"/>
      <c r="F144" s="231"/>
      <c r="G144" s="166"/>
      <c r="H144" s="26"/>
      <c r="I144" s="26">
        <f>IF(E144="yes",2.5,0)</f>
        <v>0</v>
      </c>
      <c r="J144" s="26"/>
      <c r="K144" s="210"/>
      <c r="L144" s="209"/>
      <c r="M144" s="104"/>
      <c r="N144" s="104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  <c r="BZ144" s="27"/>
      <c r="CA144" s="27"/>
      <c r="CB144" s="27"/>
      <c r="CC144" s="27"/>
      <c r="CD144" s="27"/>
      <c r="CE144" s="27"/>
      <c r="CF144" s="27"/>
      <c r="CG144" s="27"/>
      <c r="CH144" s="27"/>
      <c r="CI144" s="27"/>
      <c r="CJ144" s="27"/>
      <c r="CK144" s="27"/>
      <c r="CL144" s="27"/>
      <c r="CM144" s="27"/>
      <c r="CN144" s="27"/>
      <c r="CO144" s="27"/>
      <c r="CP144" s="27"/>
      <c r="CQ144" s="27"/>
      <c r="CR144" s="27"/>
      <c r="CS144" s="27"/>
      <c r="CT144" s="27"/>
      <c r="CU144" s="27"/>
      <c r="CV144" s="27"/>
      <c r="CW144" s="27"/>
      <c r="CX144" s="27"/>
      <c r="CY144" s="27"/>
      <c r="CZ144" s="27"/>
      <c r="DA144" s="27"/>
      <c r="DB144" s="27"/>
      <c r="DC144" s="27"/>
      <c r="DD144" s="27"/>
      <c r="DE144" s="27"/>
      <c r="DF144" s="27"/>
      <c r="DG144" s="27"/>
      <c r="DH144" s="27"/>
      <c r="DI144" s="27"/>
      <c r="DJ144" s="27"/>
      <c r="DK144" s="27"/>
      <c r="DL144" s="27"/>
      <c r="DM144" s="27"/>
      <c r="DN144" s="27"/>
      <c r="DO144" s="27"/>
      <c r="DP144" s="27"/>
      <c r="DQ144" s="27"/>
      <c r="DR144" s="27"/>
      <c r="DS144" s="27"/>
      <c r="DT144" s="27"/>
      <c r="DU144" s="27"/>
      <c r="DV144" s="27"/>
      <c r="DW144" s="27"/>
      <c r="DX144" s="27"/>
      <c r="DY144" s="27"/>
      <c r="DZ144" s="27"/>
      <c r="EA144" s="27"/>
      <c r="EB144" s="27"/>
      <c r="EC144" s="27"/>
      <c r="ED144" s="27"/>
      <c r="EE144" s="27"/>
      <c r="EF144" s="27"/>
      <c r="EG144" s="27"/>
      <c r="EH144" s="27"/>
      <c r="EI144" s="27"/>
      <c r="EJ144" s="27"/>
      <c r="EK144" s="27"/>
      <c r="EL144" s="27"/>
      <c r="EM144" s="27"/>
      <c r="EN144" s="27"/>
      <c r="EO144" s="27"/>
      <c r="EP144" s="27"/>
      <c r="EQ144" s="27"/>
      <c r="ER144" s="27"/>
      <c r="ES144" s="27"/>
      <c r="ET144" s="27"/>
      <c r="EU144" s="27"/>
      <c r="EV144" s="27"/>
      <c r="EW144" s="27"/>
      <c r="EX144" s="27"/>
      <c r="EY144" s="27"/>
      <c r="EZ144" s="27"/>
      <c r="FA144" s="27"/>
      <c r="FB144" s="27"/>
      <c r="FC144" s="27"/>
      <c r="FD144" s="27"/>
      <c r="FE144" s="27"/>
      <c r="FF144" s="27"/>
      <c r="FG144" s="27"/>
      <c r="FH144" s="27"/>
      <c r="FI144" s="27"/>
      <c r="FJ144" s="27"/>
      <c r="FK144" s="27"/>
      <c r="FL144" s="27"/>
      <c r="FM144" s="27"/>
      <c r="FN144" s="27"/>
      <c r="FO144" s="27"/>
      <c r="FP144" s="27"/>
      <c r="FQ144" s="27"/>
      <c r="FR144" s="27"/>
      <c r="FS144" s="27"/>
      <c r="FT144" s="27"/>
      <c r="FU144" s="27"/>
      <c r="FV144" s="27"/>
      <c r="FW144" s="27"/>
      <c r="FX144" s="27"/>
      <c r="FY144" s="27"/>
      <c r="FZ144" s="27"/>
      <c r="GA144" s="27"/>
      <c r="GB144" s="27"/>
      <c r="GC144" s="27"/>
      <c r="GD144" s="27"/>
      <c r="GE144" s="27"/>
      <c r="GF144" s="27"/>
      <c r="GG144" s="27"/>
      <c r="GH144" s="27"/>
      <c r="GI144" s="27"/>
      <c r="GJ144" s="27"/>
      <c r="GK144" s="27"/>
      <c r="GL144" s="27"/>
      <c r="GM144" s="27"/>
      <c r="GN144" s="27"/>
      <c r="GO144" s="27"/>
      <c r="GP144" s="27"/>
      <c r="GQ144" s="27"/>
      <c r="GR144" s="27"/>
      <c r="GS144" s="27"/>
      <c r="GT144" s="27"/>
      <c r="GU144" s="27"/>
      <c r="GV144" s="27"/>
      <c r="GW144" s="27"/>
      <c r="GX144" s="27"/>
      <c r="GY144" s="27"/>
      <c r="GZ144" s="27"/>
      <c r="HA144" s="27"/>
      <c r="HB144" s="27"/>
      <c r="HC144" s="27"/>
      <c r="HD144" s="27"/>
      <c r="HE144" s="27"/>
      <c r="HF144" s="27"/>
      <c r="HG144" s="27"/>
      <c r="HH144" s="27"/>
      <c r="HI144" s="27"/>
      <c r="HJ144" s="27"/>
      <c r="HK144" s="27"/>
      <c r="HL144" s="27"/>
      <c r="HM144" s="27"/>
      <c r="HN144" s="27"/>
      <c r="HO144" s="27"/>
      <c r="HP144" s="27"/>
      <c r="HQ144" s="27"/>
      <c r="HR144" s="27"/>
      <c r="HS144" s="27"/>
      <c r="HT144" s="27"/>
      <c r="HU144" s="27"/>
      <c r="HV144" s="27"/>
      <c r="HW144" s="27"/>
      <c r="HX144" s="27"/>
      <c r="HY144" s="27"/>
      <c r="HZ144" s="27"/>
      <c r="IA144" s="27"/>
      <c r="IB144" s="27"/>
      <c r="IC144" s="27"/>
      <c r="ID144" s="27"/>
      <c r="IE144" s="27"/>
      <c r="IF144" s="27"/>
      <c r="IG144" s="27"/>
      <c r="IH144" s="27"/>
      <c r="II144" s="27"/>
      <c r="IJ144" s="27"/>
      <c r="IK144" s="27"/>
      <c r="IL144" s="27"/>
      <c r="IM144" s="27"/>
      <c r="IN144" s="27"/>
      <c r="IO144" s="27"/>
      <c r="IP144" s="27"/>
      <c r="IQ144" s="27"/>
      <c r="IR144" s="27"/>
      <c r="IS144" s="27"/>
      <c r="IT144" s="27"/>
      <c r="IU144" s="27"/>
      <c r="IV144" s="27"/>
      <c r="IW144" s="27"/>
      <c r="IX144" s="27"/>
      <c r="IY144" s="27"/>
      <c r="IZ144" s="27"/>
      <c r="JA144" s="27"/>
      <c r="JB144" s="27"/>
      <c r="JC144" s="27"/>
      <c r="JD144" s="27"/>
      <c r="JE144" s="27"/>
      <c r="JF144" s="27"/>
      <c r="JG144" s="27"/>
      <c r="JH144" s="27"/>
      <c r="JI144" s="27"/>
      <c r="JJ144" s="27"/>
      <c r="JK144" s="27"/>
      <c r="JL144" s="27"/>
      <c r="JM144" s="27"/>
      <c r="JN144" s="27"/>
      <c r="JO144" s="27"/>
      <c r="JP144" s="27"/>
      <c r="JQ144" s="27"/>
      <c r="JR144" s="27"/>
      <c r="JS144" s="27"/>
      <c r="JT144" s="27"/>
      <c r="JU144" s="27"/>
      <c r="JV144" s="27"/>
      <c r="JW144" s="27"/>
      <c r="JX144" s="27"/>
      <c r="JY144" s="27"/>
      <c r="JZ144" s="27"/>
      <c r="KA144" s="27"/>
      <c r="KB144" s="27"/>
      <c r="KC144" s="27"/>
      <c r="KD144" s="27"/>
      <c r="KE144" s="27"/>
      <c r="KF144" s="27"/>
      <c r="KG144" s="27"/>
      <c r="KH144" s="27"/>
      <c r="KI144" s="27"/>
      <c r="KJ144" s="27"/>
      <c r="KK144" s="27"/>
      <c r="KL144" s="27"/>
      <c r="KM144" s="27"/>
      <c r="KN144" s="27"/>
      <c r="KO144" s="27"/>
      <c r="KP144" s="27"/>
      <c r="KQ144" s="27"/>
      <c r="KR144" s="27"/>
      <c r="KS144" s="27"/>
      <c r="KT144" s="27"/>
      <c r="KU144" s="27"/>
      <c r="KV144" s="27"/>
      <c r="KW144" s="27"/>
      <c r="KX144" s="27"/>
      <c r="KY144" s="27"/>
      <c r="KZ144" s="27"/>
      <c r="LA144" s="27"/>
      <c r="LB144" s="27"/>
      <c r="LC144" s="27"/>
      <c r="LD144" s="27"/>
      <c r="LE144" s="27"/>
      <c r="LF144" s="27"/>
      <c r="LG144" s="27"/>
      <c r="LH144" s="27"/>
      <c r="LI144" s="27"/>
      <c r="LJ144" s="27"/>
      <c r="LK144" s="27"/>
      <c r="LL144" s="27"/>
      <c r="LM144" s="27"/>
      <c r="LN144" s="27"/>
      <c r="LO144" s="27"/>
      <c r="LP144" s="27"/>
      <c r="LQ144" s="27"/>
      <c r="LR144" s="27"/>
      <c r="LS144" s="27"/>
      <c r="LT144" s="27"/>
      <c r="LU144" s="27"/>
      <c r="LV144" s="27"/>
      <c r="LW144" s="27"/>
      <c r="LX144" s="27"/>
      <c r="LY144" s="27"/>
      <c r="LZ144" s="27"/>
      <c r="MA144" s="27"/>
      <c r="MB144" s="27"/>
      <c r="MC144" s="27"/>
      <c r="MD144" s="27"/>
      <c r="ME144" s="27"/>
      <c r="MF144" s="27"/>
      <c r="MG144" s="27"/>
      <c r="MH144" s="27"/>
      <c r="MI144" s="27"/>
      <c r="MJ144" s="27"/>
      <c r="MK144" s="27"/>
      <c r="ML144" s="27"/>
      <c r="MM144" s="27"/>
      <c r="MN144" s="27"/>
      <c r="MO144" s="27"/>
      <c r="MP144" s="27"/>
      <c r="MQ144" s="27"/>
      <c r="MR144" s="27"/>
      <c r="MS144" s="27"/>
      <c r="MT144" s="27"/>
      <c r="MU144" s="27"/>
      <c r="MV144" s="27"/>
      <c r="MW144" s="27"/>
      <c r="MX144" s="27"/>
      <c r="MY144" s="27"/>
      <c r="MZ144" s="27"/>
      <c r="NA144" s="27"/>
      <c r="NB144" s="27"/>
      <c r="NC144" s="27"/>
      <c r="ND144" s="27"/>
      <c r="NE144" s="27"/>
      <c r="NF144" s="27"/>
      <c r="NG144" s="27"/>
      <c r="NH144" s="27"/>
      <c r="NI144" s="27"/>
      <c r="NJ144" s="27"/>
      <c r="NK144" s="27"/>
      <c r="NL144" s="27"/>
      <c r="NM144" s="27"/>
      <c r="NN144" s="27"/>
      <c r="NO144" s="27"/>
      <c r="NP144" s="27"/>
      <c r="NQ144" s="27"/>
      <c r="NR144" s="27"/>
      <c r="NS144" s="27"/>
      <c r="NT144" s="27"/>
      <c r="NU144" s="27"/>
      <c r="NV144" s="27"/>
      <c r="NW144" s="27"/>
      <c r="NX144" s="27"/>
      <c r="NY144" s="27"/>
      <c r="NZ144" s="27"/>
      <c r="OA144" s="27"/>
      <c r="OB144" s="27"/>
      <c r="OC144" s="27"/>
      <c r="OD144" s="27"/>
      <c r="OE144" s="27"/>
      <c r="OF144" s="27"/>
      <c r="OG144" s="27"/>
      <c r="OH144" s="27"/>
      <c r="OI144" s="27"/>
      <c r="OJ144" s="27"/>
      <c r="OK144" s="27"/>
      <c r="OL144" s="27"/>
      <c r="OM144" s="27"/>
      <c r="ON144" s="27"/>
      <c r="OO144" s="27"/>
      <c r="OP144" s="27"/>
      <c r="OQ144" s="27"/>
      <c r="OR144" s="27"/>
      <c r="OS144" s="27"/>
      <c r="OT144" s="27"/>
      <c r="OU144" s="27"/>
      <c r="OV144" s="27"/>
      <c r="OW144" s="27"/>
      <c r="OX144" s="27"/>
      <c r="OY144" s="27"/>
      <c r="OZ144" s="27"/>
      <c r="PA144" s="27"/>
      <c r="PB144" s="27"/>
      <c r="PC144" s="27"/>
      <c r="PD144" s="27"/>
      <c r="PE144" s="27"/>
      <c r="PF144" s="27"/>
      <c r="PG144" s="27"/>
      <c r="PH144" s="27"/>
      <c r="PI144" s="27"/>
      <c r="PJ144" s="27"/>
      <c r="PK144" s="27"/>
      <c r="PL144" s="27"/>
      <c r="PM144" s="27"/>
      <c r="PN144" s="27"/>
      <c r="PO144" s="27"/>
      <c r="PP144" s="27"/>
      <c r="PQ144" s="27"/>
      <c r="PR144" s="27"/>
      <c r="PS144" s="27"/>
      <c r="PT144" s="27"/>
      <c r="PU144" s="27"/>
      <c r="PV144" s="27"/>
      <c r="PW144" s="27"/>
      <c r="PX144" s="27"/>
      <c r="PY144" s="27"/>
      <c r="PZ144" s="27"/>
      <c r="QA144" s="27"/>
      <c r="QB144" s="27"/>
      <c r="QC144" s="27"/>
      <c r="QD144" s="27"/>
      <c r="QE144" s="27"/>
      <c r="QF144" s="27"/>
      <c r="QG144" s="27"/>
      <c r="QH144" s="27"/>
      <c r="QI144" s="27"/>
      <c r="QJ144" s="27"/>
      <c r="QK144" s="27"/>
      <c r="QL144" s="27"/>
      <c r="QM144" s="27"/>
      <c r="QN144" s="27"/>
      <c r="QO144" s="27"/>
      <c r="QP144" s="27"/>
      <c r="QQ144" s="27"/>
      <c r="QR144" s="27"/>
      <c r="QS144" s="27"/>
      <c r="QT144" s="27"/>
      <c r="QU144" s="27"/>
      <c r="QV144" s="27"/>
      <c r="QW144" s="27"/>
      <c r="QX144" s="27"/>
      <c r="QY144" s="27"/>
      <c r="QZ144" s="27"/>
      <c r="RA144" s="27"/>
      <c r="RB144" s="27"/>
      <c r="RC144" s="27"/>
      <c r="RD144" s="27"/>
      <c r="RE144" s="27"/>
      <c r="RF144" s="27"/>
      <c r="RG144" s="27"/>
      <c r="RH144" s="27"/>
      <c r="RI144" s="27"/>
      <c r="RJ144" s="27"/>
      <c r="RK144" s="27"/>
      <c r="RL144" s="27"/>
      <c r="RM144" s="27"/>
      <c r="RN144" s="27"/>
      <c r="RO144" s="27"/>
      <c r="RP144" s="27"/>
      <c r="RQ144" s="27"/>
      <c r="RR144" s="27"/>
      <c r="RS144" s="27"/>
      <c r="RT144" s="27"/>
      <c r="RU144" s="27"/>
      <c r="RV144" s="27"/>
      <c r="RW144" s="27"/>
      <c r="RX144" s="27"/>
      <c r="RY144" s="27"/>
      <c r="RZ144" s="27"/>
      <c r="SA144" s="27"/>
      <c r="SB144" s="27"/>
      <c r="SC144" s="27"/>
      <c r="SD144" s="27"/>
      <c r="SE144" s="27"/>
      <c r="SF144" s="27"/>
      <c r="SG144" s="27"/>
      <c r="SH144" s="27"/>
      <c r="SI144" s="27"/>
      <c r="SJ144" s="27"/>
      <c r="SK144" s="27"/>
      <c r="SL144" s="27"/>
      <c r="SM144" s="27"/>
      <c r="SN144" s="27"/>
      <c r="SO144" s="27"/>
      <c r="SP144" s="27"/>
      <c r="SQ144" s="27"/>
      <c r="SR144" s="27"/>
      <c r="SS144" s="27"/>
      <c r="ST144" s="27"/>
      <c r="SU144" s="27"/>
      <c r="SV144" s="27"/>
      <c r="SW144" s="27"/>
      <c r="SX144" s="27"/>
      <c r="SY144" s="27"/>
      <c r="SZ144" s="27"/>
      <c r="TA144" s="27"/>
      <c r="TB144" s="27"/>
      <c r="TC144" s="27"/>
      <c r="TD144" s="27"/>
      <c r="TE144" s="27"/>
      <c r="TF144" s="27"/>
      <c r="TG144" s="27"/>
      <c r="TH144" s="27"/>
      <c r="TI144" s="27"/>
      <c r="TJ144" s="27"/>
      <c r="TK144" s="27"/>
      <c r="TL144" s="27"/>
      <c r="TM144" s="27"/>
      <c r="TN144" s="27"/>
      <c r="TO144" s="27"/>
      <c r="TP144" s="27"/>
      <c r="TQ144" s="27"/>
      <c r="TR144" s="27"/>
      <c r="TS144" s="27"/>
      <c r="TT144" s="27"/>
      <c r="TU144" s="27"/>
      <c r="TV144" s="27"/>
      <c r="TW144" s="27"/>
      <c r="TX144" s="27"/>
      <c r="TY144" s="27"/>
      <c r="TZ144" s="27"/>
      <c r="UA144" s="27"/>
      <c r="UB144" s="27"/>
      <c r="UC144" s="27"/>
      <c r="UD144" s="27"/>
      <c r="UE144" s="27"/>
      <c r="UF144" s="27"/>
      <c r="UG144" s="27"/>
      <c r="UH144" s="27"/>
      <c r="UI144" s="27"/>
      <c r="UJ144" s="27"/>
      <c r="UK144" s="27"/>
      <c r="UL144" s="27"/>
      <c r="UM144" s="27"/>
      <c r="UN144" s="27"/>
      <c r="UO144" s="27"/>
      <c r="UP144" s="27"/>
      <c r="UQ144" s="27"/>
      <c r="UR144" s="27"/>
      <c r="US144" s="27"/>
      <c r="UT144" s="27"/>
      <c r="UU144" s="27"/>
      <c r="UV144" s="27"/>
      <c r="UW144" s="27"/>
      <c r="UX144" s="27"/>
      <c r="UY144" s="27"/>
      <c r="UZ144" s="27"/>
      <c r="VA144" s="27"/>
      <c r="VB144" s="27"/>
      <c r="VC144" s="27"/>
      <c r="VD144" s="27"/>
      <c r="VE144" s="27"/>
      <c r="VF144" s="27"/>
      <c r="VG144" s="27"/>
      <c r="VH144" s="27"/>
      <c r="VI144" s="27"/>
      <c r="VJ144" s="27"/>
      <c r="VK144" s="27"/>
      <c r="VL144" s="27"/>
      <c r="VM144" s="27"/>
      <c r="VN144" s="27"/>
      <c r="VO144" s="27"/>
      <c r="VP144" s="27"/>
      <c r="VQ144" s="27"/>
      <c r="VR144" s="27"/>
      <c r="VS144" s="27"/>
      <c r="VT144" s="27"/>
      <c r="VU144" s="27"/>
      <c r="VV144" s="27"/>
      <c r="VW144" s="27"/>
      <c r="VX144" s="27"/>
      <c r="VY144" s="27"/>
      <c r="VZ144" s="27"/>
      <c r="WA144" s="27"/>
      <c r="WB144" s="27"/>
      <c r="WC144" s="27"/>
      <c r="WD144" s="27"/>
      <c r="WE144" s="27"/>
      <c r="WF144" s="27"/>
      <c r="WG144" s="27"/>
      <c r="WH144" s="27"/>
      <c r="WI144" s="27"/>
      <c r="WJ144" s="27"/>
      <c r="WK144" s="27"/>
      <c r="WL144" s="27"/>
      <c r="WM144" s="27"/>
      <c r="WN144" s="27"/>
      <c r="WO144" s="27"/>
      <c r="WP144" s="27"/>
      <c r="WQ144" s="27"/>
      <c r="WR144" s="27"/>
      <c r="WS144" s="27"/>
      <c r="WT144" s="27"/>
      <c r="WU144" s="27"/>
      <c r="WV144" s="27"/>
      <c r="WW144" s="27"/>
      <c r="WX144" s="27"/>
      <c r="WY144" s="27"/>
      <c r="WZ144" s="27"/>
      <c r="XA144" s="27"/>
      <c r="XB144" s="27"/>
      <c r="XC144" s="27"/>
      <c r="XD144" s="27"/>
      <c r="XE144" s="27"/>
      <c r="XF144" s="27"/>
      <c r="XG144" s="27"/>
      <c r="XH144" s="27"/>
      <c r="XI144" s="27"/>
      <c r="XJ144" s="27"/>
      <c r="XK144" s="27"/>
      <c r="XL144" s="27"/>
      <c r="XM144" s="27"/>
      <c r="XN144" s="27"/>
      <c r="XO144" s="27"/>
      <c r="XP144" s="27"/>
      <c r="XQ144" s="27"/>
      <c r="XR144" s="27"/>
      <c r="XS144" s="27"/>
      <c r="XT144" s="27"/>
      <c r="XU144" s="27"/>
      <c r="XV144" s="27"/>
      <c r="XW144" s="27"/>
      <c r="XX144" s="27"/>
      <c r="XY144" s="27"/>
      <c r="XZ144" s="27"/>
      <c r="YA144" s="27"/>
      <c r="YB144" s="27"/>
      <c r="YC144" s="27"/>
      <c r="YD144" s="27"/>
      <c r="YE144" s="27"/>
      <c r="YF144" s="27"/>
      <c r="YG144" s="27"/>
      <c r="YH144" s="27"/>
      <c r="YI144" s="27"/>
      <c r="YJ144" s="27"/>
      <c r="YK144" s="27"/>
      <c r="YL144" s="27"/>
      <c r="YM144" s="27"/>
      <c r="YN144" s="27"/>
      <c r="YO144" s="27"/>
      <c r="YP144" s="27"/>
      <c r="YQ144" s="27"/>
      <c r="YR144" s="27"/>
      <c r="YS144" s="27"/>
      <c r="YT144" s="27"/>
      <c r="YU144" s="27"/>
      <c r="YV144" s="27"/>
      <c r="YW144" s="27"/>
      <c r="YX144" s="27"/>
      <c r="YY144" s="27"/>
      <c r="YZ144" s="27"/>
      <c r="ZA144" s="27"/>
      <c r="ZB144" s="27"/>
      <c r="ZC144" s="27"/>
      <c r="ZD144" s="27"/>
      <c r="ZE144" s="27"/>
      <c r="ZF144" s="27"/>
      <c r="ZG144" s="27"/>
      <c r="ZH144" s="27"/>
      <c r="ZI144" s="27"/>
      <c r="ZJ144" s="27"/>
      <c r="ZK144" s="27"/>
      <c r="ZL144" s="27"/>
      <c r="ZM144" s="27"/>
      <c r="ZN144" s="27"/>
      <c r="ZO144" s="27"/>
      <c r="ZP144" s="27"/>
      <c r="ZQ144" s="27"/>
      <c r="ZR144" s="27"/>
      <c r="ZS144" s="27"/>
      <c r="ZT144" s="27"/>
      <c r="ZU144" s="27"/>
      <c r="ZV144" s="27"/>
      <c r="ZW144" s="27"/>
      <c r="ZX144" s="27"/>
      <c r="ZY144" s="27"/>
      <c r="ZZ144" s="27"/>
      <c r="AAA144" s="27"/>
      <c r="AAB144" s="27"/>
      <c r="AAC144" s="27"/>
      <c r="AAD144" s="27"/>
      <c r="AAE144" s="27"/>
      <c r="AAF144" s="27"/>
      <c r="AAG144" s="27"/>
      <c r="AAH144" s="27"/>
      <c r="AAI144" s="27"/>
      <c r="AAJ144" s="27"/>
      <c r="AAK144" s="27"/>
      <c r="AAL144" s="27"/>
      <c r="AAM144" s="27"/>
      <c r="AAN144" s="27"/>
      <c r="AAO144" s="27"/>
      <c r="AAP144" s="27"/>
      <c r="AAQ144" s="27"/>
      <c r="AAR144" s="27"/>
      <c r="AAS144" s="27"/>
      <c r="AAT144" s="27"/>
      <c r="AAU144" s="27"/>
      <c r="AAV144" s="27"/>
      <c r="AAW144" s="27"/>
      <c r="AAX144" s="27"/>
      <c r="AAY144" s="27"/>
      <c r="AAZ144" s="27"/>
      <c r="ABA144" s="27"/>
      <c r="ABB144" s="27"/>
      <c r="ABC144" s="27"/>
      <c r="ABD144" s="27"/>
      <c r="ABE144" s="27"/>
      <c r="ABF144" s="27"/>
      <c r="ABG144" s="27"/>
      <c r="ABH144" s="27"/>
      <c r="ABI144" s="27"/>
      <c r="ABJ144" s="27"/>
      <c r="ABK144" s="27"/>
      <c r="ABL144" s="27"/>
      <c r="ABM144" s="27"/>
      <c r="ABN144" s="27"/>
      <c r="ABO144" s="27"/>
      <c r="ABP144" s="27"/>
      <c r="ABQ144" s="27"/>
      <c r="ABR144" s="27"/>
      <c r="ABS144" s="27"/>
      <c r="ABT144" s="27"/>
      <c r="ABU144" s="27"/>
      <c r="ABV144" s="27"/>
      <c r="ABW144" s="27"/>
      <c r="ABX144" s="27"/>
      <c r="ABY144" s="27"/>
      <c r="ABZ144" s="27"/>
      <c r="ACA144" s="27"/>
      <c r="ACB144" s="27"/>
      <c r="ACC144" s="27"/>
      <c r="ACD144" s="27"/>
      <c r="ACE144" s="27"/>
      <c r="ACF144" s="27"/>
      <c r="ACG144" s="27"/>
      <c r="ACH144" s="27"/>
      <c r="ACI144" s="27"/>
      <c r="ACJ144" s="27"/>
      <c r="ACK144" s="27"/>
      <c r="ACL144" s="27"/>
      <c r="ACM144" s="27"/>
      <c r="ACN144" s="27"/>
      <c r="ACO144" s="27"/>
      <c r="ACP144" s="27"/>
      <c r="ACQ144" s="27"/>
      <c r="ACR144" s="27"/>
      <c r="ACS144" s="27"/>
      <c r="ACT144" s="27"/>
      <c r="ACU144" s="27"/>
      <c r="ACV144" s="27"/>
      <c r="ACW144" s="27"/>
      <c r="ACX144" s="27"/>
      <c r="ACY144" s="27"/>
      <c r="ACZ144" s="27"/>
      <c r="ADA144" s="27"/>
      <c r="ADB144" s="27"/>
      <c r="ADC144" s="27"/>
      <c r="ADD144" s="27"/>
      <c r="ADE144" s="27"/>
      <c r="ADF144" s="27"/>
      <c r="ADG144" s="27"/>
      <c r="ADH144" s="27"/>
      <c r="ADI144" s="27"/>
      <c r="ADJ144" s="27"/>
      <c r="ADK144" s="27"/>
      <c r="ADL144" s="27"/>
      <c r="ADM144" s="27"/>
      <c r="ADN144" s="27"/>
      <c r="ADO144" s="27"/>
      <c r="ADP144" s="27"/>
      <c r="ADQ144" s="27"/>
      <c r="ADR144" s="27"/>
      <c r="ADS144" s="27"/>
      <c r="ADT144" s="27"/>
      <c r="ADU144" s="27"/>
      <c r="ADV144" s="27"/>
      <c r="ADW144" s="27"/>
      <c r="ADX144" s="27"/>
      <c r="ADY144" s="27"/>
      <c r="ADZ144" s="27"/>
      <c r="AEA144" s="27"/>
      <c r="AEB144" s="27"/>
      <c r="AEC144" s="27"/>
      <c r="AED144" s="27"/>
      <c r="AEE144" s="27"/>
      <c r="AEF144" s="27"/>
      <c r="AEG144" s="27"/>
      <c r="AEH144" s="27"/>
      <c r="AEI144" s="27"/>
      <c r="AEJ144" s="27"/>
      <c r="AEK144" s="27"/>
      <c r="AEL144" s="27"/>
      <c r="AEM144" s="27"/>
      <c r="AEN144" s="27"/>
      <c r="AEO144" s="27"/>
      <c r="AEP144" s="27"/>
      <c r="AEQ144" s="27"/>
      <c r="AER144" s="27"/>
      <c r="AES144" s="27"/>
      <c r="AET144" s="27"/>
      <c r="AEU144" s="27"/>
      <c r="AEV144" s="27"/>
      <c r="AEW144" s="27"/>
      <c r="AEX144" s="27"/>
      <c r="AEY144" s="27"/>
      <c r="AEZ144" s="27"/>
      <c r="AFA144" s="27"/>
      <c r="AFB144" s="27"/>
      <c r="AFC144" s="27"/>
      <c r="AFD144" s="27"/>
      <c r="AFE144" s="27"/>
      <c r="AFF144" s="27"/>
      <c r="AFG144" s="27"/>
      <c r="AFH144" s="27"/>
      <c r="AFI144" s="27"/>
      <c r="AFJ144" s="27"/>
      <c r="AFK144" s="27"/>
      <c r="AFL144" s="27"/>
      <c r="AFM144" s="27"/>
      <c r="AFN144" s="27"/>
      <c r="AFO144" s="27"/>
      <c r="AFP144" s="27"/>
      <c r="AFQ144" s="27"/>
      <c r="AFR144" s="27"/>
      <c r="AFS144" s="27"/>
      <c r="AFT144" s="27"/>
      <c r="AFU144" s="27"/>
      <c r="AFV144" s="27"/>
      <c r="AFW144" s="27"/>
      <c r="AFX144" s="27"/>
      <c r="AFY144" s="27"/>
      <c r="AFZ144" s="27"/>
      <c r="AGA144" s="27"/>
      <c r="AGB144" s="27"/>
      <c r="AGC144" s="27"/>
      <c r="AGD144" s="27"/>
      <c r="AGE144" s="27"/>
      <c r="AGF144" s="27"/>
      <c r="AGG144" s="27"/>
      <c r="AGH144" s="27"/>
      <c r="AGI144" s="27"/>
      <c r="AGJ144" s="27"/>
      <c r="AGK144" s="27"/>
      <c r="AGL144" s="27"/>
      <c r="AGM144" s="27"/>
      <c r="AGN144" s="27"/>
      <c r="AGO144" s="27"/>
      <c r="AGP144" s="27"/>
      <c r="AGQ144" s="27"/>
      <c r="AGR144" s="27"/>
      <c r="AGS144" s="27"/>
      <c r="AGT144" s="27"/>
      <c r="AGU144" s="27"/>
      <c r="AGV144" s="27"/>
      <c r="AGW144" s="27"/>
      <c r="AGX144" s="27"/>
      <c r="AGY144" s="27"/>
      <c r="AGZ144" s="27"/>
      <c r="AHA144" s="27"/>
      <c r="AHB144" s="27"/>
      <c r="AHC144" s="27"/>
      <c r="AHD144" s="27"/>
      <c r="AHE144" s="27"/>
      <c r="AHF144" s="27"/>
      <c r="AHG144" s="27"/>
      <c r="AHH144" s="27"/>
      <c r="AHI144" s="27"/>
      <c r="AHJ144" s="27"/>
      <c r="AHK144" s="27"/>
      <c r="AHL144" s="27"/>
      <c r="AHM144" s="27"/>
      <c r="AHN144" s="27"/>
      <c r="AHO144" s="27"/>
      <c r="AHP144" s="27"/>
      <c r="AHQ144" s="27"/>
      <c r="AHR144" s="27"/>
      <c r="AHS144" s="27"/>
      <c r="AHT144" s="27"/>
      <c r="AHU144" s="27"/>
      <c r="AHV144" s="27"/>
      <c r="AHW144" s="27"/>
      <c r="AHX144" s="27"/>
      <c r="AHY144" s="27"/>
      <c r="AHZ144" s="27"/>
      <c r="AIA144" s="27"/>
      <c r="AIB144" s="27"/>
      <c r="AIC144" s="27"/>
      <c r="AID144" s="27"/>
      <c r="AIE144" s="27"/>
      <c r="AIF144" s="27"/>
      <c r="AIG144" s="27"/>
      <c r="AIH144" s="27"/>
      <c r="AII144" s="27"/>
      <c r="AIJ144" s="27"/>
      <c r="AIK144" s="27"/>
      <c r="AIL144" s="27"/>
      <c r="AIM144" s="27"/>
      <c r="AIN144" s="27"/>
      <c r="AIO144" s="27"/>
      <c r="AIP144" s="27"/>
      <c r="AIQ144" s="27"/>
      <c r="AIR144" s="27"/>
      <c r="AIS144" s="27"/>
      <c r="AIT144" s="27"/>
      <c r="AIU144" s="27"/>
      <c r="AIV144" s="27"/>
      <c r="AIW144" s="27"/>
      <c r="AIX144" s="27"/>
      <c r="AIY144" s="27"/>
      <c r="AIZ144" s="27"/>
      <c r="AJA144" s="27"/>
      <c r="AJB144" s="27"/>
      <c r="AJC144" s="27"/>
      <c r="AJD144" s="27"/>
      <c r="AJE144" s="27"/>
      <c r="AJF144" s="27"/>
      <c r="AJG144" s="27"/>
      <c r="AJH144" s="27"/>
      <c r="AJI144" s="27"/>
      <c r="AJJ144" s="27"/>
      <c r="AJK144" s="27"/>
      <c r="AJL144" s="27"/>
      <c r="AJM144" s="27"/>
      <c r="AJN144" s="27"/>
      <c r="AJO144" s="27"/>
      <c r="AJP144" s="27"/>
      <c r="AJQ144" s="27"/>
      <c r="AJR144" s="27"/>
      <c r="AJS144" s="27"/>
      <c r="AJT144" s="27"/>
      <c r="AJU144" s="27"/>
      <c r="AJV144" s="27"/>
      <c r="AJW144" s="27"/>
      <c r="AJX144" s="27"/>
      <c r="AJY144" s="27"/>
      <c r="AJZ144" s="27"/>
      <c r="AKA144" s="27"/>
      <c r="AKB144" s="27"/>
      <c r="AKC144" s="27"/>
      <c r="AKD144" s="27"/>
      <c r="AKE144" s="27"/>
      <c r="AKF144" s="27"/>
      <c r="AKG144" s="27"/>
      <c r="AKH144" s="27"/>
      <c r="AKI144" s="27"/>
      <c r="AKJ144" s="27"/>
      <c r="AKK144" s="27"/>
      <c r="AKL144" s="27"/>
      <c r="AKM144" s="27"/>
      <c r="AKN144" s="27"/>
      <c r="AKO144" s="27"/>
      <c r="AKP144" s="27"/>
      <c r="AKQ144" s="27"/>
      <c r="AKR144" s="27"/>
      <c r="AKS144" s="27"/>
      <c r="AKT144" s="27"/>
      <c r="AKU144" s="27"/>
      <c r="AKV144" s="27"/>
      <c r="AKW144" s="27"/>
      <c r="AKX144" s="27"/>
      <c r="AKY144" s="27"/>
      <c r="AKZ144" s="27"/>
      <c r="ALA144" s="27"/>
      <c r="ALB144" s="27"/>
      <c r="ALC144" s="27"/>
      <c r="ALD144" s="27"/>
      <c r="ALE144" s="27"/>
      <c r="ALF144" s="27"/>
      <c r="ALG144" s="27"/>
      <c r="ALH144" s="27"/>
      <c r="ALI144" s="27"/>
      <c r="ALJ144" s="27"/>
      <c r="ALK144" s="27"/>
      <c r="ALL144" s="27"/>
      <c r="ALM144" s="27"/>
      <c r="ALN144" s="27"/>
      <c r="ALO144" s="27"/>
      <c r="ALP144" s="27"/>
      <c r="ALQ144" s="27"/>
      <c r="ALR144" s="27"/>
      <c r="ALS144" s="27"/>
      <c r="ALT144" s="27"/>
      <c r="ALU144" s="27"/>
      <c r="ALV144" s="27"/>
      <c r="ALW144" s="27"/>
      <c r="ALX144" s="27"/>
      <c r="ALY144" s="27"/>
      <c r="ALZ144" s="27"/>
      <c r="AMA144" s="27"/>
      <c r="AMB144" s="27"/>
      <c r="AMC144" s="27"/>
      <c r="AMD144" s="27"/>
      <c r="AME144" s="27"/>
      <c r="AMF144" s="27"/>
      <c r="AMG144" s="27"/>
      <c r="AMH144" s="27"/>
      <c r="AMI144" s="27"/>
      <c r="AMJ144" s="27"/>
      <c r="AMK144" s="27"/>
      <c r="AML144" s="27"/>
      <c r="AMM144" s="27"/>
      <c r="AMN144" s="27"/>
      <c r="AMO144" s="27"/>
      <c r="AMP144" s="27"/>
      <c r="AMQ144" s="27"/>
      <c r="AMR144" s="27"/>
      <c r="AMS144" s="27"/>
      <c r="AMT144" s="27"/>
      <c r="AMU144" s="27"/>
      <c r="AMV144" s="27"/>
      <c r="AMW144" s="27"/>
      <c r="AMX144" s="27"/>
      <c r="AMY144" s="27"/>
      <c r="AMZ144" s="27"/>
      <c r="ANA144" s="27"/>
      <c r="ANB144" s="27"/>
      <c r="ANC144" s="27"/>
      <c r="AND144" s="27"/>
      <c r="ANE144" s="27"/>
      <c r="ANF144" s="27"/>
      <c r="ANG144" s="27"/>
      <c r="ANH144" s="27"/>
      <c r="ANI144" s="27"/>
      <c r="ANJ144" s="27"/>
      <c r="ANK144" s="27"/>
      <c r="ANL144" s="27"/>
      <c r="ANM144" s="27"/>
      <c r="ANN144" s="27"/>
      <c r="ANO144" s="27"/>
      <c r="ANP144" s="27"/>
      <c r="ANQ144" s="27"/>
      <c r="ANR144" s="27"/>
      <c r="ANS144" s="27"/>
      <c r="ANT144" s="27"/>
      <c r="ANU144" s="27"/>
      <c r="ANV144" s="27"/>
      <c r="ANW144" s="27"/>
      <c r="ANX144" s="27"/>
      <c r="ANY144" s="27"/>
      <c r="ANZ144" s="27"/>
      <c r="AOA144" s="27"/>
      <c r="AOB144" s="27"/>
      <c r="AOC144" s="27"/>
      <c r="AOD144" s="27"/>
      <c r="AOE144" s="27"/>
      <c r="AOF144" s="27"/>
      <c r="AOG144" s="27"/>
      <c r="AOH144" s="27"/>
      <c r="AOI144" s="27"/>
      <c r="AOJ144" s="27"/>
      <c r="AOK144" s="27"/>
      <c r="AOL144" s="27"/>
      <c r="AOM144" s="27"/>
      <c r="AON144" s="27"/>
      <c r="AOO144" s="27"/>
      <c r="AOP144" s="27"/>
      <c r="AOQ144" s="27"/>
      <c r="AOR144" s="27"/>
      <c r="AOS144" s="27"/>
      <c r="AOT144" s="27"/>
      <c r="AOU144" s="27"/>
      <c r="AOV144" s="27"/>
      <c r="AOW144" s="27"/>
      <c r="AOX144" s="27"/>
      <c r="AOY144" s="27"/>
      <c r="AOZ144" s="27"/>
      <c r="APA144" s="27"/>
      <c r="APB144" s="27"/>
      <c r="APC144" s="27"/>
      <c r="APD144" s="27"/>
      <c r="APE144" s="27"/>
      <c r="APF144" s="27"/>
      <c r="APG144" s="27"/>
      <c r="APH144" s="27"/>
      <c r="API144" s="27"/>
      <c r="APJ144" s="27"/>
      <c r="APK144" s="27"/>
      <c r="APL144" s="27"/>
      <c r="APM144" s="27"/>
      <c r="APN144" s="27"/>
      <c r="APO144" s="27"/>
      <c r="APP144" s="27"/>
      <c r="APQ144" s="27"/>
      <c r="APR144" s="27"/>
      <c r="APS144" s="27"/>
      <c r="APT144" s="27"/>
      <c r="APU144" s="27"/>
      <c r="APV144" s="27"/>
      <c r="APW144" s="27"/>
      <c r="APX144" s="27"/>
      <c r="APY144" s="27"/>
      <c r="APZ144" s="27"/>
      <c r="AQA144" s="27"/>
      <c r="AQB144" s="27"/>
      <c r="AQC144" s="27"/>
      <c r="AQD144" s="27"/>
      <c r="AQE144" s="27"/>
      <c r="AQF144" s="27"/>
      <c r="AQG144" s="27"/>
      <c r="AQH144" s="27"/>
      <c r="AQI144" s="27"/>
      <c r="AQJ144" s="27"/>
      <c r="AQK144" s="27"/>
      <c r="AQL144" s="27"/>
      <c r="AQM144" s="27"/>
      <c r="AQN144" s="27"/>
      <c r="AQO144" s="27"/>
      <c r="AQP144" s="27"/>
      <c r="AQQ144" s="27"/>
      <c r="AQR144" s="27"/>
      <c r="AQS144" s="27"/>
      <c r="AQT144" s="27"/>
      <c r="AQU144" s="27"/>
      <c r="AQV144" s="27"/>
      <c r="AQW144" s="27"/>
      <c r="AQX144" s="27"/>
      <c r="AQY144" s="27"/>
      <c r="AQZ144" s="27"/>
      <c r="ARA144" s="27"/>
      <c r="ARB144" s="27"/>
      <c r="ARC144" s="27"/>
      <c r="ARD144" s="27"/>
      <c r="ARE144" s="27"/>
      <c r="ARF144" s="27"/>
      <c r="ARG144" s="27"/>
      <c r="ARH144" s="27"/>
      <c r="ARI144" s="27"/>
      <c r="ARJ144" s="27"/>
      <c r="ARK144" s="27"/>
      <c r="ARL144" s="27"/>
      <c r="ARM144" s="27"/>
      <c r="ARN144" s="27"/>
      <c r="ARO144" s="27"/>
      <c r="ARP144" s="27"/>
      <c r="ARQ144" s="27"/>
      <c r="ARR144" s="27"/>
      <c r="ARS144" s="27"/>
      <c r="ART144" s="27"/>
      <c r="ARU144" s="27"/>
      <c r="ARV144" s="27"/>
      <c r="ARW144" s="27"/>
      <c r="ARX144" s="27"/>
      <c r="ARY144" s="27"/>
      <c r="ARZ144" s="27"/>
      <c r="ASA144" s="27"/>
      <c r="ASB144" s="27"/>
      <c r="ASC144" s="27"/>
      <c r="ASD144" s="27"/>
      <c r="ASE144" s="27"/>
      <c r="ASF144" s="27"/>
      <c r="ASG144" s="27"/>
      <c r="ASH144" s="27"/>
      <c r="ASI144" s="27"/>
      <c r="ASJ144" s="27"/>
      <c r="ASK144" s="27"/>
      <c r="ASL144" s="27"/>
      <c r="ASM144" s="27"/>
      <c r="ASN144" s="27"/>
      <c r="ASO144" s="27"/>
      <c r="ASP144" s="27"/>
      <c r="ASQ144" s="27"/>
      <c r="ASR144" s="27"/>
      <c r="ASS144" s="27"/>
      <c r="AST144" s="27"/>
      <c r="ASU144" s="27"/>
      <c r="ASV144" s="27"/>
      <c r="ASW144" s="27"/>
      <c r="ASX144" s="27"/>
      <c r="ASY144" s="27"/>
      <c r="ASZ144" s="27"/>
      <c r="ATA144" s="27"/>
      <c r="ATB144" s="27"/>
      <c r="ATC144" s="27"/>
      <c r="ATD144" s="27"/>
      <c r="ATE144" s="27"/>
      <c r="ATF144" s="27"/>
      <c r="ATG144" s="27"/>
      <c r="ATH144" s="27"/>
      <c r="ATI144" s="27"/>
      <c r="ATJ144" s="27"/>
      <c r="ATK144" s="27"/>
      <c r="ATL144" s="27"/>
      <c r="ATM144" s="27"/>
      <c r="ATN144" s="27"/>
      <c r="ATO144" s="27"/>
      <c r="ATP144" s="27"/>
      <c r="ATQ144" s="27"/>
      <c r="ATR144" s="27"/>
      <c r="ATS144" s="27"/>
      <c r="ATT144" s="27"/>
      <c r="ATU144" s="27"/>
      <c r="ATV144" s="27"/>
      <c r="ATW144" s="27"/>
      <c r="ATX144" s="27"/>
      <c r="ATY144" s="27"/>
      <c r="ATZ144" s="27"/>
      <c r="AUA144" s="27"/>
      <c r="AUB144" s="27"/>
      <c r="AUC144" s="27"/>
      <c r="AUD144" s="27"/>
      <c r="AUE144" s="27"/>
      <c r="AUF144" s="27"/>
      <c r="AUG144" s="27"/>
      <c r="AUH144" s="27"/>
      <c r="AUI144" s="27"/>
      <c r="AUJ144" s="27"/>
      <c r="AUK144" s="27"/>
      <c r="AUL144" s="27"/>
      <c r="AUM144" s="27"/>
      <c r="AUN144" s="27"/>
      <c r="AUO144" s="27"/>
      <c r="AUP144" s="27"/>
      <c r="AUQ144" s="27"/>
      <c r="AUR144" s="27"/>
      <c r="AUS144" s="27"/>
      <c r="AUT144" s="27"/>
      <c r="AUU144" s="27"/>
      <c r="AUV144" s="27"/>
      <c r="AUW144" s="27"/>
      <c r="AUX144" s="27"/>
      <c r="AUY144" s="27"/>
      <c r="AUZ144" s="27"/>
      <c r="AVA144" s="27"/>
      <c r="AVB144" s="27"/>
      <c r="AVC144" s="27"/>
      <c r="AVD144" s="27"/>
      <c r="AVE144" s="27"/>
      <c r="AVF144" s="27"/>
      <c r="AVG144" s="27"/>
      <c r="AVH144" s="27"/>
      <c r="AVI144" s="27"/>
      <c r="AVJ144" s="27"/>
      <c r="AVK144" s="27"/>
      <c r="AVL144" s="27"/>
      <c r="AVM144" s="27"/>
      <c r="AVN144" s="27"/>
      <c r="AVO144" s="27"/>
      <c r="AVP144" s="27"/>
      <c r="AVQ144" s="27"/>
      <c r="AVR144" s="27"/>
      <c r="AVS144" s="27"/>
      <c r="AVT144" s="27"/>
      <c r="AVU144" s="27"/>
      <c r="AVV144" s="27"/>
      <c r="AVW144" s="27"/>
      <c r="AVX144" s="27"/>
      <c r="AVY144" s="27"/>
      <c r="AVZ144" s="27"/>
      <c r="AWA144" s="27"/>
      <c r="AWB144" s="27"/>
      <c r="AWC144" s="27"/>
      <c r="AWD144" s="27"/>
      <c r="AWE144" s="27"/>
      <c r="AWF144" s="27"/>
      <c r="AWG144" s="27"/>
      <c r="AWH144" s="27"/>
      <c r="AWI144" s="27"/>
      <c r="AWJ144" s="27"/>
      <c r="AWK144" s="27"/>
      <c r="AWL144" s="27"/>
      <c r="AWM144" s="27"/>
      <c r="AWN144" s="27"/>
      <c r="AWO144" s="27"/>
      <c r="AWP144" s="27"/>
      <c r="AWQ144" s="27"/>
      <c r="AWR144" s="27"/>
      <c r="AWS144" s="27"/>
      <c r="AWT144" s="27"/>
      <c r="AWU144" s="27"/>
      <c r="AWV144" s="27"/>
      <c r="AWW144" s="27"/>
      <c r="AWX144" s="27"/>
      <c r="AWY144" s="27"/>
      <c r="AWZ144" s="27"/>
      <c r="AXA144" s="27"/>
      <c r="AXB144" s="27"/>
      <c r="AXC144" s="27"/>
      <c r="AXD144" s="27"/>
      <c r="AXE144" s="27"/>
      <c r="AXF144" s="27"/>
      <c r="AXG144" s="27"/>
      <c r="AXH144" s="27"/>
      <c r="AXI144" s="27"/>
      <c r="AXJ144" s="27"/>
      <c r="AXK144" s="27"/>
      <c r="AXL144" s="27"/>
      <c r="AXM144" s="27"/>
      <c r="AXN144" s="27"/>
      <c r="AXO144" s="27"/>
      <c r="AXP144" s="27"/>
      <c r="AXQ144" s="27"/>
      <c r="AXR144" s="27"/>
      <c r="AXS144" s="27"/>
      <c r="AXT144" s="27"/>
      <c r="AXU144" s="27"/>
      <c r="AXV144" s="27"/>
      <c r="AXW144" s="27"/>
      <c r="AXX144" s="27"/>
      <c r="AXY144" s="27"/>
      <c r="AXZ144" s="27"/>
      <c r="AYA144" s="27"/>
      <c r="AYB144" s="27"/>
      <c r="AYC144" s="27"/>
      <c r="AYD144" s="27"/>
      <c r="AYE144" s="27"/>
      <c r="AYF144" s="27"/>
      <c r="AYG144" s="27"/>
      <c r="AYH144" s="27"/>
      <c r="AYI144" s="27"/>
      <c r="AYJ144" s="27"/>
      <c r="AYK144" s="27"/>
      <c r="AYL144" s="27"/>
      <c r="AYM144" s="27"/>
      <c r="AYN144" s="27"/>
      <c r="AYO144" s="27"/>
      <c r="AYP144" s="27"/>
      <c r="AYQ144" s="27"/>
      <c r="AYR144" s="27"/>
      <c r="AYS144" s="27"/>
      <c r="AYT144" s="27"/>
      <c r="AYU144" s="27"/>
      <c r="AYV144" s="27"/>
      <c r="AYW144" s="27"/>
      <c r="AYX144" s="27"/>
      <c r="AYY144" s="27"/>
      <c r="AYZ144" s="27"/>
      <c r="AZA144" s="27"/>
      <c r="AZB144" s="27"/>
      <c r="AZC144" s="27"/>
      <c r="AZD144" s="27"/>
      <c r="AZE144" s="27"/>
      <c r="AZF144" s="27"/>
      <c r="AZG144" s="27"/>
      <c r="AZH144" s="27"/>
      <c r="AZI144" s="27"/>
      <c r="AZJ144" s="27"/>
      <c r="AZK144" s="27"/>
      <c r="AZL144" s="27"/>
      <c r="AZM144" s="27"/>
      <c r="AZN144" s="27"/>
      <c r="AZO144" s="27"/>
      <c r="AZP144" s="27"/>
      <c r="AZQ144" s="27"/>
      <c r="AZR144" s="27"/>
      <c r="AZS144" s="27"/>
      <c r="AZT144" s="27"/>
      <c r="AZU144" s="27"/>
      <c r="AZV144" s="27"/>
      <c r="AZW144" s="27"/>
      <c r="AZX144" s="27"/>
      <c r="AZY144" s="27"/>
      <c r="AZZ144" s="27"/>
      <c r="BAA144" s="27"/>
      <c r="BAB144" s="27"/>
      <c r="BAC144" s="27"/>
      <c r="BAD144" s="27"/>
      <c r="BAE144" s="27"/>
      <c r="BAF144" s="27"/>
      <c r="BAG144" s="27"/>
      <c r="BAH144" s="27"/>
      <c r="BAI144" s="27"/>
      <c r="BAJ144" s="27"/>
      <c r="BAK144" s="27"/>
      <c r="BAL144" s="27"/>
      <c r="BAM144" s="27"/>
      <c r="BAN144" s="27"/>
      <c r="BAO144" s="27"/>
      <c r="BAP144" s="27"/>
      <c r="BAQ144" s="27"/>
      <c r="BAR144" s="27"/>
      <c r="BAS144" s="27"/>
      <c r="BAT144" s="27"/>
      <c r="BAU144" s="27"/>
      <c r="BAV144" s="27"/>
      <c r="BAW144" s="27"/>
      <c r="BAX144" s="27"/>
      <c r="BAY144" s="27"/>
      <c r="BAZ144" s="27"/>
      <c r="BBA144" s="27"/>
      <c r="BBB144" s="27"/>
      <c r="BBC144" s="27"/>
      <c r="BBD144" s="27"/>
      <c r="BBE144" s="27"/>
      <c r="BBF144" s="27"/>
      <c r="BBG144" s="27"/>
      <c r="BBH144" s="27"/>
      <c r="BBI144" s="27"/>
      <c r="BBJ144" s="27"/>
      <c r="BBK144" s="27"/>
      <c r="BBL144" s="27"/>
      <c r="BBM144" s="27"/>
      <c r="BBN144" s="27"/>
      <c r="BBO144" s="27"/>
      <c r="BBP144" s="27"/>
      <c r="BBQ144" s="27"/>
      <c r="BBR144" s="27"/>
      <c r="BBS144" s="27"/>
      <c r="BBT144" s="27"/>
      <c r="BBU144" s="27"/>
      <c r="BBV144" s="27"/>
      <c r="BBW144" s="27"/>
      <c r="BBX144" s="27"/>
      <c r="BBY144" s="27"/>
      <c r="BBZ144" s="27"/>
      <c r="BCA144" s="27"/>
      <c r="BCB144" s="27"/>
      <c r="BCC144" s="27"/>
      <c r="BCD144" s="27"/>
      <c r="BCE144" s="27"/>
      <c r="BCF144" s="27"/>
      <c r="BCG144" s="27"/>
      <c r="BCH144" s="27"/>
      <c r="BCI144" s="27"/>
      <c r="BCJ144" s="27"/>
      <c r="BCK144" s="27"/>
      <c r="BCL144" s="27"/>
      <c r="BCM144" s="27"/>
      <c r="BCN144" s="27"/>
      <c r="BCO144" s="27"/>
      <c r="BCP144" s="27"/>
      <c r="BCQ144" s="27"/>
      <c r="BCR144" s="27"/>
      <c r="BCS144" s="27"/>
      <c r="BCT144" s="27"/>
      <c r="BCU144" s="27"/>
      <c r="BCV144" s="27"/>
      <c r="BCW144" s="27"/>
      <c r="BCX144" s="27"/>
      <c r="BCY144" s="27"/>
      <c r="BCZ144" s="27"/>
      <c r="BDA144" s="27"/>
      <c r="BDB144" s="27"/>
      <c r="BDC144" s="27"/>
      <c r="BDD144" s="27"/>
      <c r="BDE144" s="27"/>
      <c r="BDF144" s="27"/>
      <c r="BDG144" s="27"/>
      <c r="BDH144" s="27"/>
      <c r="BDI144" s="27"/>
      <c r="BDJ144" s="27"/>
      <c r="BDK144" s="27"/>
      <c r="BDL144" s="27"/>
      <c r="BDM144" s="27"/>
      <c r="BDN144" s="27"/>
      <c r="BDO144" s="27"/>
      <c r="BDP144" s="27"/>
      <c r="BDQ144" s="27"/>
      <c r="BDR144" s="27"/>
      <c r="BDS144" s="27"/>
      <c r="BDT144" s="27"/>
      <c r="BDU144" s="27"/>
      <c r="BDV144" s="27"/>
      <c r="BDW144" s="27"/>
      <c r="BDX144" s="27"/>
      <c r="BDY144" s="27"/>
      <c r="BDZ144" s="27"/>
      <c r="BEA144" s="27"/>
      <c r="BEB144" s="27"/>
      <c r="BEC144" s="27"/>
      <c r="BED144" s="27"/>
      <c r="BEE144" s="27"/>
      <c r="BEF144" s="27"/>
      <c r="BEG144" s="27"/>
      <c r="BEH144" s="27"/>
      <c r="BEI144" s="27"/>
      <c r="BEJ144" s="27"/>
      <c r="BEK144" s="27"/>
      <c r="BEL144" s="27"/>
      <c r="BEM144" s="27"/>
      <c r="BEN144" s="27"/>
      <c r="BEO144" s="27"/>
      <c r="BEP144" s="27"/>
      <c r="BEQ144" s="27"/>
      <c r="BER144" s="27"/>
      <c r="BES144" s="27"/>
      <c r="BET144" s="27"/>
      <c r="BEU144" s="27"/>
      <c r="BEV144" s="27"/>
      <c r="BEW144" s="27"/>
      <c r="BEX144" s="27"/>
      <c r="BEY144" s="27"/>
      <c r="BEZ144" s="27"/>
      <c r="BFA144" s="27"/>
      <c r="BFB144" s="27"/>
      <c r="BFC144" s="27"/>
      <c r="BFD144" s="27"/>
      <c r="BFE144" s="27"/>
      <c r="BFF144" s="27"/>
      <c r="BFG144" s="27"/>
      <c r="BFH144" s="27"/>
      <c r="BFI144" s="27"/>
      <c r="BFJ144" s="27"/>
      <c r="BFK144" s="27"/>
      <c r="BFL144" s="27"/>
      <c r="BFM144" s="27"/>
      <c r="BFN144" s="27"/>
      <c r="BFO144" s="27"/>
      <c r="BFP144" s="27"/>
      <c r="BFQ144" s="27"/>
      <c r="BFR144" s="27"/>
      <c r="BFS144" s="27"/>
      <c r="BFT144" s="27"/>
      <c r="BFU144" s="27"/>
      <c r="BFV144" s="27"/>
      <c r="BFW144" s="27"/>
      <c r="BFX144" s="27"/>
      <c r="BFY144" s="27"/>
      <c r="BFZ144" s="27"/>
      <c r="BGA144" s="27"/>
      <c r="BGB144" s="27"/>
      <c r="BGC144" s="27"/>
      <c r="BGD144" s="27"/>
      <c r="BGE144" s="27"/>
      <c r="BGF144" s="27"/>
      <c r="BGG144" s="27"/>
      <c r="BGH144" s="27"/>
      <c r="BGI144" s="27"/>
      <c r="BGJ144" s="27"/>
      <c r="BGK144" s="27"/>
      <c r="BGL144" s="27"/>
      <c r="BGM144" s="27"/>
      <c r="BGN144" s="27"/>
      <c r="BGO144" s="27"/>
      <c r="BGP144" s="27"/>
      <c r="BGQ144" s="27"/>
      <c r="BGR144" s="27"/>
      <c r="BGS144" s="27"/>
      <c r="BGT144" s="27"/>
      <c r="BGU144" s="27"/>
      <c r="BGV144" s="27"/>
      <c r="BGW144" s="27"/>
      <c r="BGX144" s="27"/>
      <c r="BGY144" s="27"/>
      <c r="BGZ144" s="27"/>
      <c r="BHA144" s="27"/>
      <c r="BHB144" s="27"/>
      <c r="BHC144" s="27"/>
      <c r="BHD144" s="27"/>
      <c r="BHE144" s="27"/>
      <c r="BHF144" s="27"/>
      <c r="BHG144" s="27"/>
      <c r="BHH144" s="27"/>
      <c r="BHI144" s="27"/>
      <c r="BHJ144" s="27"/>
      <c r="BHK144" s="27"/>
      <c r="BHL144" s="27"/>
      <c r="BHM144" s="27"/>
      <c r="BHN144" s="27"/>
      <c r="BHO144" s="27"/>
      <c r="BHP144" s="27"/>
      <c r="BHQ144" s="27"/>
      <c r="BHR144" s="27"/>
      <c r="BHS144" s="27"/>
      <c r="BHT144" s="27"/>
      <c r="BHU144" s="27"/>
      <c r="BHV144" s="27"/>
      <c r="BHW144" s="27"/>
      <c r="BHX144" s="27"/>
      <c r="BHY144" s="27"/>
      <c r="BHZ144" s="27"/>
      <c r="BIA144" s="27"/>
      <c r="BIB144" s="27"/>
      <c r="BIC144" s="27"/>
      <c r="BID144" s="27"/>
      <c r="BIE144" s="27"/>
      <c r="BIF144" s="27"/>
      <c r="BIG144" s="27"/>
      <c r="BIH144" s="27"/>
      <c r="BII144" s="27"/>
      <c r="BIJ144" s="27"/>
      <c r="BIK144" s="27"/>
      <c r="BIL144" s="27"/>
      <c r="BIM144" s="27"/>
      <c r="BIN144" s="27"/>
      <c r="BIO144" s="27"/>
      <c r="BIP144" s="27"/>
      <c r="BIQ144" s="27"/>
      <c r="BIR144" s="27"/>
      <c r="BIS144" s="27"/>
      <c r="BIT144" s="27"/>
      <c r="BIU144" s="27"/>
      <c r="BIV144" s="27"/>
      <c r="BIW144" s="27"/>
      <c r="BIX144" s="27"/>
      <c r="BIY144" s="27"/>
      <c r="BIZ144" s="27"/>
      <c r="BJA144" s="27"/>
      <c r="BJB144" s="27"/>
      <c r="BJC144" s="27"/>
      <c r="BJD144" s="27"/>
      <c r="BJE144" s="27"/>
      <c r="BJF144" s="27"/>
      <c r="BJG144" s="27"/>
      <c r="BJH144" s="27"/>
      <c r="BJI144" s="27"/>
      <c r="BJJ144" s="27"/>
      <c r="BJK144" s="27"/>
      <c r="BJL144" s="27"/>
      <c r="BJM144" s="27"/>
      <c r="BJN144" s="27"/>
      <c r="BJO144" s="27"/>
      <c r="BJP144" s="27"/>
      <c r="BJQ144" s="27"/>
      <c r="BJR144" s="27"/>
      <c r="BJS144" s="27"/>
      <c r="BJT144" s="27"/>
      <c r="BJU144" s="27"/>
      <c r="BJV144" s="27"/>
      <c r="BJW144" s="27"/>
      <c r="BJX144" s="27"/>
      <c r="BJY144" s="27"/>
      <c r="BJZ144" s="27"/>
      <c r="BKA144" s="27"/>
      <c r="BKB144" s="27"/>
      <c r="BKC144" s="27"/>
      <c r="BKD144" s="27"/>
      <c r="BKE144" s="27"/>
      <c r="BKF144" s="27"/>
      <c r="BKG144" s="27"/>
      <c r="BKH144" s="27"/>
      <c r="BKI144" s="27"/>
      <c r="BKJ144" s="27"/>
      <c r="BKK144" s="27"/>
      <c r="BKL144" s="27"/>
      <c r="BKM144" s="27"/>
      <c r="BKN144" s="27"/>
      <c r="BKO144" s="27"/>
      <c r="BKP144" s="27"/>
      <c r="BKQ144" s="27"/>
      <c r="BKR144" s="27"/>
      <c r="BKS144" s="27"/>
      <c r="BKT144" s="27"/>
      <c r="BKU144" s="27"/>
      <c r="BKV144" s="27"/>
      <c r="BKW144" s="27"/>
      <c r="BKX144" s="27"/>
      <c r="BKY144" s="27"/>
      <c r="BKZ144" s="27"/>
      <c r="BLA144" s="27"/>
      <c r="BLB144" s="27"/>
      <c r="BLC144" s="27"/>
      <c r="BLD144" s="27"/>
      <c r="BLE144" s="27"/>
      <c r="BLF144" s="27"/>
      <c r="BLG144" s="27"/>
      <c r="BLH144" s="27"/>
      <c r="BLI144" s="27"/>
      <c r="BLJ144" s="27"/>
      <c r="BLK144" s="27"/>
      <c r="BLL144" s="27"/>
      <c r="BLM144" s="27"/>
      <c r="BLN144" s="27"/>
      <c r="BLO144" s="27"/>
      <c r="BLP144" s="27"/>
      <c r="BLQ144" s="27"/>
      <c r="BLR144" s="27"/>
      <c r="BLS144" s="27"/>
      <c r="BLT144" s="27"/>
      <c r="BLU144" s="27"/>
      <c r="BLV144" s="27"/>
      <c r="BLW144" s="27"/>
      <c r="BLX144" s="27"/>
      <c r="BLY144" s="27"/>
      <c r="BLZ144" s="27"/>
      <c r="BMA144" s="27"/>
      <c r="BMB144" s="27"/>
      <c r="BMC144" s="27"/>
      <c r="BMD144" s="27"/>
      <c r="BME144" s="27"/>
      <c r="BMF144" s="27"/>
      <c r="BMG144" s="27"/>
      <c r="BMH144" s="27"/>
      <c r="BMI144" s="27"/>
      <c r="BMJ144" s="27"/>
      <c r="BMK144" s="27"/>
      <c r="BML144" s="27"/>
      <c r="BMM144" s="27"/>
      <c r="BMN144" s="27"/>
      <c r="BMO144" s="27"/>
      <c r="BMP144" s="27"/>
      <c r="BMQ144" s="27"/>
      <c r="BMR144" s="27"/>
      <c r="BMS144" s="27"/>
      <c r="BMT144" s="27"/>
      <c r="BMU144" s="27"/>
      <c r="BMV144" s="27"/>
      <c r="BMW144" s="27"/>
      <c r="BMX144" s="27"/>
      <c r="BMY144" s="27"/>
      <c r="BMZ144" s="27"/>
      <c r="BNA144" s="27"/>
      <c r="BNB144" s="27"/>
      <c r="BNC144" s="27"/>
      <c r="BND144" s="27"/>
      <c r="BNE144" s="27"/>
      <c r="BNF144" s="27"/>
      <c r="BNG144" s="27"/>
      <c r="BNH144" s="27"/>
      <c r="BNI144" s="27"/>
      <c r="BNJ144" s="27"/>
      <c r="BNK144" s="27"/>
      <c r="BNL144" s="27"/>
      <c r="BNM144" s="27"/>
      <c r="BNN144" s="27"/>
      <c r="BNO144" s="27"/>
      <c r="BNP144" s="27"/>
      <c r="BNQ144" s="27"/>
      <c r="BNR144" s="27"/>
      <c r="BNS144" s="27"/>
      <c r="BNT144" s="27"/>
      <c r="BNU144" s="27"/>
      <c r="BNV144" s="27"/>
      <c r="BNW144" s="27"/>
      <c r="BNX144" s="27"/>
      <c r="BNY144" s="27"/>
      <c r="BNZ144" s="27"/>
      <c r="BOA144" s="27"/>
      <c r="BOB144" s="27"/>
      <c r="BOC144" s="27"/>
      <c r="BOD144" s="27"/>
      <c r="BOE144" s="27"/>
      <c r="BOF144" s="27"/>
      <c r="BOG144" s="27"/>
      <c r="BOH144" s="27"/>
      <c r="BOI144" s="27"/>
      <c r="BOJ144" s="27"/>
      <c r="BOK144" s="27"/>
      <c r="BOL144" s="27"/>
      <c r="BOM144" s="27"/>
      <c r="BON144" s="27"/>
      <c r="BOO144" s="27"/>
      <c r="BOP144" s="27"/>
      <c r="BOQ144" s="27"/>
      <c r="BOR144" s="27"/>
      <c r="BOS144" s="27"/>
      <c r="BOT144" s="27"/>
      <c r="BOU144" s="27"/>
      <c r="BOV144" s="27"/>
      <c r="BOW144" s="27"/>
      <c r="BOX144" s="27"/>
      <c r="BOY144" s="27"/>
      <c r="BOZ144" s="27"/>
      <c r="BPA144" s="27"/>
      <c r="BPB144" s="27"/>
      <c r="BPC144" s="27"/>
      <c r="BPD144" s="27"/>
      <c r="BPE144" s="27"/>
      <c r="BPF144" s="27"/>
      <c r="BPG144" s="27"/>
      <c r="BPH144" s="27"/>
      <c r="BPI144" s="27"/>
      <c r="BPJ144" s="27"/>
      <c r="BPK144" s="27"/>
      <c r="BPL144" s="27"/>
      <c r="BPM144" s="27"/>
      <c r="BPN144" s="27"/>
      <c r="BPO144" s="27"/>
      <c r="BPP144" s="27"/>
      <c r="BPQ144" s="27"/>
      <c r="BPR144" s="27"/>
      <c r="BPS144" s="27"/>
      <c r="BPT144" s="27"/>
      <c r="BPU144" s="27"/>
      <c r="BPV144" s="27"/>
      <c r="BPW144" s="27"/>
      <c r="BPX144" s="27"/>
      <c r="BPY144" s="27"/>
      <c r="BPZ144" s="27"/>
      <c r="BQA144" s="27"/>
      <c r="BQB144" s="27"/>
      <c r="BQC144" s="27"/>
      <c r="BQD144" s="27"/>
      <c r="BQE144" s="27"/>
      <c r="BQF144" s="27"/>
      <c r="BQG144" s="27"/>
      <c r="BQH144" s="27"/>
      <c r="BQI144" s="27"/>
      <c r="BQJ144" s="27"/>
      <c r="BQK144" s="27"/>
      <c r="BQL144" s="27"/>
      <c r="BQM144" s="27"/>
      <c r="BQN144" s="27"/>
      <c r="BQO144" s="27"/>
      <c r="BQP144" s="27"/>
      <c r="BQQ144" s="27"/>
      <c r="BQR144" s="27"/>
      <c r="BQS144" s="27"/>
      <c r="BQT144" s="27"/>
      <c r="BQU144" s="27"/>
      <c r="BQV144" s="27"/>
      <c r="BQW144" s="27"/>
      <c r="BQX144" s="27"/>
      <c r="BQY144" s="27"/>
      <c r="BQZ144" s="27"/>
      <c r="BRA144" s="27"/>
      <c r="BRB144" s="27"/>
      <c r="BRC144" s="27"/>
      <c r="BRD144" s="27"/>
      <c r="BRE144" s="27"/>
      <c r="BRF144" s="27"/>
      <c r="BRG144" s="27"/>
      <c r="BRH144" s="27"/>
      <c r="BRI144" s="27"/>
      <c r="BRJ144" s="27"/>
      <c r="BRK144" s="27"/>
      <c r="BRL144" s="27"/>
      <c r="BRM144" s="27"/>
      <c r="BRN144" s="27"/>
      <c r="BRO144" s="27"/>
      <c r="BRP144" s="27"/>
      <c r="BRQ144" s="27"/>
      <c r="BRR144" s="27"/>
      <c r="BRS144" s="27"/>
      <c r="BRT144" s="27"/>
      <c r="BRU144" s="27"/>
      <c r="BRV144" s="27"/>
      <c r="BRW144" s="27"/>
      <c r="BRX144" s="27"/>
      <c r="BRY144" s="27"/>
      <c r="BRZ144" s="27"/>
      <c r="BSA144" s="27"/>
      <c r="BSB144" s="27"/>
      <c r="BSC144" s="27"/>
      <c r="BSD144" s="27"/>
      <c r="BSE144" s="27"/>
      <c r="BSF144" s="27"/>
      <c r="BSG144" s="27"/>
      <c r="BSH144" s="27"/>
      <c r="BSI144" s="27"/>
      <c r="BSJ144" s="27"/>
      <c r="BSK144" s="27"/>
      <c r="BSL144" s="27"/>
      <c r="BSM144" s="27"/>
      <c r="BSN144" s="27"/>
      <c r="BSO144" s="27"/>
      <c r="BSP144" s="27"/>
      <c r="BSQ144" s="27"/>
      <c r="BSR144" s="27"/>
      <c r="BSS144" s="27"/>
      <c r="BST144" s="27"/>
      <c r="BSU144" s="27"/>
      <c r="BSV144" s="27"/>
      <c r="BSW144" s="27"/>
      <c r="BSX144" s="27"/>
      <c r="BSY144" s="27"/>
      <c r="BSZ144" s="27"/>
      <c r="BTA144" s="27"/>
      <c r="BTB144" s="27"/>
      <c r="BTC144" s="27"/>
      <c r="BTD144" s="27"/>
      <c r="BTE144" s="27"/>
      <c r="BTF144" s="27"/>
      <c r="BTG144" s="27"/>
      <c r="BTH144" s="27"/>
      <c r="BTI144" s="27"/>
      <c r="BTJ144" s="27"/>
      <c r="BTK144" s="27"/>
      <c r="BTL144" s="27"/>
      <c r="BTM144" s="27"/>
      <c r="BTN144" s="27"/>
      <c r="BTO144" s="27"/>
      <c r="BTP144" s="27"/>
      <c r="BTQ144" s="27"/>
      <c r="BTR144" s="27"/>
      <c r="BTS144" s="27"/>
      <c r="BTT144" s="27"/>
      <c r="BTU144" s="27"/>
      <c r="BTV144" s="27"/>
      <c r="BTW144" s="27"/>
      <c r="BTX144" s="27"/>
      <c r="BTY144" s="27"/>
      <c r="BTZ144" s="27"/>
      <c r="BUA144" s="27"/>
      <c r="BUB144" s="27"/>
      <c r="BUC144" s="27"/>
      <c r="BUD144" s="27"/>
      <c r="BUE144" s="27"/>
      <c r="BUF144" s="27"/>
      <c r="BUG144" s="27"/>
      <c r="BUH144" s="27"/>
      <c r="BUI144" s="27"/>
      <c r="BUJ144" s="27"/>
      <c r="BUK144" s="27"/>
      <c r="BUL144" s="27"/>
      <c r="BUM144" s="27"/>
      <c r="BUN144" s="27"/>
      <c r="BUO144" s="27"/>
      <c r="BUP144" s="27"/>
      <c r="BUQ144" s="27"/>
    </row>
    <row r="145" spans="1:1915" s="47" customFormat="1" ht="9" customHeight="1">
      <c r="A145" s="23"/>
      <c r="B145" s="156"/>
      <c r="C145" s="157"/>
      <c r="D145" s="157"/>
      <c r="E145" s="143"/>
      <c r="F145" s="143"/>
      <c r="G145" s="166"/>
      <c r="H145" s="26"/>
      <c r="I145" s="26">
        <f>IF(E155="yes",2.5,0)</f>
        <v>0</v>
      </c>
      <c r="J145" s="26"/>
      <c r="K145" s="210"/>
      <c r="L145" s="209"/>
      <c r="M145" s="104"/>
      <c r="N145" s="104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  <c r="BZ145" s="27"/>
      <c r="CA145" s="27"/>
      <c r="CB145" s="27"/>
      <c r="CC145" s="27"/>
      <c r="CD145" s="27"/>
      <c r="CE145" s="27"/>
      <c r="CF145" s="27"/>
      <c r="CG145" s="27"/>
      <c r="CH145" s="27"/>
      <c r="CI145" s="27"/>
      <c r="CJ145" s="27"/>
      <c r="CK145" s="27"/>
      <c r="CL145" s="27"/>
      <c r="CM145" s="27"/>
      <c r="CN145" s="27"/>
      <c r="CO145" s="27"/>
      <c r="CP145" s="27"/>
      <c r="CQ145" s="27"/>
      <c r="CR145" s="27"/>
      <c r="CS145" s="27"/>
      <c r="CT145" s="27"/>
      <c r="CU145" s="27"/>
      <c r="CV145" s="27"/>
      <c r="CW145" s="27"/>
      <c r="CX145" s="27"/>
      <c r="CY145" s="27"/>
      <c r="CZ145" s="27"/>
      <c r="DA145" s="27"/>
      <c r="DB145" s="27"/>
      <c r="DC145" s="27"/>
      <c r="DD145" s="27"/>
      <c r="DE145" s="27"/>
      <c r="DF145" s="27"/>
      <c r="DG145" s="27"/>
      <c r="DH145" s="27"/>
      <c r="DI145" s="27"/>
      <c r="DJ145" s="27"/>
      <c r="DK145" s="27"/>
      <c r="DL145" s="27"/>
      <c r="DM145" s="27"/>
      <c r="DN145" s="27"/>
      <c r="DO145" s="27"/>
      <c r="DP145" s="27"/>
      <c r="DQ145" s="27"/>
      <c r="DR145" s="27"/>
      <c r="DS145" s="27"/>
      <c r="DT145" s="27"/>
      <c r="DU145" s="27"/>
      <c r="DV145" s="27"/>
      <c r="DW145" s="27"/>
      <c r="DX145" s="27"/>
      <c r="DY145" s="27"/>
      <c r="DZ145" s="27"/>
      <c r="EA145" s="27"/>
      <c r="EB145" s="27"/>
      <c r="EC145" s="27"/>
      <c r="ED145" s="27"/>
      <c r="EE145" s="27"/>
      <c r="EF145" s="27"/>
      <c r="EG145" s="27"/>
      <c r="EH145" s="27"/>
      <c r="EI145" s="27"/>
      <c r="EJ145" s="27"/>
      <c r="EK145" s="27"/>
      <c r="EL145" s="27"/>
      <c r="EM145" s="27"/>
      <c r="EN145" s="27"/>
      <c r="EO145" s="27"/>
      <c r="EP145" s="27"/>
      <c r="EQ145" s="27"/>
      <c r="ER145" s="27"/>
      <c r="ES145" s="27"/>
      <c r="ET145" s="27"/>
      <c r="EU145" s="27"/>
      <c r="EV145" s="27"/>
      <c r="EW145" s="27"/>
      <c r="EX145" s="27"/>
      <c r="EY145" s="27"/>
      <c r="EZ145" s="27"/>
      <c r="FA145" s="27"/>
      <c r="FB145" s="27"/>
      <c r="FC145" s="27"/>
      <c r="FD145" s="27"/>
      <c r="FE145" s="27"/>
      <c r="FF145" s="27"/>
      <c r="FG145" s="27"/>
      <c r="FH145" s="27"/>
      <c r="FI145" s="27"/>
      <c r="FJ145" s="27"/>
      <c r="FK145" s="27"/>
      <c r="FL145" s="27"/>
      <c r="FM145" s="27"/>
      <c r="FN145" s="27"/>
      <c r="FO145" s="27"/>
      <c r="FP145" s="27"/>
      <c r="FQ145" s="27"/>
      <c r="FR145" s="27"/>
      <c r="FS145" s="27"/>
      <c r="FT145" s="27"/>
      <c r="FU145" s="27"/>
      <c r="FV145" s="27"/>
      <c r="FW145" s="27"/>
      <c r="FX145" s="27"/>
      <c r="FY145" s="27"/>
      <c r="FZ145" s="27"/>
      <c r="GA145" s="27"/>
      <c r="GB145" s="27"/>
      <c r="GC145" s="27"/>
      <c r="GD145" s="27"/>
      <c r="GE145" s="27"/>
      <c r="GF145" s="27"/>
      <c r="GG145" s="27"/>
      <c r="GH145" s="27"/>
      <c r="GI145" s="27"/>
      <c r="GJ145" s="27"/>
      <c r="GK145" s="27"/>
      <c r="GL145" s="27"/>
      <c r="GM145" s="27"/>
      <c r="GN145" s="27"/>
      <c r="GO145" s="27"/>
      <c r="GP145" s="27"/>
      <c r="GQ145" s="27"/>
      <c r="GR145" s="27"/>
      <c r="GS145" s="27"/>
      <c r="GT145" s="27"/>
      <c r="GU145" s="27"/>
      <c r="GV145" s="27"/>
      <c r="GW145" s="27"/>
      <c r="GX145" s="27"/>
      <c r="GY145" s="27"/>
      <c r="GZ145" s="27"/>
      <c r="HA145" s="27"/>
      <c r="HB145" s="27"/>
      <c r="HC145" s="27"/>
      <c r="HD145" s="27"/>
      <c r="HE145" s="27"/>
      <c r="HF145" s="27"/>
      <c r="HG145" s="27"/>
      <c r="HH145" s="27"/>
      <c r="HI145" s="27"/>
      <c r="HJ145" s="27"/>
      <c r="HK145" s="27"/>
      <c r="HL145" s="27"/>
      <c r="HM145" s="27"/>
      <c r="HN145" s="27"/>
      <c r="HO145" s="27"/>
      <c r="HP145" s="27"/>
      <c r="HQ145" s="27"/>
      <c r="HR145" s="27"/>
      <c r="HS145" s="27"/>
      <c r="HT145" s="27"/>
      <c r="HU145" s="27"/>
      <c r="HV145" s="27"/>
      <c r="HW145" s="27"/>
      <c r="HX145" s="27"/>
      <c r="HY145" s="27"/>
      <c r="HZ145" s="27"/>
      <c r="IA145" s="27"/>
      <c r="IB145" s="27"/>
      <c r="IC145" s="27"/>
      <c r="ID145" s="27"/>
      <c r="IE145" s="27"/>
      <c r="IF145" s="27"/>
      <c r="IG145" s="27"/>
      <c r="IH145" s="27"/>
      <c r="II145" s="27"/>
      <c r="IJ145" s="27"/>
      <c r="IK145" s="27"/>
      <c r="IL145" s="27"/>
      <c r="IM145" s="27"/>
      <c r="IN145" s="27"/>
      <c r="IO145" s="27"/>
      <c r="IP145" s="27"/>
      <c r="IQ145" s="27"/>
      <c r="IR145" s="27"/>
      <c r="IS145" s="27"/>
      <c r="IT145" s="27"/>
      <c r="IU145" s="27"/>
      <c r="IV145" s="27"/>
      <c r="IW145" s="27"/>
      <c r="IX145" s="27"/>
      <c r="IY145" s="27"/>
      <c r="IZ145" s="27"/>
      <c r="JA145" s="27"/>
      <c r="JB145" s="27"/>
      <c r="JC145" s="27"/>
      <c r="JD145" s="27"/>
      <c r="JE145" s="27"/>
      <c r="JF145" s="27"/>
      <c r="JG145" s="27"/>
      <c r="JH145" s="27"/>
      <c r="JI145" s="27"/>
      <c r="JJ145" s="27"/>
      <c r="JK145" s="27"/>
      <c r="JL145" s="27"/>
      <c r="JM145" s="27"/>
      <c r="JN145" s="27"/>
      <c r="JO145" s="27"/>
      <c r="JP145" s="27"/>
      <c r="JQ145" s="27"/>
      <c r="JR145" s="27"/>
      <c r="JS145" s="27"/>
      <c r="JT145" s="27"/>
      <c r="JU145" s="27"/>
      <c r="JV145" s="27"/>
      <c r="JW145" s="27"/>
      <c r="JX145" s="27"/>
      <c r="JY145" s="27"/>
      <c r="JZ145" s="27"/>
      <c r="KA145" s="27"/>
      <c r="KB145" s="27"/>
      <c r="KC145" s="27"/>
      <c r="KD145" s="27"/>
      <c r="KE145" s="27"/>
      <c r="KF145" s="27"/>
      <c r="KG145" s="27"/>
      <c r="KH145" s="27"/>
      <c r="KI145" s="27"/>
      <c r="KJ145" s="27"/>
      <c r="KK145" s="27"/>
      <c r="KL145" s="27"/>
      <c r="KM145" s="27"/>
      <c r="KN145" s="27"/>
      <c r="KO145" s="27"/>
      <c r="KP145" s="27"/>
      <c r="KQ145" s="27"/>
      <c r="KR145" s="27"/>
      <c r="KS145" s="27"/>
      <c r="KT145" s="27"/>
      <c r="KU145" s="27"/>
      <c r="KV145" s="27"/>
      <c r="KW145" s="27"/>
      <c r="KX145" s="27"/>
      <c r="KY145" s="27"/>
      <c r="KZ145" s="27"/>
      <c r="LA145" s="27"/>
      <c r="LB145" s="27"/>
      <c r="LC145" s="27"/>
      <c r="LD145" s="27"/>
      <c r="LE145" s="27"/>
      <c r="LF145" s="27"/>
      <c r="LG145" s="27"/>
      <c r="LH145" s="27"/>
      <c r="LI145" s="27"/>
      <c r="LJ145" s="27"/>
      <c r="LK145" s="27"/>
      <c r="LL145" s="27"/>
      <c r="LM145" s="27"/>
      <c r="LN145" s="27"/>
      <c r="LO145" s="27"/>
      <c r="LP145" s="27"/>
      <c r="LQ145" s="27"/>
      <c r="LR145" s="27"/>
      <c r="LS145" s="27"/>
      <c r="LT145" s="27"/>
      <c r="LU145" s="27"/>
      <c r="LV145" s="27"/>
      <c r="LW145" s="27"/>
      <c r="LX145" s="27"/>
      <c r="LY145" s="27"/>
      <c r="LZ145" s="27"/>
      <c r="MA145" s="27"/>
      <c r="MB145" s="27"/>
      <c r="MC145" s="27"/>
      <c r="MD145" s="27"/>
      <c r="ME145" s="27"/>
      <c r="MF145" s="27"/>
      <c r="MG145" s="27"/>
      <c r="MH145" s="27"/>
      <c r="MI145" s="27"/>
      <c r="MJ145" s="27"/>
      <c r="MK145" s="27"/>
      <c r="ML145" s="27"/>
      <c r="MM145" s="27"/>
      <c r="MN145" s="27"/>
      <c r="MO145" s="27"/>
      <c r="MP145" s="27"/>
      <c r="MQ145" s="27"/>
      <c r="MR145" s="27"/>
      <c r="MS145" s="27"/>
      <c r="MT145" s="27"/>
      <c r="MU145" s="27"/>
      <c r="MV145" s="27"/>
      <c r="MW145" s="27"/>
      <c r="MX145" s="27"/>
      <c r="MY145" s="27"/>
      <c r="MZ145" s="27"/>
      <c r="NA145" s="27"/>
      <c r="NB145" s="27"/>
      <c r="NC145" s="27"/>
      <c r="ND145" s="27"/>
      <c r="NE145" s="27"/>
      <c r="NF145" s="27"/>
      <c r="NG145" s="27"/>
      <c r="NH145" s="27"/>
      <c r="NI145" s="27"/>
      <c r="NJ145" s="27"/>
      <c r="NK145" s="27"/>
      <c r="NL145" s="27"/>
      <c r="NM145" s="27"/>
      <c r="NN145" s="27"/>
      <c r="NO145" s="27"/>
      <c r="NP145" s="27"/>
      <c r="NQ145" s="27"/>
      <c r="NR145" s="27"/>
      <c r="NS145" s="27"/>
      <c r="NT145" s="27"/>
      <c r="NU145" s="27"/>
      <c r="NV145" s="27"/>
      <c r="NW145" s="27"/>
      <c r="NX145" s="27"/>
      <c r="NY145" s="27"/>
      <c r="NZ145" s="27"/>
      <c r="OA145" s="27"/>
      <c r="OB145" s="27"/>
      <c r="OC145" s="27"/>
      <c r="OD145" s="27"/>
      <c r="OE145" s="27"/>
      <c r="OF145" s="27"/>
      <c r="OG145" s="27"/>
      <c r="OH145" s="27"/>
      <c r="OI145" s="27"/>
      <c r="OJ145" s="27"/>
      <c r="OK145" s="27"/>
      <c r="OL145" s="27"/>
      <c r="OM145" s="27"/>
      <c r="ON145" s="27"/>
      <c r="OO145" s="27"/>
      <c r="OP145" s="27"/>
      <c r="OQ145" s="27"/>
      <c r="OR145" s="27"/>
      <c r="OS145" s="27"/>
      <c r="OT145" s="27"/>
      <c r="OU145" s="27"/>
      <c r="OV145" s="27"/>
      <c r="OW145" s="27"/>
      <c r="OX145" s="27"/>
      <c r="OY145" s="27"/>
      <c r="OZ145" s="27"/>
      <c r="PA145" s="27"/>
      <c r="PB145" s="27"/>
      <c r="PC145" s="27"/>
      <c r="PD145" s="27"/>
      <c r="PE145" s="27"/>
      <c r="PF145" s="27"/>
      <c r="PG145" s="27"/>
      <c r="PH145" s="27"/>
      <c r="PI145" s="27"/>
      <c r="PJ145" s="27"/>
      <c r="PK145" s="27"/>
      <c r="PL145" s="27"/>
      <c r="PM145" s="27"/>
      <c r="PN145" s="27"/>
      <c r="PO145" s="27"/>
      <c r="PP145" s="27"/>
      <c r="PQ145" s="27"/>
      <c r="PR145" s="27"/>
      <c r="PS145" s="27"/>
      <c r="PT145" s="27"/>
      <c r="PU145" s="27"/>
      <c r="PV145" s="27"/>
      <c r="PW145" s="27"/>
      <c r="PX145" s="27"/>
      <c r="PY145" s="27"/>
      <c r="PZ145" s="27"/>
      <c r="QA145" s="27"/>
      <c r="QB145" s="27"/>
      <c r="QC145" s="27"/>
      <c r="QD145" s="27"/>
      <c r="QE145" s="27"/>
      <c r="QF145" s="27"/>
      <c r="QG145" s="27"/>
      <c r="QH145" s="27"/>
      <c r="QI145" s="27"/>
      <c r="QJ145" s="27"/>
      <c r="QK145" s="27"/>
      <c r="QL145" s="27"/>
      <c r="QM145" s="27"/>
      <c r="QN145" s="27"/>
      <c r="QO145" s="27"/>
      <c r="QP145" s="27"/>
      <c r="QQ145" s="27"/>
      <c r="QR145" s="27"/>
      <c r="QS145" s="27"/>
      <c r="QT145" s="27"/>
      <c r="QU145" s="27"/>
      <c r="QV145" s="27"/>
      <c r="QW145" s="27"/>
      <c r="QX145" s="27"/>
      <c r="QY145" s="27"/>
      <c r="QZ145" s="27"/>
      <c r="RA145" s="27"/>
      <c r="RB145" s="27"/>
      <c r="RC145" s="27"/>
      <c r="RD145" s="27"/>
      <c r="RE145" s="27"/>
      <c r="RF145" s="27"/>
      <c r="RG145" s="27"/>
      <c r="RH145" s="27"/>
      <c r="RI145" s="27"/>
      <c r="RJ145" s="27"/>
      <c r="RK145" s="27"/>
      <c r="RL145" s="27"/>
      <c r="RM145" s="27"/>
      <c r="RN145" s="27"/>
      <c r="RO145" s="27"/>
      <c r="RP145" s="27"/>
      <c r="RQ145" s="27"/>
      <c r="RR145" s="27"/>
      <c r="RS145" s="27"/>
      <c r="RT145" s="27"/>
      <c r="RU145" s="27"/>
      <c r="RV145" s="27"/>
      <c r="RW145" s="27"/>
      <c r="RX145" s="27"/>
      <c r="RY145" s="27"/>
      <c r="RZ145" s="27"/>
      <c r="SA145" s="27"/>
      <c r="SB145" s="27"/>
      <c r="SC145" s="27"/>
      <c r="SD145" s="27"/>
      <c r="SE145" s="27"/>
      <c r="SF145" s="27"/>
      <c r="SG145" s="27"/>
      <c r="SH145" s="27"/>
      <c r="SI145" s="27"/>
      <c r="SJ145" s="27"/>
      <c r="SK145" s="27"/>
      <c r="SL145" s="27"/>
      <c r="SM145" s="27"/>
      <c r="SN145" s="27"/>
      <c r="SO145" s="27"/>
      <c r="SP145" s="27"/>
      <c r="SQ145" s="27"/>
      <c r="SR145" s="27"/>
      <c r="SS145" s="27"/>
      <c r="ST145" s="27"/>
      <c r="SU145" s="27"/>
      <c r="SV145" s="27"/>
      <c r="SW145" s="27"/>
      <c r="SX145" s="27"/>
      <c r="SY145" s="27"/>
      <c r="SZ145" s="27"/>
      <c r="TA145" s="27"/>
      <c r="TB145" s="27"/>
      <c r="TC145" s="27"/>
      <c r="TD145" s="27"/>
      <c r="TE145" s="27"/>
      <c r="TF145" s="27"/>
      <c r="TG145" s="27"/>
      <c r="TH145" s="27"/>
      <c r="TI145" s="27"/>
      <c r="TJ145" s="27"/>
      <c r="TK145" s="27"/>
      <c r="TL145" s="27"/>
      <c r="TM145" s="27"/>
      <c r="TN145" s="27"/>
      <c r="TO145" s="27"/>
      <c r="TP145" s="27"/>
      <c r="TQ145" s="27"/>
      <c r="TR145" s="27"/>
      <c r="TS145" s="27"/>
      <c r="TT145" s="27"/>
      <c r="TU145" s="27"/>
      <c r="TV145" s="27"/>
      <c r="TW145" s="27"/>
      <c r="TX145" s="27"/>
      <c r="TY145" s="27"/>
      <c r="TZ145" s="27"/>
      <c r="UA145" s="27"/>
      <c r="UB145" s="27"/>
      <c r="UC145" s="27"/>
      <c r="UD145" s="27"/>
      <c r="UE145" s="27"/>
      <c r="UF145" s="27"/>
      <c r="UG145" s="27"/>
      <c r="UH145" s="27"/>
      <c r="UI145" s="27"/>
      <c r="UJ145" s="27"/>
      <c r="UK145" s="27"/>
      <c r="UL145" s="27"/>
      <c r="UM145" s="27"/>
      <c r="UN145" s="27"/>
      <c r="UO145" s="27"/>
      <c r="UP145" s="27"/>
      <c r="UQ145" s="27"/>
      <c r="UR145" s="27"/>
      <c r="US145" s="27"/>
      <c r="UT145" s="27"/>
      <c r="UU145" s="27"/>
      <c r="UV145" s="27"/>
      <c r="UW145" s="27"/>
      <c r="UX145" s="27"/>
      <c r="UY145" s="27"/>
      <c r="UZ145" s="27"/>
      <c r="VA145" s="27"/>
      <c r="VB145" s="27"/>
      <c r="VC145" s="27"/>
      <c r="VD145" s="27"/>
      <c r="VE145" s="27"/>
      <c r="VF145" s="27"/>
      <c r="VG145" s="27"/>
      <c r="VH145" s="27"/>
      <c r="VI145" s="27"/>
      <c r="VJ145" s="27"/>
      <c r="VK145" s="27"/>
      <c r="VL145" s="27"/>
      <c r="VM145" s="27"/>
      <c r="VN145" s="27"/>
      <c r="VO145" s="27"/>
      <c r="VP145" s="27"/>
      <c r="VQ145" s="27"/>
      <c r="VR145" s="27"/>
      <c r="VS145" s="27"/>
      <c r="VT145" s="27"/>
      <c r="VU145" s="27"/>
      <c r="VV145" s="27"/>
      <c r="VW145" s="27"/>
      <c r="VX145" s="27"/>
      <c r="VY145" s="27"/>
      <c r="VZ145" s="27"/>
      <c r="WA145" s="27"/>
      <c r="WB145" s="27"/>
      <c r="WC145" s="27"/>
      <c r="WD145" s="27"/>
      <c r="WE145" s="27"/>
      <c r="WF145" s="27"/>
      <c r="WG145" s="27"/>
      <c r="WH145" s="27"/>
      <c r="WI145" s="27"/>
      <c r="WJ145" s="27"/>
      <c r="WK145" s="27"/>
      <c r="WL145" s="27"/>
      <c r="WM145" s="27"/>
      <c r="WN145" s="27"/>
      <c r="WO145" s="27"/>
      <c r="WP145" s="27"/>
      <c r="WQ145" s="27"/>
      <c r="WR145" s="27"/>
      <c r="WS145" s="27"/>
      <c r="WT145" s="27"/>
      <c r="WU145" s="27"/>
      <c r="WV145" s="27"/>
      <c r="WW145" s="27"/>
      <c r="WX145" s="27"/>
      <c r="WY145" s="27"/>
      <c r="WZ145" s="27"/>
      <c r="XA145" s="27"/>
      <c r="XB145" s="27"/>
      <c r="XC145" s="27"/>
      <c r="XD145" s="27"/>
      <c r="XE145" s="27"/>
      <c r="XF145" s="27"/>
      <c r="XG145" s="27"/>
      <c r="XH145" s="27"/>
      <c r="XI145" s="27"/>
      <c r="XJ145" s="27"/>
      <c r="XK145" s="27"/>
      <c r="XL145" s="27"/>
      <c r="XM145" s="27"/>
      <c r="XN145" s="27"/>
      <c r="XO145" s="27"/>
      <c r="XP145" s="27"/>
      <c r="XQ145" s="27"/>
      <c r="XR145" s="27"/>
      <c r="XS145" s="27"/>
      <c r="XT145" s="27"/>
      <c r="XU145" s="27"/>
      <c r="XV145" s="27"/>
      <c r="XW145" s="27"/>
      <c r="XX145" s="27"/>
      <c r="XY145" s="27"/>
      <c r="XZ145" s="27"/>
      <c r="YA145" s="27"/>
      <c r="YB145" s="27"/>
      <c r="YC145" s="27"/>
      <c r="YD145" s="27"/>
      <c r="YE145" s="27"/>
      <c r="YF145" s="27"/>
      <c r="YG145" s="27"/>
      <c r="YH145" s="27"/>
      <c r="YI145" s="27"/>
      <c r="YJ145" s="27"/>
      <c r="YK145" s="27"/>
      <c r="YL145" s="27"/>
      <c r="YM145" s="27"/>
      <c r="YN145" s="27"/>
      <c r="YO145" s="27"/>
      <c r="YP145" s="27"/>
      <c r="YQ145" s="27"/>
      <c r="YR145" s="27"/>
      <c r="YS145" s="27"/>
      <c r="YT145" s="27"/>
      <c r="YU145" s="27"/>
      <c r="YV145" s="27"/>
      <c r="YW145" s="27"/>
      <c r="YX145" s="27"/>
      <c r="YY145" s="27"/>
      <c r="YZ145" s="27"/>
      <c r="ZA145" s="27"/>
      <c r="ZB145" s="27"/>
      <c r="ZC145" s="27"/>
      <c r="ZD145" s="27"/>
      <c r="ZE145" s="27"/>
      <c r="ZF145" s="27"/>
      <c r="ZG145" s="27"/>
      <c r="ZH145" s="27"/>
      <c r="ZI145" s="27"/>
      <c r="ZJ145" s="27"/>
      <c r="ZK145" s="27"/>
      <c r="ZL145" s="27"/>
      <c r="ZM145" s="27"/>
      <c r="ZN145" s="27"/>
      <c r="ZO145" s="27"/>
      <c r="ZP145" s="27"/>
      <c r="ZQ145" s="27"/>
      <c r="ZR145" s="27"/>
      <c r="ZS145" s="27"/>
      <c r="ZT145" s="27"/>
      <c r="ZU145" s="27"/>
      <c r="ZV145" s="27"/>
      <c r="ZW145" s="27"/>
      <c r="ZX145" s="27"/>
      <c r="ZY145" s="27"/>
      <c r="ZZ145" s="27"/>
      <c r="AAA145" s="27"/>
      <c r="AAB145" s="27"/>
      <c r="AAC145" s="27"/>
      <c r="AAD145" s="27"/>
      <c r="AAE145" s="27"/>
      <c r="AAF145" s="27"/>
      <c r="AAG145" s="27"/>
      <c r="AAH145" s="27"/>
      <c r="AAI145" s="27"/>
      <c r="AAJ145" s="27"/>
      <c r="AAK145" s="27"/>
      <c r="AAL145" s="27"/>
      <c r="AAM145" s="27"/>
      <c r="AAN145" s="27"/>
      <c r="AAO145" s="27"/>
      <c r="AAP145" s="27"/>
      <c r="AAQ145" s="27"/>
      <c r="AAR145" s="27"/>
      <c r="AAS145" s="27"/>
      <c r="AAT145" s="27"/>
      <c r="AAU145" s="27"/>
      <c r="AAV145" s="27"/>
      <c r="AAW145" s="27"/>
      <c r="AAX145" s="27"/>
      <c r="AAY145" s="27"/>
      <c r="AAZ145" s="27"/>
      <c r="ABA145" s="27"/>
      <c r="ABB145" s="27"/>
      <c r="ABC145" s="27"/>
      <c r="ABD145" s="27"/>
      <c r="ABE145" s="27"/>
      <c r="ABF145" s="27"/>
      <c r="ABG145" s="27"/>
      <c r="ABH145" s="27"/>
      <c r="ABI145" s="27"/>
      <c r="ABJ145" s="27"/>
      <c r="ABK145" s="27"/>
      <c r="ABL145" s="27"/>
      <c r="ABM145" s="27"/>
      <c r="ABN145" s="27"/>
      <c r="ABO145" s="27"/>
      <c r="ABP145" s="27"/>
      <c r="ABQ145" s="27"/>
      <c r="ABR145" s="27"/>
      <c r="ABS145" s="27"/>
      <c r="ABT145" s="27"/>
      <c r="ABU145" s="27"/>
      <c r="ABV145" s="27"/>
      <c r="ABW145" s="27"/>
      <c r="ABX145" s="27"/>
      <c r="ABY145" s="27"/>
      <c r="ABZ145" s="27"/>
      <c r="ACA145" s="27"/>
      <c r="ACB145" s="27"/>
      <c r="ACC145" s="27"/>
      <c r="ACD145" s="27"/>
      <c r="ACE145" s="27"/>
      <c r="ACF145" s="27"/>
      <c r="ACG145" s="27"/>
      <c r="ACH145" s="27"/>
      <c r="ACI145" s="27"/>
      <c r="ACJ145" s="27"/>
      <c r="ACK145" s="27"/>
      <c r="ACL145" s="27"/>
      <c r="ACM145" s="27"/>
      <c r="ACN145" s="27"/>
      <c r="ACO145" s="27"/>
      <c r="ACP145" s="27"/>
      <c r="ACQ145" s="27"/>
      <c r="ACR145" s="27"/>
      <c r="ACS145" s="27"/>
      <c r="ACT145" s="27"/>
      <c r="ACU145" s="27"/>
      <c r="ACV145" s="27"/>
      <c r="ACW145" s="27"/>
      <c r="ACX145" s="27"/>
      <c r="ACY145" s="27"/>
      <c r="ACZ145" s="27"/>
      <c r="ADA145" s="27"/>
      <c r="ADB145" s="27"/>
      <c r="ADC145" s="27"/>
      <c r="ADD145" s="27"/>
      <c r="ADE145" s="27"/>
      <c r="ADF145" s="27"/>
      <c r="ADG145" s="27"/>
      <c r="ADH145" s="27"/>
      <c r="ADI145" s="27"/>
      <c r="ADJ145" s="27"/>
      <c r="ADK145" s="27"/>
      <c r="ADL145" s="27"/>
      <c r="ADM145" s="27"/>
      <c r="ADN145" s="27"/>
      <c r="ADO145" s="27"/>
      <c r="ADP145" s="27"/>
      <c r="ADQ145" s="27"/>
      <c r="ADR145" s="27"/>
      <c r="ADS145" s="27"/>
      <c r="ADT145" s="27"/>
      <c r="ADU145" s="27"/>
      <c r="ADV145" s="27"/>
      <c r="ADW145" s="27"/>
      <c r="ADX145" s="27"/>
      <c r="ADY145" s="27"/>
      <c r="ADZ145" s="27"/>
      <c r="AEA145" s="27"/>
      <c r="AEB145" s="27"/>
      <c r="AEC145" s="27"/>
      <c r="AED145" s="27"/>
      <c r="AEE145" s="27"/>
      <c r="AEF145" s="27"/>
      <c r="AEG145" s="27"/>
      <c r="AEH145" s="27"/>
      <c r="AEI145" s="27"/>
      <c r="AEJ145" s="27"/>
      <c r="AEK145" s="27"/>
      <c r="AEL145" s="27"/>
      <c r="AEM145" s="27"/>
      <c r="AEN145" s="27"/>
      <c r="AEO145" s="27"/>
      <c r="AEP145" s="27"/>
      <c r="AEQ145" s="27"/>
      <c r="AER145" s="27"/>
      <c r="AES145" s="27"/>
      <c r="AET145" s="27"/>
      <c r="AEU145" s="27"/>
      <c r="AEV145" s="27"/>
      <c r="AEW145" s="27"/>
      <c r="AEX145" s="27"/>
      <c r="AEY145" s="27"/>
      <c r="AEZ145" s="27"/>
      <c r="AFA145" s="27"/>
      <c r="AFB145" s="27"/>
      <c r="AFC145" s="27"/>
      <c r="AFD145" s="27"/>
      <c r="AFE145" s="27"/>
      <c r="AFF145" s="27"/>
      <c r="AFG145" s="27"/>
      <c r="AFH145" s="27"/>
      <c r="AFI145" s="27"/>
      <c r="AFJ145" s="27"/>
      <c r="AFK145" s="27"/>
      <c r="AFL145" s="27"/>
      <c r="AFM145" s="27"/>
      <c r="AFN145" s="27"/>
      <c r="AFO145" s="27"/>
      <c r="AFP145" s="27"/>
      <c r="AFQ145" s="27"/>
      <c r="AFR145" s="27"/>
      <c r="AFS145" s="27"/>
      <c r="AFT145" s="27"/>
      <c r="AFU145" s="27"/>
      <c r="AFV145" s="27"/>
      <c r="AFW145" s="27"/>
      <c r="AFX145" s="27"/>
      <c r="AFY145" s="27"/>
      <c r="AFZ145" s="27"/>
      <c r="AGA145" s="27"/>
      <c r="AGB145" s="27"/>
      <c r="AGC145" s="27"/>
      <c r="AGD145" s="27"/>
      <c r="AGE145" s="27"/>
      <c r="AGF145" s="27"/>
      <c r="AGG145" s="27"/>
      <c r="AGH145" s="27"/>
      <c r="AGI145" s="27"/>
      <c r="AGJ145" s="27"/>
      <c r="AGK145" s="27"/>
      <c r="AGL145" s="27"/>
      <c r="AGM145" s="27"/>
      <c r="AGN145" s="27"/>
      <c r="AGO145" s="27"/>
      <c r="AGP145" s="27"/>
      <c r="AGQ145" s="27"/>
      <c r="AGR145" s="27"/>
      <c r="AGS145" s="27"/>
      <c r="AGT145" s="27"/>
      <c r="AGU145" s="27"/>
      <c r="AGV145" s="27"/>
      <c r="AGW145" s="27"/>
      <c r="AGX145" s="27"/>
      <c r="AGY145" s="27"/>
      <c r="AGZ145" s="27"/>
      <c r="AHA145" s="27"/>
      <c r="AHB145" s="27"/>
      <c r="AHC145" s="27"/>
      <c r="AHD145" s="27"/>
      <c r="AHE145" s="27"/>
      <c r="AHF145" s="27"/>
      <c r="AHG145" s="27"/>
      <c r="AHH145" s="27"/>
      <c r="AHI145" s="27"/>
      <c r="AHJ145" s="27"/>
      <c r="AHK145" s="27"/>
      <c r="AHL145" s="27"/>
      <c r="AHM145" s="27"/>
      <c r="AHN145" s="27"/>
      <c r="AHO145" s="27"/>
      <c r="AHP145" s="27"/>
      <c r="AHQ145" s="27"/>
      <c r="AHR145" s="27"/>
      <c r="AHS145" s="27"/>
      <c r="AHT145" s="27"/>
      <c r="AHU145" s="27"/>
      <c r="AHV145" s="27"/>
      <c r="AHW145" s="27"/>
      <c r="AHX145" s="27"/>
      <c r="AHY145" s="27"/>
      <c r="AHZ145" s="27"/>
      <c r="AIA145" s="27"/>
      <c r="AIB145" s="27"/>
      <c r="AIC145" s="27"/>
      <c r="AID145" s="27"/>
      <c r="AIE145" s="27"/>
      <c r="AIF145" s="27"/>
      <c r="AIG145" s="27"/>
      <c r="AIH145" s="27"/>
      <c r="AII145" s="27"/>
      <c r="AIJ145" s="27"/>
      <c r="AIK145" s="27"/>
      <c r="AIL145" s="27"/>
      <c r="AIM145" s="27"/>
      <c r="AIN145" s="27"/>
      <c r="AIO145" s="27"/>
      <c r="AIP145" s="27"/>
      <c r="AIQ145" s="27"/>
      <c r="AIR145" s="27"/>
      <c r="AIS145" s="27"/>
      <c r="AIT145" s="27"/>
      <c r="AIU145" s="27"/>
      <c r="AIV145" s="27"/>
      <c r="AIW145" s="27"/>
      <c r="AIX145" s="27"/>
      <c r="AIY145" s="27"/>
      <c r="AIZ145" s="27"/>
      <c r="AJA145" s="27"/>
      <c r="AJB145" s="27"/>
      <c r="AJC145" s="27"/>
      <c r="AJD145" s="27"/>
      <c r="AJE145" s="27"/>
      <c r="AJF145" s="27"/>
      <c r="AJG145" s="27"/>
      <c r="AJH145" s="27"/>
      <c r="AJI145" s="27"/>
      <c r="AJJ145" s="27"/>
      <c r="AJK145" s="27"/>
      <c r="AJL145" s="27"/>
      <c r="AJM145" s="27"/>
      <c r="AJN145" s="27"/>
      <c r="AJO145" s="27"/>
      <c r="AJP145" s="27"/>
      <c r="AJQ145" s="27"/>
      <c r="AJR145" s="27"/>
      <c r="AJS145" s="27"/>
      <c r="AJT145" s="27"/>
      <c r="AJU145" s="27"/>
      <c r="AJV145" s="27"/>
      <c r="AJW145" s="27"/>
      <c r="AJX145" s="27"/>
      <c r="AJY145" s="27"/>
      <c r="AJZ145" s="27"/>
      <c r="AKA145" s="27"/>
      <c r="AKB145" s="27"/>
      <c r="AKC145" s="27"/>
      <c r="AKD145" s="27"/>
      <c r="AKE145" s="27"/>
      <c r="AKF145" s="27"/>
      <c r="AKG145" s="27"/>
      <c r="AKH145" s="27"/>
      <c r="AKI145" s="27"/>
      <c r="AKJ145" s="27"/>
      <c r="AKK145" s="27"/>
      <c r="AKL145" s="27"/>
      <c r="AKM145" s="27"/>
      <c r="AKN145" s="27"/>
      <c r="AKO145" s="27"/>
      <c r="AKP145" s="27"/>
      <c r="AKQ145" s="27"/>
      <c r="AKR145" s="27"/>
      <c r="AKS145" s="27"/>
      <c r="AKT145" s="27"/>
      <c r="AKU145" s="27"/>
      <c r="AKV145" s="27"/>
      <c r="AKW145" s="27"/>
      <c r="AKX145" s="27"/>
      <c r="AKY145" s="27"/>
      <c r="AKZ145" s="27"/>
      <c r="ALA145" s="27"/>
      <c r="ALB145" s="27"/>
      <c r="ALC145" s="27"/>
      <c r="ALD145" s="27"/>
      <c r="ALE145" s="27"/>
      <c r="ALF145" s="27"/>
      <c r="ALG145" s="27"/>
      <c r="ALH145" s="27"/>
      <c r="ALI145" s="27"/>
      <c r="ALJ145" s="27"/>
      <c r="ALK145" s="27"/>
      <c r="ALL145" s="27"/>
      <c r="ALM145" s="27"/>
      <c r="ALN145" s="27"/>
      <c r="ALO145" s="27"/>
      <c r="ALP145" s="27"/>
      <c r="ALQ145" s="27"/>
      <c r="ALR145" s="27"/>
      <c r="ALS145" s="27"/>
      <c r="ALT145" s="27"/>
      <c r="ALU145" s="27"/>
      <c r="ALV145" s="27"/>
      <c r="ALW145" s="27"/>
      <c r="ALX145" s="27"/>
      <c r="ALY145" s="27"/>
      <c r="ALZ145" s="27"/>
      <c r="AMA145" s="27"/>
      <c r="AMB145" s="27"/>
      <c r="AMC145" s="27"/>
      <c r="AMD145" s="27"/>
      <c r="AME145" s="27"/>
      <c r="AMF145" s="27"/>
      <c r="AMG145" s="27"/>
      <c r="AMH145" s="27"/>
      <c r="AMI145" s="27"/>
      <c r="AMJ145" s="27"/>
      <c r="AMK145" s="27"/>
      <c r="AML145" s="27"/>
      <c r="AMM145" s="27"/>
      <c r="AMN145" s="27"/>
      <c r="AMO145" s="27"/>
      <c r="AMP145" s="27"/>
      <c r="AMQ145" s="27"/>
      <c r="AMR145" s="27"/>
      <c r="AMS145" s="27"/>
      <c r="AMT145" s="27"/>
      <c r="AMU145" s="27"/>
      <c r="AMV145" s="27"/>
      <c r="AMW145" s="27"/>
      <c r="AMX145" s="27"/>
      <c r="AMY145" s="27"/>
      <c r="AMZ145" s="27"/>
      <c r="ANA145" s="27"/>
      <c r="ANB145" s="27"/>
      <c r="ANC145" s="27"/>
      <c r="AND145" s="27"/>
      <c r="ANE145" s="27"/>
      <c r="ANF145" s="27"/>
      <c r="ANG145" s="27"/>
      <c r="ANH145" s="27"/>
      <c r="ANI145" s="27"/>
      <c r="ANJ145" s="27"/>
      <c r="ANK145" s="27"/>
      <c r="ANL145" s="27"/>
      <c r="ANM145" s="27"/>
      <c r="ANN145" s="27"/>
      <c r="ANO145" s="27"/>
      <c r="ANP145" s="27"/>
      <c r="ANQ145" s="27"/>
      <c r="ANR145" s="27"/>
      <c r="ANS145" s="27"/>
      <c r="ANT145" s="27"/>
      <c r="ANU145" s="27"/>
      <c r="ANV145" s="27"/>
      <c r="ANW145" s="27"/>
      <c r="ANX145" s="27"/>
      <c r="ANY145" s="27"/>
      <c r="ANZ145" s="27"/>
      <c r="AOA145" s="27"/>
      <c r="AOB145" s="27"/>
      <c r="AOC145" s="27"/>
      <c r="AOD145" s="27"/>
      <c r="AOE145" s="27"/>
      <c r="AOF145" s="27"/>
      <c r="AOG145" s="27"/>
      <c r="AOH145" s="27"/>
      <c r="AOI145" s="27"/>
      <c r="AOJ145" s="27"/>
      <c r="AOK145" s="27"/>
      <c r="AOL145" s="27"/>
      <c r="AOM145" s="27"/>
      <c r="AON145" s="27"/>
      <c r="AOO145" s="27"/>
      <c r="AOP145" s="27"/>
      <c r="AOQ145" s="27"/>
      <c r="AOR145" s="27"/>
      <c r="AOS145" s="27"/>
      <c r="AOT145" s="27"/>
      <c r="AOU145" s="27"/>
      <c r="AOV145" s="27"/>
      <c r="AOW145" s="27"/>
      <c r="AOX145" s="27"/>
      <c r="AOY145" s="27"/>
      <c r="AOZ145" s="27"/>
      <c r="APA145" s="27"/>
      <c r="APB145" s="27"/>
      <c r="APC145" s="27"/>
      <c r="APD145" s="27"/>
      <c r="APE145" s="27"/>
      <c r="APF145" s="27"/>
      <c r="APG145" s="27"/>
      <c r="APH145" s="27"/>
      <c r="API145" s="27"/>
      <c r="APJ145" s="27"/>
      <c r="APK145" s="27"/>
      <c r="APL145" s="27"/>
      <c r="APM145" s="27"/>
      <c r="APN145" s="27"/>
      <c r="APO145" s="27"/>
      <c r="APP145" s="27"/>
      <c r="APQ145" s="27"/>
      <c r="APR145" s="27"/>
      <c r="APS145" s="27"/>
      <c r="APT145" s="27"/>
      <c r="APU145" s="27"/>
      <c r="APV145" s="27"/>
      <c r="APW145" s="27"/>
      <c r="APX145" s="27"/>
      <c r="APY145" s="27"/>
      <c r="APZ145" s="27"/>
      <c r="AQA145" s="27"/>
      <c r="AQB145" s="27"/>
      <c r="AQC145" s="27"/>
      <c r="AQD145" s="27"/>
      <c r="AQE145" s="27"/>
      <c r="AQF145" s="27"/>
      <c r="AQG145" s="27"/>
      <c r="AQH145" s="27"/>
      <c r="AQI145" s="27"/>
      <c r="AQJ145" s="27"/>
      <c r="AQK145" s="27"/>
      <c r="AQL145" s="27"/>
      <c r="AQM145" s="27"/>
      <c r="AQN145" s="27"/>
      <c r="AQO145" s="27"/>
      <c r="AQP145" s="27"/>
      <c r="AQQ145" s="27"/>
      <c r="AQR145" s="27"/>
      <c r="AQS145" s="27"/>
      <c r="AQT145" s="27"/>
      <c r="AQU145" s="27"/>
      <c r="AQV145" s="27"/>
      <c r="AQW145" s="27"/>
      <c r="AQX145" s="27"/>
      <c r="AQY145" s="27"/>
      <c r="AQZ145" s="27"/>
      <c r="ARA145" s="27"/>
      <c r="ARB145" s="27"/>
      <c r="ARC145" s="27"/>
      <c r="ARD145" s="27"/>
      <c r="ARE145" s="27"/>
      <c r="ARF145" s="27"/>
      <c r="ARG145" s="27"/>
      <c r="ARH145" s="27"/>
      <c r="ARI145" s="27"/>
      <c r="ARJ145" s="27"/>
      <c r="ARK145" s="27"/>
      <c r="ARL145" s="27"/>
      <c r="ARM145" s="27"/>
      <c r="ARN145" s="27"/>
      <c r="ARO145" s="27"/>
      <c r="ARP145" s="27"/>
      <c r="ARQ145" s="27"/>
      <c r="ARR145" s="27"/>
      <c r="ARS145" s="27"/>
      <c r="ART145" s="27"/>
      <c r="ARU145" s="27"/>
      <c r="ARV145" s="27"/>
      <c r="ARW145" s="27"/>
      <c r="ARX145" s="27"/>
      <c r="ARY145" s="27"/>
      <c r="ARZ145" s="27"/>
      <c r="ASA145" s="27"/>
      <c r="ASB145" s="27"/>
      <c r="ASC145" s="27"/>
      <c r="ASD145" s="27"/>
      <c r="ASE145" s="27"/>
      <c r="ASF145" s="27"/>
      <c r="ASG145" s="27"/>
      <c r="ASH145" s="27"/>
      <c r="ASI145" s="27"/>
      <c r="ASJ145" s="27"/>
      <c r="ASK145" s="27"/>
      <c r="ASL145" s="27"/>
      <c r="ASM145" s="27"/>
      <c r="ASN145" s="27"/>
      <c r="ASO145" s="27"/>
      <c r="ASP145" s="27"/>
      <c r="ASQ145" s="27"/>
      <c r="ASR145" s="27"/>
      <c r="ASS145" s="27"/>
      <c r="AST145" s="27"/>
      <c r="ASU145" s="27"/>
      <c r="ASV145" s="27"/>
      <c r="ASW145" s="27"/>
      <c r="ASX145" s="27"/>
      <c r="ASY145" s="27"/>
      <c r="ASZ145" s="27"/>
      <c r="ATA145" s="27"/>
      <c r="ATB145" s="27"/>
      <c r="ATC145" s="27"/>
      <c r="ATD145" s="27"/>
      <c r="ATE145" s="27"/>
      <c r="ATF145" s="27"/>
      <c r="ATG145" s="27"/>
      <c r="ATH145" s="27"/>
      <c r="ATI145" s="27"/>
      <c r="ATJ145" s="27"/>
      <c r="ATK145" s="27"/>
      <c r="ATL145" s="27"/>
      <c r="ATM145" s="27"/>
      <c r="ATN145" s="27"/>
      <c r="ATO145" s="27"/>
      <c r="ATP145" s="27"/>
      <c r="ATQ145" s="27"/>
      <c r="ATR145" s="27"/>
      <c r="ATS145" s="27"/>
      <c r="ATT145" s="27"/>
      <c r="ATU145" s="27"/>
      <c r="ATV145" s="27"/>
      <c r="ATW145" s="27"/>
      <c r="ATX145" s="27"/>
      <c r="ATY145" s="27"/>
      <c r="ATZ145" s="27"/>
      <c r="AUA145" s="27"/>
      <c r="AUB145" s="27"/>
      <c r="AUC145" s="27"/>
      <c r="AUD145" s="27"/>
      <c r="AUE145" s="27"/>
      <c r="AUF145" s="27"/>
      <c r="AUG145" s="27"/>
      <c r="AUH145" s="27"/>
      <c r="AUI145" s="27"/>
      <c r="AUJ145" s="27"/>
      <c r="AUK145" s="27"/>
      <c r="AUL145" s="27"/>
      <c r="AUM145" s="27"/>
      <c r="AUN145" s="27"/>
      <c r="AUO145" s="27"/>
      <c r="AUP145" s="27"/>
      <c r="AUQ145" s="27"/>
      <c r="AUR145" s="27"/>
      <c r="AUS145" s="27"/>
      <c r="AUT145" s="27"/>
      <c r="AUU145" s="27"/>
      <c r="AUV145" s="27"/>
      <c r="AUW145" s="27"/>
      <c r="AUX145" s="27"/>
      <c r="AUY145" s="27"/>
      <c r="AUZ145" s="27"/>
      <c r="AVA145" s="27"/>
      <c r="AVB145" s="27"/>
      <c r="AVC145" s="27"/>
      <c r="AVD145" s="27"/>
      <c r="AVE145" s="27"/>
      <c r="AVF145" s="27"/>
      <c r="AVG145" s="27"/>
      <c r="AVH145" s="27"/>
      <c r="AVI145" s="27"/>
      <c r="AVJ145" s="27"/>
      <c r="AVK145" s="27"/>
      <c r="AVL145" s="27"/>
      <c r="AVM145" s="27"/>
      <c r="AVN145" s="27"/>
      <c r="AVO145" s="27"/>
      <c r="AVP145" s="27"/>
      <c r="AVQ145" s="27"/>
      <c r="AVR145" s="27"/>
      <c r="AVS145" s="27"/>
      <c r="AVT145" s="27"/>
      <c r="AVU145" s="27"/>
      <c r="AVV145" s="27"/>
      <c r="AVW145" s="27"/>
      <c r="AVX145" s="27"/>
      <c r="AVY145" s="27"/>
      <c r="AVZ145" s="27"/>
      <c r="AWA145" s="27"/>
      <c r="AWB145" s="27"/>
      <c r="AWC145" s="27"/>
      <c r="AWD145" s="27"/>
      <c r="AWE145" s="27"/>
      <c r="AWF145" s="27"/>
      <c r="AWG145" s="27"/>
      <c r="AWH145" s="27"/>
      <c r="AWI145" s="27"/>
      <c r="AWJ145" s="27"/>
      <c r="AWK145" s="27"/>
      <c r="AWL145" s="27"/>
      <c r="AWM145" s="27"/>
      <c r="AWN145" s="27"/>
      <c r="AWO145" s="27"/>
      <c r="AWP145" s="27"/>
      <c r="AWQ145" s="27"/>
      <c r="AWR145" s="27"/>
      <c r="AWS145" s="27"/>
      <c r="AWT145" s="27"/>
      <c r="AWU145" s="27"/>
      <c r="AWV145" s="27"/>
      <c r="AWW145" s="27"/>
      <c r="AWX145" s="27"/>
      <c r="AWY145" s="27"/>
      <c r="AWZ145" s="27"/>
      <c r="AXA145" s="27"/>
      <c r="AXB145" s="27"/>
      <c r="AXC145" s="27"/>
      <c r="AXD145" s="27"/>
      <c r="AXE145" s="27"/>
      <c r="AXF145" s="27"/>
      <c r="AXG145" s="27"/>
      <c r="AXH145" s="27"/>
      <c r="AXI145" s="27"/>
      <c r="AXJ145" s="27"/>
      <c r="AXK145" s="27"/>
      <c r="AXL145" s="27"/>
      <c r="AXM145" s="27"/>
      <c r="AXN145" s="27"/>
      <c r="AXO145" s="27"/>
      <c r="AXP145" s="27"/>
      <c r="AXQ145" s="27"/>
      <c r="AXR145" s="27"/>
      <c r="AXS145" s="27"/>
      <c r="AXT145" s="27"/>
      <c r="AXU145" s="27"/>
      <c r="AXV145" s="27"/>
      <c r="AXW145" s="27"/>
      <c r="AXX145" s="27"/>
      <c r="AXY145" s="27"/>
      <c r="AXZ145" s="27"/>
      <c r="AYA145" s="27"/>
      <c r="AYB145" s="27"/>
      <c r="AYC145" s="27"/>
      <c r="AYD145" s="27"/>
      <c r="AYE145" s="27"/>
      <c r="AYF145" s="27"/>
      <c r="AYG145" s="27"/>
      <c r="AYH145" s="27"/>
      <c r="AYI145" s="27"/>
      <c r="AYJ145" s="27"/>
      <c r="AYK145" s="27"/>
      <c r="AYL145" s="27"/>
      <c r="AYM145" s="27"/>
      <c r="AYN145" s="27"/>
      <c r="AYO145" s="27"/>
      <c r="AYP145" s="27"/>
      <c r="AYQ145" s="27"/>
      <c r="AYR145" s="27"/>
      <c r="AYS145" s="27"/>
      <c r="AYT145" s="27"/>
      <c r="AYU145" s="27"/>
      <c r="AYV145" s="27"/>
      <c r="AYW145" s="27"/>
      <c r="AYX145" s="27"/>
      <c r="AYY145" s="27"/>
      <c r="AYZ145" s="27"/>
      <c r="AZA145" s="27"/>
      <c r="AZB145" s="27"/>
      <c r="AZC145" s="27"/>
      <c r="AZD145" s="27"/>
      <c r="AZE145" s="27"/>
      <c r="AZF145" s="27"/>
      <c r="AZG145" s="27"/>
      <c r="AZH145" s="27"/>
      <c r="AZI145" s="27"/>
      <c r="AZJ145" s="27"/>
      <c r="AZK145" s="27"/>
      <c r="AZL145" s="27"/>
      <c r="AZM145" s="27"/>
      <c r="AZN145" s="27"/>
      <c r="AZO145" s="27"/>
      <c r="AZP145" s="27"/>
      <c r="AZQ145" s="27"/>
      <c r="AZR145" s="27"/>
      <c r="AZS145" s="27"/>
      <c r="AZT145" s="27"/>
      <c r="AZU145" s="27"/>
      <c r="AZV145" s="27"/>
      <c r="AZW145" s="27"/>
      <c r="AZX145" s="27"/>
      <c r="AZY145" s="27"/>
      <c r="AZZ145" s="27"/>
      <c r="BAA145" s="27"/>
      <c r="BAB145" s="27"/>
      <c r="BAC145" s="27"/>
      <c r="BAD145" s="27"/>
      <c r="BAE145" s="27"/>
      <c r="BAF145" s="27"/>
      <c r="BAG145" s="27"/>
      <c r="BAH145" s="27"/>
      <c r="BAI145" s="27"/>
      <c r="BAJ145" s="27"/>
      <c r="BAK145" s="27"/>
      <c r="BAL145" s="27"/>
      <c r="BAM145" s="27"/>
      <c r="BAN145" s="27"/>
      <c r="BAO145" s="27"/>
      <c r="BAP145" s="27"/>
      <c r="BAQ145" s="27"/>
      <c r="BAR145" s="27"/>
      <c r="BAS145" s="27"/>
      <c r="BAT145" s="27"/>
      <c r="BAU145" s="27"/>
      <c r="BAV145" s="27"/>
      <c r="BAW145" s="27"/>
      <c r="BAX145" s="27"/>
      <c r="BAY145" s="27"/>
      <c r="BAZ145" s="27"/>
      <c r="BBA145" s="27"/>
      <c r="BBB145" s="27"/>
      <c r="BBC145" s="27"/>
      <c r="BBD145" s="27"/>
      <c r="BBE145" s="27"/>
      <c r="BBF145" s="27"/>
      <c r="BBG145" s="27"/>
      <c r="BBH145" s="27"/>
      <c r="BBI145" s="27"/>
      <c r="BBJ145" s="27"/>
      <c r="BBK145" s="27"/>
      <c r="BBL145" s="27"/>
      <c r="BBM145" s="27"/>
      <c r="BBN145" s="27"/>
      <c r="BBO145" s="27"/>
      <c r="BBP145" s="27"/>
      <c r="BBQ145" s="27"/>
      <c r="BBR145" s="27"/>
      <c r="BBS145" s="27"/>
      <c r="BBT145" s="27"/>
      <c r="BBU145" s="27"/>
      <c r="BBV145" s="27"/>
      <c r="BBW145" s="27"/>
      <c r="BBX145" s="27"/>
      <c r="BBY145" s="27"/>
      <c r="BBZ145" s="27"/>
      <c r="BCA145" s="27"/>
      <c r="BCB145" s="27"/>
      <c r="BCC145" s="27"/>
      <c r="BCD145" s="27"/>
      <c r="BCE145" s="27"/>
      <c r="BCF145" s="27"/>
      <c r="BCG145" s="27"/>
      <c r="BCH145" s="27"/>
      <c r="BCI145" s="27"/>
      <c r="BCJ145" s="27"/>
      <c r="BCK145" s="27"/>
      <c r="BCL145" s="27"/>
      <c r="BCM145" s="27"/>
      <c r="BCN145" s="27"/>
      <c r="BCO145" s="27"/>
      <c r="BCP145" s="27"/>
      <c r="BCQ145" s="27"/>
      <c r="BCR145" s="27"/>
      <c r="BCS145" s="27"/>
      <c r="BCT145" s="27"/>
      <c r="BCU145" s="27"/>
      <c r="BCV145" s="27"/>
      <c r="BCW145" s="27"/>
      <c r="BCX145" s="27"/>
      <c r="BCY145" s="27"/>
      <c r="BCZ145" s="27"/>
      <c r="BDA145" s="27"/>
      <c r="BDB145" s="27"/>
      <c r="BDC145" s="27"/>
      <c r="BDD145" s="27"/>
      <c r="BDE145" s="27"/>
      <c r="BDF145" s="27"/>
      <c r="BDG145" s="27"/>
      <c r="BDH145" s="27"/>
      <c r="BDI145" s="27"/>
      <c r="BDJ145" s="27"/>
      <c r="BDK145" s="27"/>
      <c r="BDL145" s="27"/>
      <c r="BDM145" s="27"/>
      <c r="BDN145" s="27"/>
      <c r="BDO145" s="27"/>
      <c r="BDP145" s="27"/>
      <c r="BDQ145" s="27"/>
      <c r="BDR145" s="27"/>
      <c r="BDS145" s="27"/>
      <c r="BDT145" s="27"/>
      <c r="BDU145" s="27"/>
      <c r="BDV145" s="27"/>
      <c r="BDW145" s="27"/>
      <c r="BDX145" s="27"/>
      <c r="BDY145" s="27"/>
      <c r="BDZ145" s="27"/>
      <c r="BEA145" s="27"/>
      <c r="BEB145" s="27"/>
      <c r="BEC145" s="27"/>
      <c r="BED145" s="27"/>
      <c r="BEE145" s="27"/>
      <c r="BEF145" s="27"/>
      <c r="BEG145" s="27"/>
      <c r="BEH145" s="27"/>
      <c r="BEI145" s="27"/>
      <c r="BEJ145" s="27"/>
      <c r="BEK145" s="27"/>
      <c r="BEL145" s="27"/>
      <c r="BEM145" s="27"/>
      <c r="BEN145" s="27"/>
      <c r="BEO145" s="27"/>
      <c r="BEP145" s="27"/>
      <c r="BEQ145" s="27"/>
      <c r="BER145" s="27"/>
      <c r="BES145" s="27"/>
      <c r="BET145" s="27"/>
      <c r="BEU145" s="27"/>
      <c r="BEV145" s="27"/>
      <c r="BEW145" s="27"/>
      <c r="BEX145" s="27"/>
      <c r="BEY145" s="27"/>
      <c r="BEZ145" s="27"/>
      <c r="BFA145" s="27"/>
      <c r="BFB145" s="27"/>
      <c r="BFC145" s="27"/>
      <c r="BFD145" s="27"/>
      <c r="BFE145" s="27"/>
      <c r="BFF145" s="27"/>
      <c r="BFG145" s="27"/>
      <c r="BFH145" s="27"/>
      <c r="BFI145" s="27"/>
      <c r="BFJ145" s="27"/>
      <c r="BFK145" s="27"/>
      <c r="BFL145" s="27"/>
      <c r="BFM145" s="27"/>
      <c r="BFN145" s="27"/>
      <c r="BFO145" s="27"/>
      <c r="BFP145" s="27"/>
      <c r="BFQ145" s="27"/>
      <c r="BFR145" s="27"/>
      <c r="BFS145" s="27"/>
      <c r="BFT145" s="27"/>
      <c r="BFU145" s="27"/>
      <c r="BFV145" s="27"/>
      <c r="BFW145" s="27"/>
      <c r="BFX145" s="27"/>
      <c r="BFY145" s="27"/>
      <c r="BFZ145" s="27"/>
      <c r="BGA145" s="27"/>
      <c r="BGB145" s="27"/>
      <c r="BGC145" s="27"/>
      <c r="BGD145" s="27"/>
      <c r="BGE145" s="27"/>
      <c r="BGF145" s="27"/>
      <c r="BGG145" s="27"/>
      <c r="BGH145" s="27"/>
      <c r="BGI145" s="27"/>
      <c r="BGJ145" s="27"/>
      <c r="BGK145" s="27"/>
      <c r="BGL145" s="27"/>
      <c r="BGM145" s="27"/>
      <c r="BGN145" s="27"/>
      <c r="BGO145" s="27"/>
      <c r="BGP145" s="27"/>
      <c r="BGQ145" s="27"/>
      <c r="BGR145" s="27"/>
      <c r="BGS145" s="27"/>
      <c r="BGT145" s="27"/>
      <c r="BGU145" s="27"/>
      <c r="BGV145" s="27"/>
      <c r="BGW145" s="27"/>
      <c r="BGX145" s="27"/>
      <c r="BGY145" s="27"/>
      <c r="BGZ145" s="27"/>
      <c r="BHA145" s="27"/>
      <c r="BHB145" s="27"/>
      <c r="BHC145" s="27"/>
      <c r="BHD145" s="27"/>
      <c r="BHE145" s="27"/>
      <c r="BHF145" s="27"/>
      <c r="BHG145" s="27"/>
      <c r="BHH145" s="27"/>
      <c r="BHI145" s="27"/>
      <c r="BHJ145" s="27"/>
      <c r="BHK145" s="27"/>
      <c r="BHL145" s="27"/>
      <c r="BHM145" s="27"/>
      <c r="BHN145" s="27"/>
      <c r="BHO145" s="27"/>
      <c r="BHP145" s="27"/>
      <c r="BHQ145" s="27"/>
      <c r="BHR145" s="27"/>
      <c r="BHS145" s="27"/>
      <c r="BHT145" s="27"/>
      <c r="BHU145" s="27"/>
      <c r="BHV145" s="27"/>
      <c r="BHW145" s="27"/>
      <c r="BHX145" s="27"/>
      <c r="BHY145" s="27"/>
      <c r="BHZ145" s="27"/>
      <c r="BIA145" s="27"/>
      <c r="BIB145" s="27"/>
      <c r="BIC145" s="27"/>
      <c r="BID145" s="27"/>
      <c r="BIE145" s="27"/>
      <c r="BIF145" s="27"/>
      <c r="BIG145" s="27"/>
      <c r="BIH145" s="27"/>
      <c r="BII145" s="27"/>
      <c r="BIJ145" s="27"/>
      <c r="BIK145" s="27"/>
      <c r="BIL145" s="27"/>
      <c r="BIM145" s="27"/>
      <c r="BIN145" s="27"/>
      <c r="BIO145" s="27"/>
      <c r="BIP145" s="27"/>
      <c r="BIQ145" s="27"/>
      <c r="BIR145" s="27"/>
      <c r="BIS145" s="27"/>
      <c r="BIT145" s="27"/>
      <c r="BIU145" s="27"/>
      <c r="BIV145" s="27"/>
      <c r="BIW145" s="27"/>
      <c r="BIX145" s="27"/>
      <c r="BIY145" s="27"/>
      <c r="BIZ145" s="27"/>
      <c r="BJA145" s="27"/>
      <c r="BJB145" s="27"/>
      <c r="BJC145" s="27"/>
      <c r="BJD145" s="27"/>
      <c r="BJE145" s="27"/>
      <c r="BJF145" s="27"/>
      <c r="BJG145" s="27"/>
      <c r="BJH145" s="27"/>
      <c r="BJI145" s="27"/>
      <c r="BJJ145" s="27"/>
      <c r="BJK145" s="27"/>
      <c r="BJL145" s="27"/>
      <c r="BJM145" s="27"/>
      <c r="BJN145" s="27"/>
      <c r="BJO145" s="27"/>
      <c r="BJP145" s="27"/>
      <c r="BJQ145" s="27"/>
      <c r="BJR145" s="27"/>
      <c r="BJS145" s="27"/>
      <c r="BJT145" s="27"/>
      <c r="BJU145" s="27"/>
      <c r="BJV145" s="27"/>
      <c r="BJW145" s="27"/>
      <c r="BJX145" s="27"/>
      <c r="BJY145" s="27"/>
      <c r="BJZ145" s="27"/>
      <c r="BKA145" s="27"/>
      <c r="BKB145" s="27"/>
      <c r="BKC145" s="27"/>
      <c r="BKD145" s="27"/>
      <c r="BKE145" s="27"/>
      <c r="BKF145" s="27"/>
      <c r="BKG145" s="27"/>
      <c r="BKH145" s="27"/>
      <c r="BKI145" s="27"/>
      <c r="BKJ145" s="27"/>
      <c r="BKK145" s="27"/>
      <c r="BKL145" s="27"/>
      <c r="BKM145" s="27"/>
      <c r="BKN145" s="27"/>
      <c r="BKO145" s="27"/>
      <c r="BKP145" s="27"/>
      <c r="BKQ145" s="27"/>
      <c r="BKR145" s="27"/>
      <c r="BKS145" s="27"/>
      <c r="BKT145" s="27"/>
      <c r="BKU145" s="27"/>
      <c r="BKV145" s="27"/>
      <c r="BKW145" s="27"/>
      <c r="BKX145" s="27"/>
      <c r="BKY145" s="27"/>
      <c r="BKZ145" s="27"/>
      <c r="BLA145" s="27"/>
      <c r="BLB145" s="27"/>
      <c r="BLC145" s="27"/>
      <c r="BLD145" s="27"/>
      <c r="BLE145" s="27"/>
      <c r="BLF145" s="27"/>
      <c r="BLG145" s="27"/>
      <c r="BLH145" s="27"/>
      <c r="BLI145" s="27"/>
      <c r="BLJ145" s="27"/>
      <c r="BLK145" s="27"/>
      <c r="BLL145" s="27"/>
      <c r="BLM145" s="27"/>
      <c r="BLN145" s="27"/>
      <c r="BLO145" s="27"/>
      <c r="BLP145" s="27"/>
      <c r="BLQ145" s="27"/>
      <c r="BLR145" s="27"/>
      <c r="BLS145" s="27"/>
      <c r="BLT145" s="27"/>
      <c r="BLU145" s="27"/>
      <c r="BLV145" s="27"/>
      <c r="BLW145" s="27"/>
      <c r="BLX145" s="27"/>
      <c r="BLY145" s="27"/>
      <c r="BLZ145" s="27"/>
      <c r="BMA145" s="27"/>
      <c r="BMB145" s="27"/>
      <c r="BMC145" s="27"/>
      <c r="BMD145" s="27"/>
      <c r="BME145" s="27"/>
      <c r="BMF145" s="27"/>
      <c r="BMG145" s="27"/>
      <c r="BMH145" s="27"/>
      <c r="BMI145" s="27"/>
      <c r="BMJ145" s="27"/>
      <c r="BMK145" s="27"/>
      <c r="BML145" s="27"/>
      <c r="BMM145" s="27"/>
      <c r="BMN145" s="27"/>
      <c r="BMO145" s="27"/>
      <c r="BMP145" s="27"/>
      <c r="BMQ145" s="27"/>
      <c r="BMR145" s="27"/>
      <c r="BMS145" s="27"/>
      <c r="BMT145" s="27"/>
      <c r="BMU145" s="27"/>
      <c r="BMV145" s="27"/>
      <c r="BMW145" s="27"/>
      <c r="BMX145" s="27"/>
      <c r="BMY145" s="27"/>
      <c r="BMZ145" s="27"/>
      <c r="BNA145" s="27"/>
      <c r="BNB145" s="27"/>
      <c r="BNC145" s="27"/>
      <c r="BND145" s="27"/>
      <c r="BNE145" s="27"/>
      <c r="BNF145" s="27"/>
      <c r="BNG145" s="27"/>
      <c r="BNH145" s="27"/>
      <c r="BNI145" s="27"/>
      <c r="BNJ145" s="27"/>
      <c r="BNK145" s="27"/>
      <c r="BNL145" s="27"/>
      <c r="BNM145" s="27"/>
      <c r="BNN145" s="27"/>
      <c r="BNO145" s="27"/>
      <c r="BNP145" s="27"/>
      <c r="BNQ145" s="27"/>
      <c r="BNR145" s="27"/>
      <c r="BNS145" s="27"/>
      <c r="BNT145" s="27"/>
      <c r="BNU145" s="27"/>
      <c r="BNV145" s="27"/>
      <c r="BNW145" s="27"/>
      <c r="BNX145" s="27"/>
      <c r="BNY145" s="27"/>
      <c r="BNZ145" s="27"/>
      <c r="BOA145" s="27"/>
      <c r="BOB145" s="27"/>
      <c r="BOC145" s="27"/>
      <c r="BOD145" s="27"/>
      <c r="BOE145" s="27"/>
      <c r="BOF145" s="27"/>
      <c r="BOG145" s="27"/>
      <c r="BOH145" s="27"/>
      <c r="BOI145" s="27"/>
      <c r="BOJ145" s="27"/>
      <c r="BOK145" s="27"/>
      <c r="BOL145" s="27"/>
      <c r="BOM145" s="27"/>
      <c r="BON145" s="27"/>
      <c r="BOO145" s="27"/>
      <c r="BOP145" s="27"/>
      <c r="BOQ145" s="27"/>
      <c r="BOR145" s="27"/>
      <c r="BOS145" s="27"/>
      <c r="BOT145" s="27"/>
      <c r="BOU145" s="27"/>
      <c r="BOV145" s="27"/>
      <c r="BOW145" s="27"/>
      <c r="BOX145" s="27"/>
      <c r="BOY145" s="27"/>
      <c r="BOZ145" s="27"/>
      <c r="BPA145" s="27"/>
      <c r="BPB145" s="27"/>
      <c r="BPC145" s="27"/>
      <c r="BPD145" s="27"/>
      <c r="BPE145" s="27"/>
      <c r="BPF145" s="27"/>
      <c r="BPG145" s="27"/>
      <c r="BPH145" s="27"/>
      <c r="BPI145" s="27"/>
      <c r="BPJ145" s="27"/>
      <c r="BPK145" s="27"/>
      <c r="BPL145" s="27"/>
      <c r="BPM145" s="27"/>
      <c r="BPN145" s="27"/>
      <c r="BPO145" s="27"/>
      <c r="BPP145" s="27"/>
      <c r="BPQ145" s="27"/>
      <c r="BPR145" s="27"/>
      <c r="BPS145" s="27"/>
      <c r="BPT145" s="27"/>
      <c r="BPU145" s="27"/>
      <c r="BPV145" s="27"/>
      <c r="BPW145" s="27"/>
      <c r="BPX145" s="27"/>
      <c r="BPY145" s="27"/>
      <c r="BPZ145" s="27"/>
      <c r="BQA145" s="27"/>
      <c r="BQB145" s="27"/>
      <c r="BQC145" s="27"/>
      <c r="BQD145" s="27"/>
      <c r="BQE145" s="27"/>
      <c r="BQF145" s="27"/>
      <c r="BQG145" s="27"/>
      <c r="BQH145" s="27"/>
      <c r="BQI145" s="27"/>
      <c r="BQJ145" s="27"/>
      <c r="BQK145" s="27"/>
      <c r="BQL145" s="27"/>
      <c r="BQM145" s="27"/>
      <c r="BQN145" s="27"/>
      <c r="BQO145" s="27"/>
      <c r="BQP145" s="27"/>
      <c r="BQQ145" s="27"/>
      <c r="BQR145" s="27"/>
      <c r="BQS145" s="27"/>
      <c r="BQT145" s="27"/>
      <c r="BQU145" s="27"/>
      <c r="BQV145" s="27"/>
      <c r="BQW145" s="27"/>
      <c r="BQX145" s="27"/>
      <c r="BQY145" s="27"/>
      <c r="BQZ145" s="27"/>
      <c r="BRA145" s="27"/>
      <c r="BRB145" s="27"/>
      <c r="BRC145" s="27"/>
      <c r="BRD145" s="27"/>
      <c r="BRE145" s="27"/>
      <c r="BRF145" s="27"/>
      <c r="BRG145" s="27"/>
      <c r="BRH145" s="27"/>
      <c r="BRI145" s="27"/>
      <c r="BRJ145" s="27"/>
      <c r="BRK145" s="27"/>
      <c r="BRL145" s="27"/>
      <c r="BRM145" s="27"/>
      <c r="BRN145" s="27"/>
      <c r="BRO145" s="27"/>
      <c r="BRP145" s="27"/>
      <c r="BRQ145" s="27"/>
      <c r="BRR145" s="27"/>
      <c r="BRS145" s="27"/>
      <c r="BRT145" s="27"/>
      <c r="BRU145" s="27"/>
      <c r="BRV145" s="27"/>
      <c r="BRW145" s="27"/>
      <c r="BRX145" s="27"/>
      <c r="BRY145" s="27"/>
      <c r="BRZ145" s="27"/>
      <c r="BSA145" s="27"/>
      <c r="BSB145" s="27"/>
      <c r="BSC145" s="27"/>
      <c r="BSD145" s="27"/>
      <c r="BSE145" s="27"/>
      <c r="BSF145" s="27"/>
      <c r="BSG145" s="27"/>
      <c r="BSH145" s="27"/>
      <c r="BSI145" s="27"/>
      <c r="BSJ145" s="27"/>
      <c r="BSK145" s="27"/>
      <c r="BSL145" s="27"/>
      <c r="BSM145" s="27"/>
      <c r="BSN145" s="27"/>
      <c r="BSO145" s="27"/>
      <c r="BSP145" s="27"/>
      <c r="BSQ145" s="27"/>
      <c r="BSR145" s="27"/>
      <c r="BSS145" s="27"/>
      <c r="BST145" s="27"/>
      <c r="BSU145" s="27"/>
      <c r="BSV145" s="27"/>
      <c r="BSW145" s="27"/>
      <c r="BSX145" s="27"/>
      <c r="BSY145" s="27"/>
      <c r="BSZ145" s="27"/>
      <c r="BTA145" s="27"/>
      <c r="BTB145" s="27"/>
      <c r="BTC145" s="27"/>
      <c r="BTD145" s="27"/>
      <c r="BTE145" s="27"/>
      <c r="BTF145" s="27"/>
      <c r="BTG145" s="27"/>
      <c r="BTH145" s="27"/>
      <c r="BTI145" s="27"/>
      <c r="BTJ145" s="27"/>
      <c r="BTK145" s="27"/>
      <c r="BTL145" s="27"/>
      <c r="BTM145" s="27"/>
      <c r="BTN145" s="27"/>
      <c r="BTO145" s="27"/>
      <c r="BTP145" s="27"/>
      <c r="BTQ145" s="27"/>
      <c r="BTR145" s="27"/>
      <c r="BTS145" s="27"/>
      <c r="BTT145" s="27"/>
      <c r="BTU145" s="27"/>
      <c r="BTV145" s="27"/>
      <c r="BTW145" s="27"/>
      <c r="BTX145" s="27"/>
      <c r="BTY145" s="27"/>
      <c r="BTZ145" s="27"/>
      <c r="BUA145" s="27"/>
      <c r="BUB145" s="27"/>
      <c r="BUC145" s="27"/>
      <c r="BUD145" s="27"/>
      <c r="BUE145" s="27"/>
      <c r="BUF145" s="27"/>
      <c r="BUG145" s="27"/>
      <c r="BUH145" s="27"/>
      <c r="BUI145" s="27"/>
      <c r="BUJ145" s="27"/>
      <c r="BUK145" s="27"/>
      <c r="BUL145" s="27"/>
      <c r="BUM145" s="27"/>
      <c r="BUN145" s="27"/>
      <c r="BUO145" s="27"/>
      <c r="BUP145" s="27"/>
      <c r="BUQ145" s="27"/>
    </row>
    <row r="146" spans="1:1915" ht="65.099999999999994" customHeight="1">
      <c r="B146" s="202"/>
      <c r="C146" s="200"/>
      <c r="D146" s="200"/>
      <c r="E146" s="141"/>
      <c r="F146" s="141"/>
      <c r="G146" s="182"/>
      <c r="I146" s="98" t="s">
        <v>211</v>
      </c>
      <c r="J146" s="214" t="e">
        <f>SUM(I149,I151:I156)</f>
        <v>#DIV/0!</v>
      </c>
      <c r="K146" s="210"/>
      <c r="L146" s="209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</row>
    <row r="147" spans="1:1915" ht="6" customHeight="1">
      <c r="B147" s="161"/>
      <c r="C147" s="157"/>
      <c r="D147" s="157"/>
      <c r="E147" s="123"/>
      <c r="F147" s="123"/>
      <c r="G147" s="166"/>
      <c r="J147" s="98"/>
      <c r="K147" s="210"/>
      <c r="L147" s="209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</row>
    <row r="148" spans="1:1915" ht="12.75">
      <c r="B148" s="156"/>
      <c r="C148" s="157" t="s">
        <v>50</v>
      </c>
      <c r="D148" s="157"/>
      <c r="E148" s="230"/>
      <c r="F148" s="231"/>
      <c r="G148" s="177" t="s">
        <v>253</v>
      </c>
      <c r="K148" s="210"/>
      <c r="L148" s="209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</row>
    <row r="149" spans="1:1915" ht="12.75">
      <c r="B149" s="156"/>
      <c r="C149" s="157" t="s">
        <v>233</v>
      </c>
      <c r="D149" s="157"/>
      <c r="E149" s="293"/>
      <c r="F149" s="294"/>
      <c r="G149" s="189" t="s">
        <v>82</v>
      </c>
      <c r="I149" s="26">
        <f>IF(ISBLANK(E149),0,1)</f>
        <v>0</v>
      </c>
      <c r="K149" s="210"/>
      <c r="L149" s="209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</row>
    <row r="150" spans="1:1915" ht="12.75">
      <c r="B150" s="156"/>
      <c r="C150" s="157" t="s">
        <v>234</v>
      </c>
      <c r="D150" s="157"/>
      <c r="E150" s="255" t="e">
        <f>(E149*2204.62)/E48</f>
        <v>#DIV/0!</v>
      </c>
      <c r="F150" s="256"/>
      <c r="G150" s="190" t="s">
        <v>231</v>
      </c>
      <c r="K150" s="210"/>
      <c r="L150" s="209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</row>
    <row r="151" spans="1:1915" ht="12.75">
      <c r="B151" s="156"/>
      <c r="C151" s="157" t="s">
        <v>235</v>
      </c>
      <c r="D151" s="157"/>
      <c r="E151" s="286">
        <f>Sheet1!U77</f>
        <v>0</v>
      </c>
      <c r="F151" s="287"/>
      <c r="G151" s="183"/>
      <c r="K151" s="210"/>
      <c r="L151" s="209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</row>
    <row r="152" spans="1:1915" ht="12.75" customHeight="1">
      <c r="B152" s="156"/>
      <c r="C152" s="157" t="s">
        <v>236</v>
      </c>
      <c r="D152" s="157"/>
      <c r="E152" s="288" t="e">
        <f>IF(ISBLANK(E150),blank,1-(E150/E151))</f>
        <v>#DIV/0!</v>
      </c>
      <c r="F152" s="289"/>
      <c r="G152" s="183"/>
      <c r="I152" s="213" t="e">
        <f>E152/1*2</f>
        <v>#DIV/0!</v>
      </c>
      <c r="K152" s="210"/>
      <c r="L152" s="209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</row>
    <row r="153" spans="1:1915" ht="12.75">
      <c r="B153" s="156"/>
      <c r="C153" s="157" t="s">
        <v>70</v>
      </c>
      <c r="D153" s="157"/>
      <c r="E153" s="230"/>
      <c r="F153" s="231"/>
      <c r="G153" s="166"/>
      <c r="I153" s="26">
        <f>IF(E153="yes",2,0)</f>
        <v>0</v>
      </c>
      <c r="K153" s="210"/>
      <c r="L153" s="209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</row>
    <row r="154" spans="1:1915" ht="12.75">
      <c r="B154" s="156"/>
      <c r="C154" s="157" t="s">
        <v>221</v>
      </c>
      <c r="D154" s="157"/>
      <c r="E154" s="230"/>
      <c r="F154" s="231"/>
      <c r="G154" s="166"/>
      <c r="I154" s="26">
        <f>IF(E154="yes",1,0)</f>
        <v>0</v>
      </c>
      <c r="K154" s="210"/>
      <c r="L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</row>
    <row r="155" spans="1:1915" ht="12.75" customHeight="1">
      <c r="B155" s="156"/>
      <c r="C155" s="290" t="s">
        <v>247</v>
      </c>
      <c r="D155" s="291"/>
      <c r="E155" s="230"/>
      <c r="F155" s="231"/>
      <c r="G155" s="176"/>
      <c r="I155" s="26">
        <f>IF(E155="yes",2,0)</f>
        <v>0</v>
      </c>
      <c r="K155" s="210"/>
      <c r="L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</row>
    <row r="156" spans="1:1915" ht="12.75" customHeight="1">
      <c r="B156" s="156"/>
      <c r="C156" s="290" t="s">
        <v>248</v>
      </c>
      <c r="D156" s="291"/>
      <c r="E156" s="230"/>
      <c r="F156" s="231"/>
      <c r="G156" s="176"/>
      <c r="I156" s="26">
        <f>IF(E156="yes",2,0)</f>
        <v>0</v>
      </c>
      <c r="K156" s="210"/>
      <c r="L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</row>
    <row r="157" spans="1:1915" ht="38.25" customHeight="1">
      <c r="B157" s="156"/>
      <c r="C157" s="157" t="s">
        <v>249</v>
      </c>
      <c r="D157" s="157"/>
      <c r="E157" s="283"/>
      <c r="F157" s="284"/>
      <c r="G157" s="177"/>
      <c r="K157" s="210"/>
      <c r="L157" s="22"/>
      <c r="M157" s="22"/>
      <c r="N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</row>
    <row r="158" spans="1:1915" ht="6" customHeight="1">
      <c r="B158" s="156"/>
      <c r="C158" s="208"/>
      <c r="D158" s="208"/>
      <c r="E158" s="120"/>
      <c r="F158" s="120"/>
      <c r="G158" s="176"/>
      <c r="K158" s="210"/>
      <c r="L158" s="22"/>
      <c r="M158" s="22"/>
      <c r="N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</row>
    <row r="159" spans="1:1915" s="47" customFormat="1" ht="65.099999999999994" customHeight="1">
      <c r="A159" s="23"/>
      <c r="B159" s="202"/>
      <c r="C159" s="200"/>
      <c r="D159" s="200"/>
      <c r="E159" s="148"/>
      <c r="F159" s="148"/>
      <c r="G159" s="182"/>
      <c r="H159" s="26"/>
      <c r="I159" s="26" t="s">
        <v>223</v>
      </c>
      <c r="J159" s="98">
        <f>SUM(I161:I168)</f>
        <v>0</v>
      </c>
      <c r="K159" s="210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  <c r="BZ159" s="27"/>
      <c r="CA159" s="27"/>
      <c r="CB159" s="27"/>
      <c r="CC159" s="27"/>
      <c r="CD159" s="27"/>
      <c r="CE159" s="27"/>
      <c r="CF159" s="27"/>
      <c r="CG159" s="27"/>
      <c r="CH159" s="27"/>
      <c r="CI159" s="27"/>
      <c r="CJ159" s="27"/>
      <c r="CK159" s="27"/>
      <c r="CL159" s="27"/>
      <c r="CM159" s="27"/>
      <c r="CN159" s="27"/>
      <c r="CO159" s="27"/>
      <c r="CP159" s="27"/>
      <c r="CQ159" s="27"/>
      <c r="CR159" s="27"/>
      <c r="CS159" s="27"/>
      <c r="CT159" s="27"/>
      <c r="CU159" s="27"/>
      <c r="CV159" s="27"/>
      <c r="CW159" s="27"/>
      <c r="CX159" s="27"/>
      <c r="CY159" s="27"/>
      <c r="CZ159" s="27"/>
      <c r="DA159" s="27"/>
      <c r="DB159" s="27"/>
      <c r="DC159" s="27"/>
      <c r="DD159" s="27"/>
      <c r="DE159" s="27"/>
      <c r="DF159" s="27"/>
      <c r="DG159" s="27"/>
      <c r="DH159" s="27"/>
      <c r="DI159" s="27"/>
      <c r="DJ159" s="27"/>
      <c r="DK159" s="27"/>
      <c r="DL159" s="27"/>
      <c r="DM159" s="27"/>
      <c r="DN159" s="27"/>
      <c r="DO159" s="27"/>
      <c r="DP159" s="27"/>
      <c r="DQ159" s="27"/>
      <c r="DR159" s="27"/>
      <c r="DS159" s="27"/>
      <c r="DT159" s="27"/>
      <c r="DU159" s="27"/>
      <c r="DV159" s="27"/>
      <c r="DW159" s="27"/>
      <c r="DX159" s="27"/>
      <c r="DY159" s="27"/>
      <c r="DZ159" s="27"/>
      <c r="EA159" s="27"/>
      <c r="EB159" s="27"/>
      <c r="EC159" s="27"/>
      <c r="ED159" s="27"/>
      <c r="EE159" s="27"/>
      <c r="EF159" s="27"/>
      <c r="EG159" s="27"/>
      <c r="EH159" s="27"/>
      <c r="EI159" s="27"/>
      <c r="EJ159" s="27"/>
      <c r="EK159" s="27"/>
      <c r="EL159" s="27"/>
      <c r="EM159" s="27"/>
      <c r="EN159" s="27"/>
      <c r="EO159" s="27"/>
      <c r="EP159" s="27"/>
      <c r="EQ159" s="27"/>
      <c r="ER159" s="27"/>
      <c r="ES159" s="27"/>
      <c r="ET159" s="27"/>
      <c r="EU159" s="27"/>
      <c r="EV159" s="27"/>
      <c r="EW159" s="27"/>
      <c r="EX159" s="27"/>
      <c r="EY159" s="27"/>
      <c r="EZ159" s="27"/>
      <c r="FA159" s="27"/>
      <c r="FB159" s="27"/>
      <c r="FC159" s="27"/>
      <c r="FD159" s="27"/>
      <c r="FE159" s="27"/>
      <c r="FF159" s="27"/>
      <c r="FG159" s="27"/>
      <c r="FH159" s="27"/>
      <c r="FI159" s="27"/>
      <c r="FJ159" s="27"/>
      <c r="FK159" s="27"/>
      <c r="FL159" s="27"/>
      <c r="FM159" s="27"/>
      <c r="FN159" s="27"/>
      <c r="FO159" s="27"/>
      <c r="FP159" s="27"/>
      <c r="FQ159" s="27"/>
      <c r="FR159" s="27"/>
      <c r="FS159" s="27"/>
      <c r="FT159" s="27"/>
      <c r="FU159" s="27"/>
      <c r="FV159" s="27"/>
      <c r="FW159" s="27"/>
      <c r="FX159" s="27"/>
      <c r="FY159" s="27"/>
      <c r="FZ159" s="27"/>
      <c r="GA159" s="27"/>
      <c r="GB159" s="27"/>
      <c r="GC159" s="27"/>
      <c r="GD159" s="27"/>
      <c r="GE159" s="27"/>
      <c r="GF159" s="27"/>
      <c r="GG159" s="27"/>
      <c r="GH159" s="27"/>
      <c r="GI159" s="27"/>
      <c r="GJ159" s="27"/>
      <c r="GK159" s="27"/>
      <c r="GL159" s="27"/>
      <c r="GM159" s="27"/>
      <c r="GN159" s="27"/>
      <c r="GO159" s="27"/>
      <c r="GP159" s="27"/>
      <c r="GQ159" s="27"/>
      <c r="GR159" s="27"/>
      <c r="GS159" s="27"/>
      <c r="GT159" s="27"/>
      <c r="GU159" s="27"/>
      <c r="GV159" s="27"/>
      <c r="GW159" s="27"/>
      <c r="GX159" s="27"/>
      <c r="GY159" s="27"/>
      <c r="GZ159" s="27"/>
      <c r="HA159" s="27"/>
      <c r="HB159" s="27"/>
      <c r="HC159" s="27"/>
      <c r="HD159" s="27"/>
      <c r="HE159" s="27"/>
      <c r="HF159" s="27"/>
      <c r="HG159" s="27"/>
      <c r="HH159" s="27"/>
      <c r="HI159" s="27"/>
      <c r="HJ159" s="27"/>
      <c r="HK159" s="27"/>
      <c r="HL159" s="27"/>
      <c r="HM159" s="27"/>
      <c r="HN159" s="27"/>
      <c r="HO159" s="27"/>
      <c r="HP159" s="27"/>
      <c r="HQ159" s="27"/>
      <c r="HR159" s="27"/>
      <c r="HS159" s="27"/>
      <c r="HT159" s="27"/>
      <c r="HU159" s="27"/>
      <c r="HV159" s="27"/>
      <c r="HW159" s="27"/>
      <c r="HX159" s="27"/>
      <c r="HY159" s="27"/>
      <c r="HZ159" s="27"/>
      <c r="IA159" s="27"/>
      <c r="IB159" s="27"/>
      <c r="IC159" s="27"/>
      <c r="ID159" s="27"/>
      <c r="IE159" s="27"/>
      <c r="IF159" s="27"/>
      <c r="IG159" s="27"/>
      <c r="IH159" s="27"/>
      <c r="II159" s="27"/>
      <c r="IJ159" s="27"/>
      <c r="IK159" s="27"/>
      <c r="IL159" s="27"/>
      <c r="IM159" s="27"/>
      <c r="IN159" s="27"/>
      <c r="IO159" s="27"/>
      <c r="IP159" s="27"/>
      <c r="IQ159" s="27"/>
      <c r="IR159" s="27"/>
      <c r="IS159" s="27"/>
      <c r="IT159" s="27"/>
      <c r="IU159" s="27"/>
      <c r="IV159" s="27"/>
      <c r="IW159" s="27"/>
      <c r="IX159" s="27"/>
      <c r="IY159" s="27"/>
      <c r="IZ159" s="27"/>
      <c r="JA159" s="27"/>
      <c r="JB159" s="27"/>
      <c r="JC159" s="27"/>
      <c r="JD159" s="27"/>
      <c r="JE159" s="27"/>
      <c r="JF159" s="27"/>
      <c r="JG159" s="27"/>
      <c r="JH159" s="27"/>
      <c r="JI159" s="27"/>
      <c r="JJ159" s="27"/>
      <c r="JK159" s="27"/>
      <c r="JL159" s="27"/>
      <c r="JM159" s="27"/>
      <c r="JN159" s="27"/>
      <c r="JO159" s="27"/>
      <c r="JP159" s="27"/>
      <c r="JQ159" s="27"/>
      <c r="JR159" s="27"/>
      <c r="JS159" s="27"/>
      <c r="JT159" s="27"/>
      <c r="JU159" s="27"/>
      <c r="JV159" s="27"/>
      <c r="JW159" s="27"/>
      <c r="JX159" s="27"/>
      <c r="JY159" s="27"/>
      <c r="JZ159" s="27"/>
      <c r="KA159" s="27"/>
      <c r="KB159" s="27"/>
      <c r="KC159" s="27"/>
      <c r="KD159" s="27"/>
      <c r="KE159" s="27"/>
      <c r="KF159" s="27"/>
      <c r="KG159" s="27"/>
      <c r="KH159" s="27"/>
      <c r="KI159" s="27"/>
      <c r="KJ159" s="27"/>
      <c r="KK159" s="27"/>
      <c r="KL159" s="27"/>
      <c r="KM159" s="27"/>
      <c r="KN159" s="27"/>
      <c r="KO159" s="27"/>
      <c r="KP159" s="27"/>
      <c r="KQ159" s="27"/>
      <c r="KR159" s="27"/>
      <c r="KS159" s="27"/>
      <c r="KT159" s="27"/>
      <c r="KU159" s="27"/>
      <c r="KV159" s="27"/>
      <c r="KW159" s="27"/>
      <c r="KX159" s="27"/>
      <c r="KY159" s="27"/>
      <c r="KZ159" s="27"/>
      <c r="LA159" s="27"/>
      <c r="LB159" s="27"/>
      <c r="LC159" s="27"/>
      <c r="LD159" s="27"/>
      <c r="LE159" s="27"/>
      <c r="LF159" s="27"/>
      <c r="LG159" s="27"/>
      <c r="LH159" s="27"/>
      <c r="LI159" s="27"/>
      <c r="LJ159" s="27"/>
      <c r="LK159" s="27"/>
      <c r="LL159" s="27"/>
      <c r="LM159" s="27"/>
      <c r="LN159" s="27"/>
      <c r="LO159" s="27"/>
      <c r="LP159" s="27"/>
      <c r="LQ159" s="27"/>
      <c r="LR159" s="27"/>
      <c r="LS159" s="27"/>
      <c r="LT159" s="27"/>
      <c r="LU159" s="27"/>
      <c r="LV159" s="27"/>
      <c r="LW159" s="27"/>
      <c r="LX159" s="27"/>
      <c r="LY159" s="27"/>
      <c r="LZ159" s="27"/>
      <c r="MA159" s="27"/>
      <c r="MB159" s="27"/>
      <c r="MC159" s="27"/>
      <c r="MD159" s="27"/>
      <c r="ME159" s="27"/>
      <c r="MF159" s="27"/>
      <c r="MG159" s="27"/>
      <c r="MH159" s="27"/>
      <c r="MI159" s="27"/>
      <c r="MJ159" s="27"/>
      <c r="MK159" s="27"/>
      <c r="ML159" s="27"/>
      <c r="MM159" s="27"/>
      <c r="MN159" s="27"/>
      <c r="MO159" s="27"/>
      <c r="MP159" s="27"/>
      <c r="MQ159" s="27"/>
      <c r="MR159" s="27"/>
      <c r="MS159" s="27"/>
      <c r="MT159" s="27"/>
      <c r="MU159" s="27"/>
      <c r="MV159" s="27"/>
      <c r="MW159" s="27"/>
      <c r="MX159" s="27"/>
      <c r="MY159" s="27"/>
      <c r="MZ159" s="27"/>
      <c r="NA159" s="27"/>
      <c r="NB159" s="27"/>
      <c r="NC159" s="27"/>
      <c r="ND159" s="27"/>
      <c r="NE159" s="27"/>
      <c r="NF159" s="27"/>
      <c r="NG159" s="27"/>
      <c r="NH159" s="27"/>
      <c r="NI159" s="27"/>
      <c r="NJ159" s="27"/>
      <c r="NK159" s="27"/>
      <c r="NL159" s="27"/>
      <c r="NM159" s="27"/>
      <c r="NN159" s="27"/>
      <c r="NO159" s="27"/>
      <c r="NP159" s="27"/>
      <c r="NQ159" s="27"/>
      <c r="NR159" s="27"/>
      <c r="NS159" s="27"/>
      <c r="NT159" s="27"/>
      <c r="NU159" s="27"/>
      <c r="NV159" s="27"/>
      <c r="NW159" s="27"/>
      <c r="NX159" s="27"/>
      <c r="NY159" s="27"/>
      <c r="NZ159" s="27"/>
      <c r="OA159" s="27"/>
      <c r="OB159" s="27"/>
      <c r="OC159" s="27"/>
      <c r="OD159" s="27"/>
      <c r="OE159" s="27"/>
      <c r="OF159" s="27"/>
      <c r="OG159" s="27"/>
      <c r="OH159" s="27"/>
      <c r="OI159" s="27"/>
      <c r="OJ159" s="27"/>
      <c r="OK159" s="27"/>
      <c r="OL159" s="27"/>
      <c r="OM159" s="27"/>
      <c r="ON159" s="27"/>
      <c r="OO159" s="27"/>
      <c r="OP159" s="27"/>
      <c r="OQ159" s="27"/>
      <c r="OR159" s="27"/>
      <c r="OS159" s="27"/>
      <c r="OT159" s="27"/>
      <c r="OU159" s="27"/>
      <c r="OV159" s="27"/>
      <c r="OW159" s="27"/>
      <c r="OX159" s="27"/>
      <c r="OY159" s="27"/>
      <c r="OZ159" s="27"/>
      <c r="PA159" s="27"/>
      <c r="PB159" s="27"/>
      <c r="PC159" s="27"/>
      <c r="PD159" s="27"/>
      <c r="PE159" s="27"/>
      <c r="PF159" s="27"/>
      <c r="PG159" s="27"/>
      <c r="PH159" s="27"/>
      <c r="PI159" s="27"/>
      <c r="PJ159" s="27"/>
      <c r="PK159" s="27"/>
      <c r="PL159" s="27"/>
      <c r="PM159" s="27"/>
      <c r="PN159" s="27"/>
      <c r="PO159" s="27"/>
      <c r="PP159" s="27"/>
      <c r="PQ159" s="27"/>
      <c r="PR159" s="27"/>
      <c r="PS159" s="27"/>
      <c r="PT159" s="27"/>
      <c r="PU159" s="27"/>
      <c r="PV159" s="27"/>
      <c r="PW159" s="27"/>
      <c r="PX159" s="27"/>
      <c r="PY159" s="27"/>
      <c r="PZ159" s="27"/>
      <c r="QA159" s="27"/>
      <c r="QB159" s="27"/>
      <c r="QC159" s="27"/>
      <c r="QD159" s="27"/>
      <c r="QE159" s="27"/>
      <c r="QF159" s="27"/>
      <c r="QG159" s="27"/>
      <c r="QH159" s="27"/>
      <c r="QI159" s="27"/>
      <c r="QJ159" s="27"/>
      <c r="QK159" s="27"/>
      <c r="QL159" s="27"/>
      <c r="QM159" s="27"/>
      <c r="QN159" s="27"/>
      <c r="QO159" s="27"/>
      <c r="QP159" s="27"/>
      <c r="QQ159" s="27"/>
      <c r="QR159" s="27"/>
      <c r="QS159" s="27"/>
      <c r="QT159" s="27"/>
      <c r="QU159" s="27"/>
      <c r="QV159" s="27"/>
      <c r="QW159" s="27"/>
      <c r="QX159" s="27"/>
      <c r="QY159" s="27"/>
      <c r="QZ159" s="27"/>
      <c r="RA159" s="27"/>
      <c r="RB159" s="27"/>
      <c r="RC159" s="27"/>
      <c r="RD159" s="27"/>
      <c r="RE159" s="27"/>
      <c r="RF159" s="27"/>
      <c r="RG159" s="27"/>
      <c r="RH159" s="27"/>
      <c r="RI159" s="27"/>
      <c r="RJ159" s="27"/>
      <c r="RK159" s="27"/>
      <c r="RL159" s="27"/>
      <c r="RM159" s="27"/>
      <c r="RN159" s="27"/>
      <c r="RO159" s="27"/>
      <c r="RP159" s="27"/>
      <c r="RQ159" s="27"/>
      <c r="RR159" s="27"/>
      <c r="RS159" s="27"/>
      <c r="RT159" s="27"/>
      <c r="RU159" s="27"/>
      <c r="RV159" s="27"/>
      <c r="RW159" s="27"/>
      <c r="RX159" s="27"/>
      <c r="RY159" s="27"/>
      <c r="RZ159" s="27"/>
      <c r="SA159" s="27"/>
      <c r="SB159" s="27"/>
      <c r="SC159" s="27"/>
      <c r="SD159" s="27"/>
      <c r="SE159" s="27"/>
      <c r="SF159" s="27"/>
      <c r="SG159" s="27"/>
      <c r="SH159" s="27"/>
      <c r="SI159" s="27"/>
      <c r="SJ159" s="27"/>
      <c r="SK159" s="27"/>
      <c r="SL159" s="27"/>
      <c r="SM159" s="27"/>
      <c r="SN159" s="27"/>
      <c r="SO159" s="27"/>
      <c r="SP159" s="27"/>
      <c r="SQ159" s="27"/>
      <c r="SR159" s="27"/>
      <c r="SS159" s="27"/>
      <c r="ST159" s="27"/>
      <c r="SU159" s="27"/>
      <c r="SV159" s="27"/>
      <c r="SW159" s="27"/>
      <c r="SX159" s="27"/>
      <c r="SY159" s="27"/>
      <c r="SZ159" s="27"/>
      <c r="TA159" s="27"/>
      <c r="TB159" s="27"/>
      <c r="TC159" s="27"/>
      <c r="TD159" s="27"/>
      <c r="TE159" s="27"/>
      <c r="TF159" s="27"/>
      <c r="TG159" s="27"/>
      <c r="TH159" s="27"/>
      <c r="TI159" s="27"/>
      <c r="TJ159" s="27"/>
      <c r="TK159" s="27"/>
      <c r="TL159" s="27"/>
      <c r="TM159" s="27"/>
      <c r="TN159" s="27"/>
      <c r="TO159" s="27"/>
      <c r="TP159" s="27"/>
      <c r="TQ159" s="27"/>
      <c r="TR159" s="27"/>
      <c r="TS159" s="27"/>
      <c r="TT159" s="27"/>
      <c r="TU159" s="27"/>
      <c r="TV159" s="27"/>
      <c r="TW159" s="27"/>
      <c r="TX159" s="27"/>
      <c r="TY159" s="27"/>
      <c r="TZ159" s="27"/>
      <c r="UA159" s="27"/>
      <c r="UB159" s="27"/>
      <c r="UC159" s="27"/>
      <c r="UD159" s="27"/>
      <c r="UE159" s="27"/>
      <c r="UF159" s="27"/>
      <c r="UG159" s="27"/>
      <c r="UH159" s="27"/>
      <c r="UI159" s="27"/>
      <c r="UJ159" s="27"/>
      <c r="UK159" s="27"/>
      <c r="UL159" s="27"/>
      <c r="UM159" s="27"/>
      <c r="UN159" s="27"/>
      <c r="UO159" s="27"/>
      <c r="UP159" s="27"/>
      <c r="UQ159" s="27"/>
      <c r="UR159" s="27"/>
      <c r="US159" s="27"/>
      <c r="UT159" s="27"/>
      <c r="UU159" s="27"/>
      <c r="UV159" s="27"/>
      <c r="UW159" s="27"/>
      <c r="UX159" s="27"/>
      <c r="UY159" s="27"/>
      <c r="UZ159" s="27"/>
      <c r="VA159" s="27"/>
      <c r="VB159" s="27"/>
      <c r="VC159" s="27"/>
      <c r="VD159" s="27"/>
      <c r="VE159" s="27"/>
      <c r="VF159" s="27"/>
      <c r="VG159" s="27"/>
      <c r="VH159" s="27"/>
      <c r="VI159" s="27"/>
      <c r="VJ159" s="27"/>
      <c r="VK159" s="27"/>
      <c r="VL159" s="27"/>
      <c r="VM159" s="27"/>
      <c r="VN159" s="27"/>
      <c r="VO159" s="27"/>
      <c r="VP159" s="27"/>
      <c r="VQ159" s="27"/>
      <c r="VR159" s="27"/>
      <c r="VS159" s="27"/>
      <c r="VT159" s="27"/>
      <c r="VU159" s="27"/>
      <c r="VV159" s="27"/>
      <c r="VW159" s="27"/>
      <c r="VX159" s="27"/>
      <c r="VY159" s="27"/>
      <c r="VZ159" s="27"/>
      <c r="WA159" s="27"/>
      <c r="WB159" s="27"/>
      <c r="WC159" s="27"/>
      <c r="WD159" s="27"/>
      <c r="WE159" s="27"/>
      <c r="WF159" s="27"/>
      <c r="WG159" s="27"/>
      <c r="WH159" s="27"/>
      <c r="WI159" s="27"/>
      <c r="WJ159" s="27"/>
      <c r="WK159" s="27"/>
      <c r="WL159" s="27"/>
      <c r="WM159" s="27"/>
      <c r="WN159" s="27"/>
      <c r="WO159" s="27"/>
      <c r="WP159" s="27"/>
      <c r="WQ159" s="27"/>
      <c r="WR159" s="27"/>
      <c r="WS159" s="27"/>
      <c r="WT159" s="27"/>
      <c r="WU159" s="27"/>
      <c r="WV159" s="27"/>
      <c r="WW159" s="27"/>
      <c r="WX159" s="27"/>
      <c r="WY159" s="27"/>
      <c r="WZ159" s="27"/>
      <c r="XA159" s="27"/>
      <c r="XB159" s="27"/>
      <c r="XC159" s="27"/>
      <c r="XD159" s="27"/>
      <c r="XE159" s="27"/>
      <c r="XF159" s="27"/>
      <c r="XG159" s="27"/>
      <c r="XH159" s="27"/>
      <c r="XI159" s="27"/>
      <c r="XJ159" s="27"/>
      <c r="XK159" s="27"/>
      <c r="XL159" s="27"/>
      <c r="XM159" s="27"/>
      <c r="XN159" s="27"/>
      <c r="XO159" s="27"/>
      <c r="XP159" s="27"/>
      <c r="XQ159" s="27"/>
      <c r="XR159" s="27"/>
      <c r="XS159" s="27"/>
      <c r="XT159" s="27"/>
      <c r="XU159" s="27"/>
      <c r="XV159" s="27"/>
      <c r="XW159" s="27"/>
      <c r="XX159" s="27"/>
      <c r="XY159" s="27"/>
      <c r="XZ159" s="27"/>
      <c r="YA159" s="27"/>
      <c r="YB159" s="27"/>
      <c r="YC159" s="27"/>
      <c r="YD159" s="27"/>
      <c r="YE159" s="27"/>
      <c r="YF159" s="27"/>
      <c r="YG159" s="27"/>
      <c r="YH159" s="27"/>
      <c r="YI159" s="27"/>
      <c r="YJ159" s="27"/>
      <c r="YK159" s="27"/>
      <c r="YL159" s="27"/>
      <c r="YM159" s="27"/>
      <c r="YN159" s="27"/>
      <c r="YO159" s="27"/>
      <c r="YP159" s="27"/>
      <c r="YQ159" s="27"/>
      <c r="YR159" s="27"/>
      <c r="YS159" s="27"/>
      <c r="YT159" s="27"/>
      <c r="YU159" s="27"/>
      <c r="YV159" s="27"/>
      <c r="YW159" s="27"/>
      <c r="YX159" s="27"/>
      <c r="YY159" s="27"/>
      <c r="YZ159" s="27"/>
      <c r="ZA159" s="27"/>
      <c r="ZB159" s="27"/>
      <c r="ZC159" s="27"/>
      <c r="ZD159" s="27"/>
      <c r="ZE159" s="27"/>
      <c r="ZF159" s="27"/>
      <c r="ZG159" s="27"/>
      <c r="ZH159" s="27"/>
      <c r="ZI159" s="27"/>
      <c r="ZJ159" s="27"/>
      <c r="ZK159" s="27"/>
      <c r="ZL159" s="27"/>
      <c r="ZM159" s="27"/>
      <c r="ZN159" s="27"/>
      <c r="ZO159" s="27"/>
      <c r="ZP159" s="27"/>
      <c r="ZQ159" s="27"/>
      <c r="ZR159" s="27"/>
      <c r="ZS159" s="27"/>
      <c r="ZT159" s="27"/>
      <c r="ZU159" s="27"/>
      <c r="ZV159" s="27"/>
      <c r="ZW159" s="27"/>
      <c r="ZX159" s="27"/>
      <c r="ZY159" s="27"/>
      <c r="ZZ159" s="27"/>
      <c r="AAA159" s="27"/>
      <c r="AAB159" s="27"/>
      <c r="AAC159" s="27"/>
      <c r="AAD159" s="27"/>
      <c r="AAE159" s="27"/>
      <c r="AAF159" s="27"/>
      <c r="AAG159" s="27"/>
      <c r="AAH159" s="27"/>
      <c r="AAI159" s="27"/>
      <c r="AAJ159" s="27"/>
      <c r="AAK159" s="27"/>
      <c r="AAL159" s="27"/>
      <c r="AAM159" s="27"/>
      <c r="AAN159" s="27"/>
      <c r="AAO159" s="27"/>
      <c r="AAP159" s="27"/>
      <c r="AAQ159" s="27"/>
      <c r="AAR159" s="27"/>
      <c r="AAS159" s="27"/>
      <c r="AAT159" s="27"/>
      <c r="AAU159" s="27"/>
      <c r="AAV159" s="27"/>
      <c r="AAW159" s="27"/>
      <c r="AAX159" s="27"/>
      <c r="AAY159" s="27"/>
      <c r="AAZ159" s="27"/>
      <c r="ABA159" s="27"/>
      <c r="ABB159" s="27"/>
      <c r="ABC159" s="27"/>
      <c r="ABD159" s="27"/>
      <c r="ABE159" s="27"/>
      <c r="ABF159" s="27"/>
      <c r="ABG159" s="27"/>
      <c r="ABH159" s="27"/>
      <c r="ABI159" s="27"/>
      <c r="ABJ159" s="27"/>
      <c r="ABK159" s="27"/>
      <c r="ABL159" s="27"/>
      <c r="ABM159" s="27"/>
      <c r="ABN159" s="27"/>
      <c r="ABO159" s="27"/>
      <c r="ABP159" s="27"/>
      <c r="ABQ159" s="27"/>
      <c r="ABR159" s="27"/>
      <c r="ABS159" s="27"/>
      <c r="ABT159" s="27"/>
      <c r="ABU159" s="27"/>
      <c r="ABV159" s="27"/>
      <c r="ABW159" s="27"/>
      <c r="ABX159" s="27"/>
      <c r="ABY159" s="27"/>
      <c r="ABZ159" s="27"/>
      <c r="ACA159" s="27"/>
      <c r="ACB159" s="27"/>
      <c r="ACC159" s="27"/>
      <c r="ACD159" s="27"/>
      <c r="ACE159" s="27"/>
      <c r="ACF159" s="27"/>
      <c r="ACG159" s="27"/>
      <c r="ACH159" s="27"/>
      <c r="ACI159" s="27"/>
      <c r="ACJ159" s="27"/>
      <c r="ACK159" s="27"/>
      <c r="ACL159" s="27"/>
      <c r="ACM159" s="27"/>
      <c r="ACN159" s="27"/>
      <c r="ACO159" s="27"/>
      <c r="ACP159" s="27"/>
      <c r="ACQ159" s="27"/>
      <c r="ACR159" s="27"/>
      <c r="ACS159" s="27"/>
      <c r="ACT159" s="27"/>
      <c r="ACU159" s="27"/>
      <c r="ACV159" s="27"/>
      <c r="ACW159" s="27"/>
      <c r="ACX159" s="27"/>
      <c r="ACY159" s="27"/>
      <c r="ACZ159" s="27"/>
      <c r="ADA159" s="27"/>
      <c r="ADB159" s="27"/>
      <c r="ADC159" s="27"/>
      <c r="ADD159" s="27"/>
      <c r="ADE159" s="27"/>
      <c r="ADF159" s="27"/>
      <c r="ADG159" s="27"/>
      <c r="ADH159" s="27"/>
      <c r="ADI159" s="27"/>
      <c r="ADJ159" s="27"/>
      <c r="ADK159" s="27"/>
      <c r="ADL159" s="27"/>
      <c r="ADM159" s="27"/>
      <c r="ADN159" s="27"/>
      <c r="ADO159" s="27"/>
      <c r="ADP159" s="27"/>
      <c r="ADQ159" s="27"/>
      <c r="ADR159" s="27"/>
      <c r="ADS159" s="27"/>
      <c r="ADT159" s="27"/>
      <c r="ADU159" s="27"/>
      <c r="ADV159" s="27"/>
      <c r="ADW159" s="27"/>
      <c r="ADX159" s="27"/>
      <c r="ADY159" s="27"/>
      <c r="ADZ159" s="27"/>
      <c r="AEA159" s="27"/>
      <c r="AEB159" s="27"/>
      <c r="AEC159" s="27"/>
      <c r="AED159" s="27"/>
      <c r="AEE159" s="27"/>
      <c r="AEF159" s="27"/>
      <c r="AEG159" s="27"/>
      <c r="AEH159" s="27"/>
      <c r="AEI159" s="27"/>
      <c r="AEJ159" s="27"/>
      <c r="AEK159" s="27"/>
      <c r="AEL159" s="27"/>
      <c r="AEM159" s="27"/>
      <c r="AEN159" s="27"/>
      <c r="AEO159" s="27"/>
      <c r="AEP159" s="27"/>
      <c r="AEQ159" s="27"/>
      <c r="AER159" s="27"/>
      <c r="AES159" s="27"/>
      <c r="AET159" s="27"/>
      <c r="AEU159" s="27"/>
      <c r="AEV159" s="27"/>
      <c r="AEW159" s="27"/>
      <c r="AEX159" s="27"/>
      <c r="AEY159" s="27"/>
      <c r="AEZ159" s="27"/>
      <c r="AFA159" s="27"/>
      <c r="AFB159" s="27"/>
      <c r="AFC159" s="27"/>
      <c r="AFD159" s="27"/>
      <c r="AFE159" s="27"/>
      <c r="AFF159" s="27"/>
      <c r="AFG159" s="27"/>
      <c r="AFH159" s="27"/>
      <c r="AFI159" s="27"/>
      <c r="AFJ159" s="27"/>
      <c r="AFK159" s="27"/>
      <c r="AFL159" s="27"/>
      <c r="AFM159" s="27"/>
      <c r="AFN159" s="27"/>
      <c r="AFO159" s="27"/>
      <c r="AFP159" s="27"/>
      <c r="AFQ159" s="27"/>
      <c r="AFR159" s="27"/>
      <c r="AFS159" s="27"/>
      <c r="AFT159" s="27"/>
      <c r="AFU159" s="27"/>
      <c r="AFV159" s="27"/>
      <c r="AFW159" s="27"/>
      <c r="AFX159" s="27"/>
      <c r="AFY159" s="27"/>
      <c r="AFZ159" s="27"/>
      <c r="AGA159" s="27"/>
      <c r="AGB159" s="27"/>
      <c r="AGC159" s="27"/>
      <c r="AGD159" s="27"/>
      <c r="AGE159" s="27"/>
      <c r="AGF159" s="27"/>
      <c r="AGG159" s="27"/>
      <c r="AGH159" s="27"/>
      <c r="AGI159" s="27"/>
      <c r="AGJ159" s="27"/>
      <c r="AGK159" s="27"/>
      <c r="AGL159" s="27"/>
      <c r="AGM159" s="27"/>
      <c r="AGN159" s="27"/>
      <c r="AGO159" s="27"/>
      <c r="AGP159" s="27"/>
      <c r="AGQ159" s="27"/>
      <c r="AGR159" s="27"/>
      <c r="AGS159" s="27"/>
      <c r="AGT159" s="27"/>
      <c r="AGU159" s="27"/>
      <c r="AGV159" s="27"/>
      <c r="AGW159" s="27"/>
      <c r="AGX159" s="27"/>
      <c r="AGY159" s="27"/>
      <c r="AGZ159" s="27"/>
      <c r="AHA159" s="27"/>
      <c r="AHB159" s="27"/>
      <c r="AHC159" s="27"/>
      <c r="AHD159" s="27"/>
      <c r="AHE159" s="27"/>
      <c r="AHF159" s="27"/>
      <c r="AHG159" s="27"/>
      <c r="AHH159" s="27"/>
      <c r="AHI159" s="27"/>
      <c r="AHJ159" s="27"/>
      <c r="AHK159" s="27"/>
      <c r="AHL159" s="27"/>
      <c r="AHM159" s="27"/>
      <c r="AHN159" s="27"/>
      <c r="AHO159" s="27"/>
      <c r="AHP159" s="27"/>
      <c r="AHQ159" s="27"/>
      <c r="AHR159" s="27"/>
      <c r="AHS159" s="27"/>
      <c r="AHT159" s="27"/>
      <c r="AHU159" s="27"/>
      <c r="AHV159" s="27"/>
      <c r="AHW159" s="27"/>
      <c r="AHX159" s="27"/>
      <c r="AHY159" s="27"/>
      <c r="AHZ159" s="27"/>
      <c r="AIA159" s="27"/>
      <c r="AIB159" s="27"/>
      <c r="AIC159" s="27"/>
      <c r="AID159" s="27"/>
      <c r="AIE159" s="27"/>
      <c r="AIF159" s="27"/>
      <c r="AIG159" s="27"/>
      <c r="AIH159" s="27"/>
      <c r="AII159" s="27"/>
      <c r="AIJ159" s="27"/>
      <c r="AIK159" s="27"/>
      <c r="AIL159" s="27"/>
      <c r="AIM159" s="27"/>
      <c r="AIN159" s="27"/>
      <c r="AIO159" s="27"/>
      <c r="AIP159" s="27"/>
      <c r="AIQ159" s="27"/>
      <c r="AIR159" s="27"/>
      <c r="AIS159" s="27"/>
      <c r="AIT159" s="27"/>
      <c r="AIU159" s="27"/>
      <c r="AIV159" s="27"/>
      <c r="AIW159" s="27"/>
      <c r="AIX159" s="27"/>
      <c r="AIY159" s="27"/>
      <c r="AIZ159" s="27"/>
      <c r="AJA159" s="27"/>
      <c r="AJB159" s="27"/>
      <c r="AJC159" s="27"/>
      <c r="AJD159" s="27"/>
      <c r="AJE159" s="27"/>
      <c r="AJF159" s="27"/>
      <c r="AJG159" s="27"/>
      <c r="AJH159" s="27"/>
      <c r="AJI159" s="27"/>
      <c r="AJJ159" s="27"/>
      <c r="AJK159" s="27"/>
      <c r="AJL159" s="27"/>
      <c r="AJM159" s="27"/>
      <c r="AJN159" s="27"/>
      <c r="AJO159" s="27"/>
      <c r="AJP159" s="27"/>
      <c r="AJQ159" s="27"/>
      <c r="AJR159" s="27"/>
      <c r="AJS159" s="27"/>
      <c r="AJT159" s="27"/>
      <c r="AJU159" s="27"/>
      <c r="AJV159" s="27"/>
      <c r="AJW159" s="27"/>
      <c r="AJX159" s="27"/>
      <c r="AJY159" s="27"/>
      <c r="AJZ159" s="27"/>
      <c r="AKA159" s="27"/>
      <c r="AKB159" s="27"/>
      <c r="AKC159" s="27"/>
      <c r="AKD159" s="27"/>
      <c r="AKE159" s="27"/>
      <c r="AKF159" s="27"/>
      <c r="AKG159" s="27"/>
      <c r="AKH159" s="27"/>
      <c r="AKI159" s="27"/>
      <c r="AKJ159" s="27"/>
      <c r="AKK159" s="27"/>
      <c r="AKL159" s="27"/>
      <c r="AKM159" s="27"/>
      <c r="AKN159" s="27"/>
      <c r="AKO159" s="27"/>
      <c r="AKP159" s="27"/>
      <c r="AKQ159" s="27"/>
      <c r="AKR159" s="27"/>
      <c r="AKS159" s="27"/>
      <c r="AKT159" s="27"/>
      <c r="AKU159" s="27"/>
      <c r="AKV159" s="27"/>
      <c r="AKW159" s="27"/>
      <c r="AKX159" s="27"/>
      <c r="AKY159" s="27"/>
      <c r="AKZ159" s="27"/>
      <c r="ALA159" s="27"/>
      <c r="ALB159" s="27"/>
      <c r="ALC159" s="27"/>
      <c r="ALD159" s="27"/>
      <c r="ALE159" s="27"/>
      <c r="ALF159" s="27"/>
      <c r="ALG159" s="27"/>
      <c r="ALH159" s="27"/>
      <c r="ALI159" s="27"/>
      <c r="ALJ159" s="27"/>
      <c r="ALK159" s="27"/>
      <c r="ALL159" s="27"/>
      <c r="ALM159" s="27"/>
      <c r="ALN159" s="27"/>
      <c r="ALO159" s="27"/>
      <c r="ALP159" s="27"/>
      <c r="ALQ159" s="27"/>
      <c r="ALR159" s="27"/>
      <c r="ALS159" s="27"/>
      <c r="ALT159" s="27"/>
      <c r="ALU159" s="27"/>
      <c r="ALV159" s="27"/>
      <c r="ALW159" s="27"/>
      <c r="ALX159" s="27"/>
      <c r="ALY159" s="27"/>
      <c r="ALZ159" s="27"/>
      <c r="AMA159" s="27"/>
      <c r="AMB159" s="27"/>
      <c r="AMC159" s="27"/>
      <c r="AMD159" s="27"/>
      <c r="AME159" s="27"/>
      <c r="AMF159" s="27"/>
      <c r="AMG159" s="27"/>
      <c r="AMH159" s="27"/>
      <c r="AMI159" s="27"/>
      <c r="AMJ159" s="27"/>
      <c r="AMK159" s="27"/>
      <c r="AML159" s="27"/>
      <c r="AMM159" s="27"/>
      <c r="AMN159" s="27"/>
      <c r="AMO159" s="27"/>
      <c r="AMP159" s="27"/>
      <c r="AMQ159" s="27"/>
      <c r="AMR159" s="27"/>
      <c r="AMS159" s="27"/>
      <c r="AMT159" s="27"/>
      <c r="AMU159" s="27"/>
      <c r="AMV159" s="27"/>
      <c r="AMW159" s="27"/>
      <c r="AMX159" s="27"/>
      <c r="AMY159" s="27"/>
      <c r="AMZ159" s="27"/>
      <c r="ANA159" s="27"/>
      <c r="ANB159" s="27"/>
      <c r="ANC159" s="27"/>
      <c r="AND159" s="27"/>
      <c r="ANE159" s="27"/>
      <c r="ANF159" s="27"/>
      <c r="ANG159" s="27"/>
      <c r="ANH159" s="27"/>
      <c r="ANI159" s="27"/>
      <c r="ANJ159" s="27"/>
      <c r="ANK159" s="27"/>
      <c r="ANL159" s="27"/>
      <c r="ANM159" s="27"/>
      <c r="ANN159" s="27"/>
      <c r="ANO159" s="27"/>
      <c r="ANP159" s="27"/>
      <c r="ANQ159" s="27"/>
      <c r="ANR159" s="27"/>
      <c r="ANS159" s="27"/>
      <c r="ANT159" s="27"/>
      <c r="ANU159" s="27"/>
      <c r="ANV159" s="27"/>
      <c r="ANW159" s="27"/>
      <c r="ANX159" s="27"/>
      <c r="ANY159" s="27"/>
      <c r="ANZ159" s="27"/>
      <c r="AOA159" s="27"/>
      <c r="AOB159" s="27"/>
      <c r="AOC159" s="27"/>
      <c r="AOD159" s="27"/>
      <c r="AOE159" s="27"/>
      <c r="AOF159" s="27"/>
      <c r="AOG159" s="27"/>
      <c r="AOH159" s="27"/>
      <c r="AOI159" s="27"/>
      <c r="AOJ159" s="27"/>
      <c r="AOK159" s="27"/>
      <c r="AOL159" s="27"/>
      <c r="AOM159" s="27"/>
      <c r="AON159" s="27"/>
      <c r="AOO159" s="27"/>
      <c r="AOP159" s="27"/>
      <c r="AOQ159" s="27"/>
      <c r="AOR159" s="27"/>
      <c r="AOS159" s="27"/>
      <c r="AOT159" s="27"/>
      <c r="AOU159" s="27"/>
      <c r="AOV159" s="27"/>
      <c r="AOW159" s="27"/>
      <c r="AOX159" s="27"/>
      <c r="AOY159" s="27"/>
      <c r="AOZ159" s="27"/>
      <c r="APA159" s="27"/>
      <c r="APB159" s="27"/>
      <c r="APC159" s="27"/>
      <c r="APD159" s="27"/>
      <c r="APE159" s="27"/>
      <c r="APF159" s="27"/>
      <c r="APG159" s="27"/>
      <c r="APH159" s="27"/>
      <c r="API159" s="27"/>
      <c r="APJ159" s="27"/>
      <c r="APK159" s="27"/>
      <c r="APL159" s="27"/>
      <c r="APM159" s="27"/>
      <c r="APN159" s="27"/>
      <c r="APO159" s="27"/>
      <c r="APP159" s="27"/>
      <c r="APQ159" s="27"/>
      <c r="APR159" s="27"/>
      <c r="APS159" s="27"/>
      <c r="APT159" s="27"/>
      <c r="APU159" s="27"/>
      <c r="APV159" s="27"/>
      <c r="APW159" s="27"/>
      <c r="APX159" s="27"/>
      <c r="APY159" s="27"/>
      <c r="APZ159" s="27"/>
      <c r="AQA159" s="27"/>
      <c r="AQB159" s="27"/>
      <c r="AQC159" s="27"/>
      <c r="AQD159" s="27"/>
      <c r="AQE159" s="27"/>
      <c r="AQF159" s="27"/>
      <c r="AQG159" s="27"/>
      <c r="AQH159" s="27"/>
      <c r="AQI159" s="27"/>
      <c r="AQJ159" s="27"/>
      <c r="AQK159" s="27"/>
      <c r="AQL159" s="27"/>
      <c r="AQM159" s="27"/>
      <c r="AQN159" s="27"/>
      <c r="AQO159" s="27"/>
      <c r="AQP159" s="27"/>
      <c r="AQQ159" s="27"/>
      <c r="AQR159" s="27"/>
      <c r="AQS159" s="27"/>
      <c r="AQT159" s="27"/>
      <c r="AQU159" s="27"/>
      <c r="AQV159" s="27"/>
      <c r="AQW159" s="27"/>
      <c r="AQX159" s="27"/>
      <c r="AQY159" s="27"/>
      <c r="AQZ159" s="27"/>
      <c r="ARA159" s="27"/>
      <c r="ARB159" s="27"/>
      <c r="ARC159" s="27"/>
      <c r="ARD159" s="27"/>
      <c r="ARE159" s="27"/>
      <c r="ARF159" s="27"/>
      <c r="ARG159" s="27"/>
      <c r="ARH159" s="27"/>
      <c r="ARI159" s="27"/>
      <c r="ARJ159" s="27"/>
      <c r="ARK159" s="27"/>
      <c r="ARL159" s="27"/>
      <c r="ARM159" s="27"/>
      <c r="ARN159" s="27"/>
      <c r="ARO159" s="27"/>
      <c r="ARP159" s="27"/>
      <c r="ARQ159" s="27"/>
      <c r="ARR159" s="27"/>
      <c r="ARS159" s="27"/>
      <c r="ART159" s="27"/>
      <c r="ARU159" s="27"/>
      <c r="ARV159" s="27"/>
      <c r="ARW159" s="27"/>
      <c r="ARX159" s="27"/>
      <c r="ARY159" s="27"/>
      <c r="ARZ159" s="27"/>
      <c r="ASA159" s="27"/>
      <c r="ASB159" s="27"/>
      <c r="ASC159" s="27"/>
      <c r="ASD159" s="27"/>
      <c r="ASE159" s="27"/>
      <c r="ASF159" s="27"/>
      <c r="ASG159" s="27"/>
      <c r="ASH159" s="27"/>
      <c r="ASI159" s="27"/>
      <c r="ASJ159" s="27"/>
      <c r="ASK159" s="27"/>
      <c r="ASL159" s="27"/>
      <c r="ASM159" s="27"/>
      <c r="ASN159" s="27"/>
      <c r="ASO159" s="27"/>
      <c r="ASP159" s="27"/>
      <c r="ASQ159" s="27"/>
      <c r="ASR159" s="27"/>
      <c r="ASS159" s="27"/>
      <c r="AST159" s="27"/>
      <c r="ASU159" s="27"/>
      <c r="ASV159" s="27"/>
      <c r="ASW159" s="27"/>
      <c r="ASX159" s="27"/>
      <c r="ASY159" s="27"/>
      <c r="ASZ159" s="27"/>
      <c r="ATA159" s="27"/>
      <c r="ATB159" s="27"/>
      <c r="ATC159" s="27"/>
      <c r="ATD159" s="27"/>
      <c r="ATE159" s="27"/>
      <c r="ATF159" s="27"/>
      <c r="ATG159" s="27"/>
      <c r="ATH159" s="27"/>
      <c r="ATI159" s="27"/>
      <c r="ATJ159" s="27"/>
      <c r="ATK159" s="27"/>
      <c r="ATL159" s="27"/>
      <c r="ATM159" s="27"/>
      <c r="ATN159" s="27"/>
      <c r="ATO159" s="27"/>
      <c r="ATP159" s="27"/>
      <c r="ATQ159" s="27"/>
      <c r="ATR159" s="27"/>
      <c r="ATS159" s="27"/>
      <c r="ATT159" s="27"/>
      <c r="ATU159" s="27"/>
      <c r="ATV159" s="27"/>
      <c r="ATW159" s="27"/>
      <c r="ATX159" s="27"/>
      <c r="ATY159" s="27"/>
      <c r="ATZ159" s="27"/>
      <c r="AUA159" s="27"/>
      <c r="AUB159" s="27"/>
      <c r="AUC159" s="27"/>
      <c r="AUD159" s="27"/>
      <c r="AUE159" s="27"/>
      <c r="AUF159" s="27"/>
      <c r="AUG159" s="27"/>
      <c r="AUH159" s="27"/>
      <c r="AUI159" s="27"/>
      <c r="AUJ159" s="27"/>
      <c r="AUK159" s="27"/>
      <c r="AUL159" s="27"/>
      <c r="AUM159" s="27"/>
      <c r="AUN159" s="27"/>
      <c r="AUO159" s="27"/>
      <c r="AUP159" s="27"/>
      <c r="AUQ159" s="27"/>
      <c r="AUR159" s="27"/>
      <c r="AUS159" s="27"/>
      <c r="AUT159" s="27"/>
      <c r="AUU159" s="27"/>
      <c r="AUV159" s="27"/>
      <c r="AUW159" s="27"/>
      <c r="AUX159" s="27"/>
      <c r="AUY159" s="27"/>
      <c r="AUZ159" s="27"/>
      <c r="AVA159" s="27"/>
      <c r="AVB159" s="27"/>
      <c r="AVC159" s="27"/>
      <c r="AVD159" s="27"/>
      <c r="AVE159" s="27"/>
      <c r="AVF159" s="27"/>
      <c r="AVG159" s="27"/>
      <c r="AVH159" s="27"/>
      <c r="AVI159" s="27"/>
      <c r="AVJ159" s="27"/>
      <c r="AVK159" s="27"/>
      <c r="AVL159" s="27"/>
      <c r="AVM159" s="27"/>
      <c r="AVN159" s="27"/>
      <c r="AVO159" s="27"/>
      <c r="AVP159" s="27"/>
      <c r="AVQ159" s="27"/>
      <c r="AVR159" s="27"/>
      <c r="AVS159" s="27"/>
      <c r="AVT159" s="27"/>
      <c r="AVU159" s="27"/>
      <c r="AVV159" s="27"/>
      <c r="AVW159" s="27"/>
      <c r="AVX159" s="27"/>
      <c r="AVY159" s="27"/>
      <c r="AVZ159" s="27"/>
      <c r="AWA159" s="27"/>
      <c r="AWB159" s="27"/>
      <c r="AWC159" s="27"/>
      <c r="AWD159" s="27"/>
      <c r="AWE159" s="27"/>
      <c r="AWF159" s="27"/>
      <c r="AWG159" s="27"/>
      <c r="AWH159" s="27"/>
      <c r="AWI159" s="27"/>
      <c r="AWJ159" s="27"/>
      <c r="AWK159" s="27"/>
      <c r="AWL159" s="27"/>
      <c r="AWM159" s="27"/>
      <c r="AWN159" s="27"/>
      <c r="AWO159" s="27"/>
      <c r="AWP159" s="27"/>
      <c r="AWQ159" s="27"/>
      <c r="AWR159" s="27"/>
      <c r="AWS159" s="27"/>
      <c r="AWT159" s="27"/>
      <c r="AWU159" s="27"/>
      <c r="AWV159" s="27"/>
      <c r="AWW159" s="27"/>
      <c r="AWX159" s="27"/>
      <c r="AWY159" s="27"/>
      <c r="AWZ159" s="27"/>
      <c r="AXA159" s="27"/>
      <c r="AXB159" s="27"/>
      <c r="AXC159" s="27"/>
      <c r="AXD159" s="27"/>
      <c r="AXE159" s="27"/>
      <c r="AXF159" s="27"/>
      <c r="AXG159" s="27"/>
      <c r="AXH159" s="27"/>
      <c r="AXI159" s="27"/>
      <c r="AXJ159" s="27"/>
      <c r="AXK159" s="27"/>
      <c r="AXL159" s="27"/>
      <c r="AXM159" s="27"/>
      <c r="AXN159" s="27"/>
      <c r="AXO159" s="27"/>
      <c r="AXP159" s="27"/>
      <c r="AXQ159" s="27"/>
      <c r="AXR159" s="27"/>
      <c r="AXS159" s="27"/>
      <c r="AXT159" s="27"/>
      <c r="AXU159" s="27"/>
      <c r="AXV159" s="27"/>
      <c r="AXW159" s="27"/>
      <c r="AXX159" s="27"/>
      <c r="AXY159" s="27"/>
      <c r="AXZ159" s="27"/>
      <c r="AYA159" s="27"/>
      <c r="AYB159" s="27"/>
      <c r="AYC159" s="27"/>
      <c r="AYD159" s="27"/>
      <c r="AYE159" s="27"/>
      <c r="AYF159" s="27"/>
      <c r="AYG159" s="27"/>
      <c r="AYH159" s="27"/>
      <c r="AYI159" s="27"/>
      <c r="AYJ159" s="27"/>
      <c r="AYK159" s="27"/>
      <c r="AYL159" s="27"/>
      <c r="AYM159" s="27"/>
      <c r="AYN159" s="27"/>
      <c r="AYO159" s="27"/>
      <c r="AYP159" s="27"/>
      <c r="AYQ159" s="27"/>
      <c r="AYR159" s="27"/>
      <c r="AYS159" s="27"/>
      <c r="AYT159" s="27"/>
      <c r="AYU159" s="27"/>
      <c r="AYV159" s="27"/>
      <c r="AYW159" s="27"/>
      <c r="AYX159" s="27"/>
      <c r="AYY159" s="27"/>
      <c r="AYZ159" s="27"/>
      <c r="AZA159" s="27"/>
      <c r="AZB159" s="27"/>
      <c r="AZC159" s="27"/>
      <c r="AZD159" s="27"/>
      <c r="AZE159" s="27"/>
      <c r="AZF159" s="27"/>
      <c r="AZG159" s="27"/>
      <c r="AZH159" s="27"/>
      <c r="AZI159" s="27"/>
      <c r="AZJ159" s="27"/>
      <c r="AZK159" s="27"/>
      <c r="AZL159" s="27"/>
      <c r="AZM159" s="27"/>
      <c r="AZN159" s="27"/>
      <c r="AZO159" s="27"/>
      <c r="AZP159" s="27"/>
      <c r="AZQ159" s="27"/>
      <c r="AZR159" s="27"/>
      <c r="AZS159" s="27"/>
      <c r="AZT159" s="27"/>
      <c r="AZU159" s="27"/>
      <c r="AZV159" s="27"/>
      <c r="AZW159" s="27"/>
      <c r="AZX159" s="27"/>
      <c r="AZY159" s="27"/>
      <c r="AZZ159" s="27"/>
      <c r="BAA159" s="27"/>
      <c r="BAB159" s="27"/>
      <c r="BAC159" s="27"/>
      <c r="BAD159" s="27"/>
      <c r="BAE159" s="27"/>
      <c r="BAF159" s="27"/>
      <c r="BAG159" s="27"/>
      <c r="BAH159" s="27"/>
      <c r="BAI159" s="27"/>
      <c r="BAJ159" s="27"/>
      <c r="BAK159" s="27"/>
      <c r="BAL159" s="27"/>
      <c r="BAM159" s="27"/>
      <c r="BAN159" s="27"/>
      <c r="BAO159" s="27"/>
      <c r="BAP159" s="27"/>
      <c r="BAQ159" s="27"/>
      <c r="BAR159" s="27"/>
      <c r="BAS159" s="27"/>
      <c r="BAT159" s="27"/>
      <c r="BAU159" s="27"/>
      <c r="BAV159" s="27"/>
      <c r="BAW159" s="27"/>
      <c r="BAX159" s="27"/>
      <c r="BAY159" s="27"/>
      <c r="BAZ159" s="27"/>
      <c r="BBA159" s="27"/>
      <c r="BBB159" s="27"/>
      <c r="BBC159" s="27"/>
      <c r="BBD159" s="27"/>
      <c r="BBE159" s="27"/>
      <c r="BBF159" s="27"/>
      <c r="BBG159" s="27"/>
      <c r="BBH159" s="27"/>
      <c r="BBI159" s="27"/>
      <c r="BBJ159" s="27"/>
      <c r="BBK159" s="27"/>
      <c r="BBL159" s="27"/>
      <c r="BBM159" s="27"/>
      <c r="BBN159" s="27"/>
      <c r="BBO159" s="27"/>
      <c r="BBP159" s="27"/>
      <c r="BBQ159" s="27"/>
      <c r="BBR159" s="27"/>
      <c r="BBS159" s="27"/>
      <c r="BBT159" s="27"/>
      <c r="BBU159" s="27"/>
      <c r="BBV159" s="27"/>
      <c r="BBW159" s="27"/>
      <c r="BBX159" s="27"/>
      <c r="BBY159" s="27"/>
      <c r="BBZ159" s="27"/>
      <c r="BCA159" s="27"/>
      <c r="BCB159" s="27"/>
      <c r="BCC159" s="27"/>
      <c r="BCD159" s="27"/>
      <c r="BCE159" s="27"/>
      <c r="BCF159" s="27"/>
      <c r="BCG159" s="27"/>
      <c r="BCH159" s="27"/>
      <c r="BCI159" s="27"/>
      <c r="BCJ159" s="27"/>
      <c r="BCK159" s="27"/>
      <c r="BCL159" s="27"/>
      <c r="BCM159" s="27"/>
      <c r="BCN159" s="27"/>
      <c r="BCO159" s="27"/>
      <c r="BCP159" s="27"/>
      <c r="BCQ159" s="27"/>
      <c r="BCR159" s="27"/>
      <c r="BCS159" s="27"/>
      <c r="BCT159" s="27"/>
      <c r="BCU159" s="27"/>
      <c r="BCV159" s="27"/>
      <c r="BCW159" s="27"/>
      <c r="BCX159" s="27"/>
      <c r="BCY159" s="27"/>
      <c r="BCZ159" s="27"/>
      <c r="BDA159" s="27"/>
      <c r="BDB159" s="27"/>
      <c r="BDC159" s="27"/>
      <c r="BDD159" s="27"/>
      <c r="BDE159" s="27"/>
      <c r="BDF159" s="27"/>
      <c r="BDG159" s="27"/>
      <c r="BDH159" s="27"/>
      <c r="BDI159" s="27"/>
      <c r="BDJ159" s="27"/>
      <c r="BDK159" s="27"/>
      <c r="BDL159" s="27"/>
      <c r="BDM159" s="27"/>
      <c r="BDN159" s="27"/>
      <c r="BDO159" s="27"/>
      <c r="BDP159" s="27"/>
      <c r="BDQ159" s="27"/>
      <c r="BDR159" s="27"/>
      <c r="BDS159" s="27"/>
      <c r="BDT159" s="27"/>
      <c r="BDU159" s="27"/>
      <c r="BDV159" s="27"/>
      <c r="BDW159" s="27"/>
      <c r="BDX159" s="27"/>
      <c r="BDY159" s="27"/>
      <c r="BDZ159" s="27"/>
      <c r="BEA159" s="27"/>
      <c r="BEB159" s="27"/>
      <c r="BEC159" s="27"/>
      <c r="BED159" s="27"/>
      <c r="BEE159" s="27"/>
      <c r="BEF159" s="27"/>
      <c r="BEG159" s="27"/>
      <c r="BEH159" s="27"/>
      <c r="BEI159" s="27"/>
      <c r="BEJ159" s="27"/>
      <c r="BEK159" s="27"/>
      <c r="BEL159" s="27"/>
      <c r="BEM159" s="27"/>
      <c r="BEN159" s="27"/>
      <c r="BEO159" s="27"/>
      <c r="BEP159" s="27"/>
      <c r="BEQ159" s="27"/>
      <c r="BER159" s="27"/>
      <c r="BES159" s="27"/>
      <c r="BET159" s="27"/>
      <c r="BEU159" s="27"/>
      <c r="BEV159" s="27"/>
      <c r="BEW159" s="27"/>
      <c r="BEX159" s="27"/>
      <c r="BEY159" s="27"/>
      <c r="BEZ159" s="27"/>
      <c r="BFA159" s="27"/>
      <c r="BFB159" s="27"/>
      <c r="BFC159" s="27"/>
      <c r="BFD159" s="27"/>
      <c r="BFE159" s="27"/>
      <c r="BFF159" s="27"/>
      <c r="BFG159" s="27"/>
      <c r="BFH159" s="27"/>
      <c r="BFI159" s="27"/>
      <c r="BFJ159" s="27"/>
      <c r="BFK159" s="27"/>
      <c r="BFL159" s="27"/>
      <c r="BFM159" s="27"/>
      <c r="BFN159" s="27"/>
      <c r="BFO159" s="27"/>
      <c r="BFP159" s="27"/>
      <c r="BFQ159" s="27"/>
      <c r="BFR159" s="27"/>
      <c r="BFS159" s="27"/>
      <c r="BFT159" s="27"/>
      <c r="BFU159" s="27"/>
      <c r="BFV159" s="27"/>
      <c r="BFW159" s="27"/>
      <c r="BFX159" s="27"/>
      <c r="BFY159" s="27"/>
      <c r="BFZ159" s="27"/>
      <c r="BGA159" s="27"/>
      <c r="BGB159" s="27"/>
      <c r="BGC159" s="27"/>
      <c r="BGD159" s="27"/>
      <c r="BGE159" s="27"/>
      <c r="BGF159" s="27"/>
      <c r="BGG159" s="27"/>
      <c r="BGH159" s="27"/>
      <c r="BGI159" s="27"/>
      <c r="BGJ159" s="27"/>
      <c r="BGK159" s="27"/>
      <c r="BGL159" s="27"/>
      <c r="BGM159" s="27"/>
      <c r="BGN159" s="27"/>
      <c r="BGO159" s="27"/>
      <c r="BGP159" s="27"/>
      <c r="BGQ159" s="27"/>
      <c r="BGR159" s="27"/>
      <c r="BGS159" s="27"/>
      <c r="BGT159" s="27"/>
      <c r="BGU159" s="27"/>
      <c r="BGV159" s="27"/>
      <c r="BGW159" s="27"/>
      <c r="BGX159" s="27"/>
      <c r="BGY159" s="27"/>
      <c r="BGZ159" s="27"/>
      <c r="BHA159" s="27"/>
      <c r="BHB159" s="27"/>
      <c r="BHC159" s="27"/>
      <c r="BHD159" s="27"/>
      <c r="BHE159" s="27"/>
      <c r="BHF159" s="27"/>
      <c r="BHG159" s="27"/>
      <c r="BHH159" s="27"/>
      <c r="BHI159" s="27"/>
      <c r="BHJ159" s="27"/>
      <c r="BHK159" s="27"/>
      <c r="BHL159" s="27"/>
      <c r="BHM159" s="27"/>
      <c r="BHN159" s="27"/>
      <c r="BHO159" s="27"/>
      <c r="BHP159" s="27"/>
      <c r="BHQ159" s="27"/>
      <c r="BHR159" s="27"/>
      <c r="BHS159" s="27"/>
      <c r="BHT159" s="27"/>
      <c r="BHU159" s="27"/>
      <c r="BHV159" s="27"/>
      <c r="BHW159" s="27"/>
      <c r="BHX159" s="27"/>
      <c r="BHY159" s="27"/>
      <c r="BHZ159" s="27"/>
      <c r="BIA159" s="27"/>
      <c r="BIB159" s="27"/>
      <c r="BIC159" s="27"/>
      <c r="BID159" s="27"/>
      <c r="BIE159" s="27"/>
      <c r="BIF159" s="27"/>
      <c r="BIG159" s="27"/>
      <c r="BIH159" s="27"/>
      <c r="BII159" s="27"/>
      <c r="BIJ159" s="27"/>
      <c r="BIK159" s="27"/>
      <c r="BIL159" s="27"/>
      <c r="BIM159" s="27"/>
      <c r="BIN159" s="27"/>
      <c r="BIO159" s="27"/>
      <c r="BIP159" s="27"/>
      <c r="BIQ159" s="27"/>
      <c r="BIR159" s="27"/>
      <c r="BIS159" s="27"/>
      <c r="BIT159" s="27"/>
      <c r="BIU159" s="27"/>
      <c r="BIV159" s="27"/>
      <c r="BIW159" s="27"/>
      <c r="BIX159" s="27"/>
      <c r="BIY159" s="27"/>
      <c r="BIZ159" s="27"/>
      <c r="BJA159" s="27"/>
      <c r="BJB159" s="27"/>
      <c r="BJC159" s="27"/>
      <c r="BJD159" s="27"/>
      <c r="BJE159" s="27"/>
      <c r="BJF159" s="27"/>
      <c r="BJG159" s="27"/>
      <c r="BJH159" s="27"/>
      <c r="BJI159" s="27"/>
      <c r="BJJ159" s="27"/>
      <c r="BJK159" s="27"/>
      <c r="BJL159" s="27"/>
      <c r="BJM159" s="27"/>
      <c r="BJN159" s="27"/>
      <c r="BJO159" s="27"/>
      <c r="BJP159" s="27"/>
      <c r="BJQ159" s="27"/>
      <c r="BJR159" s="27"/>
      <c r="BJS159" s="27"/>
      <c r="BJT159" s="27"/>
      <c r="BJU159" s="27"/>
      <c r="BJV159" s="27"/>
      <c r="BJW159" s="27"/>
      <c r="BJX159" s="27"/>
      <c r="BJY159" s="27"/>
      <c r="BJZ159" s="27"/>
      <c r="BKA159" s="27"/>
      <c r="BKB159" s="27"/>
      <c r="BKC159" s="27"/>
      <c r="BKD159" s="27"/>
      <c r="BKE159" s="27"/>
      <c r="BKF159" s="27"/>
      <c r="BKG159" s="27"/>
      <c r="BKH159" s="27"/>
      <c r="BKI159" s="27"/>
      <c r="BKJ159" s="27"/>
      <c r="BKK159" s="27"/>
      <c r="BKL159" s="27"/>
      <c r="BKM159" s="27"/>
      <c r="BKN159" s="27"/>
      <c r="BKO159" s="27"/>
      <c r="BKP159" s="27"/>
      <c r="BKQ159" s="27"/>
      <c r="BKR159" s="27"/>
      <c r="BKS159" s="27"/>
      <c r="BKT159" s="27"/>
      <c r="BKU159" s="27"/>
      <c r="BKV159" s="27"/>
      <c r="BKW159" s="27"/>
      <c r="BKX159" s="27"/>
      <c r="BKY159" s="27"/>
      <c r="BKZ159" s="27"/>
      <c r="BLA159" s="27"/>
      <c r="BLB159" s="27"/>
      <c r="BLC159" s="27"/>
      <c r="BLD159" s="27"/>
      <c r="BLE159" s="27"/>
      <c r="BLF159" s="27"/>
      <c r="BLG159" s="27"/>
      <c r="BLH159" s="27"/>
      <c r="BLI159" s="27"/>
      <c r="BLJ159" s="27"/>
      <c r="BLK159" s="27"/>
      <c r="BLL159" s="27"/>
      <c r="BLM159" s="27"/>
      <c r="BLN159" s="27"/>
      <c r="BLO159" s="27"/>
      <c r="BLP159" s="27"/>
      <c r="BLQ159" s="27"/>
      <c r="BLR159" s="27"/>
      <c r="BLS159" s="27"/>
      <c r="BLT159" s="27"/>
      <c r="BLU159" s="27"/>
      <c r="BLV159" s="27"/>
      <c r="BLW159" s="27"/>
      <c r="BLX159" s="27"/>
      <c r="BLY159" s="27"/>
      <c r="BLZ159" s="27"/>
      <c r="BMA159" s="27"/>
      <c r="BMB159" s="27"/>
      <c r="BMC159" s="27"/>
      <c r="BMD159" s="27"/>
      <c r="BME159" s="27"/>
      <c r="BMF159" s="27"/>
      <c r="BMG159" s="27"/>
      <c r="BMH159" s="27"/>
      <c r="BMI159" s="27"/>
      <c r="BMJ159" s="27"/>
      <c r="BMK159" s="27"/>
      <c r="BML159" s="27"/>
      <c r="BMM159" s="27"/>
      <c r="BMN159" s="27"/>
      <c r="BMO159" s="27"/>
      <c r="BMP159" s="27"/>
      <c r="BMQ159" s="27"/>
      <c r="BMR159" s="27"/>
      <c r="BMS159" s="27"/>
      <c r="BMT159" s="27"/>
      <c r="BMU159" s="27"/>
      <c r="BMV159" s="27"/>
      <c r="BMW159" s="27"/>
      <c r="BMX159" s="27"/>
      <c r="BMY159" s="27"/>
      <c r="BMZ159" s="27"/>
      <c r="BNA159" s="27"/>
      <c r="BNB159" s="27"/>
      <c r="BNC159" s="27"/>
      <c r="BND159" s="27"/>
      <c r="BNE159" s="27"/>
      <c r="BNF159" s="27"/>
      <c r="BNG159" s="27"/>
      <c r="BNH159" s="27"/>
      <c r="BNI159" s="27"/>
      <c r="BNJ159" s="27"/>
      <c r="BNK159" s="27"/>
      <c r="BNL159" s="27"/>
      <c r="BNM159" s="27"/>
      <c r="BNN159" s="27"/>
      <c r="BNO159" s="27"/>
      <c r="BNP159" s="27"/>
      <c r="BNQ159" s="27"/>
      <c r="BNR159" s="27"/>
      <c r="BNS159" s="27"/>
      <c r="BNT159" s="27"/>
      <c r="BNU159" s="27"/>
      <c r="BNV159" s="27"/>
      <c r="BNW159" s="27"/>
      <c r="BNX159" s="27"/>
      <c r="BNY159" s="27"/>
      <c r="BNZ159" s="27"/>
      <c r="BOA159" s="27"/>
      <c r="BOB159" s="27"/>
      <c r="BOC159" s="27"/>
      <c r="BOD159" s="27"/>
      <c r="BOE159" s="27"/>
      <c r="BOF159" s="27"/>
      <c r="BOG159" s="27"/>
      <c r="BOH159" s="27"/>
      <c r="BOI159" s="27"/>
      <c r="BOJ159" s="27"/>
      <c r="BOK159" s="27"/>
      <c r="BOL159" s="27"/>
      <c r="BOM159" s="27"/>
      <c r="BON159" s="27"/>
      <c r="BOO159" s="27"/>
      <c r="BOP159" s="27"/>
      <c r="BOQ159" s="27"/>
      <c r="BOR159" s="27"/>
      <c r="BOS159" s="27"/>
      <c r="BOT159" s="27"/>
      <c r="BOU159" s="27"/>
      <c r="BOV159" s="27"/>
      <c r="BOW159" s="27"/>
      <c r="BOX159" s="27"/>
      <c r="BOY159" s="27"/>
      <c r="BOZ159" s="27"/>
      <c r="BPA159" s="27"/>
      <c r="BPB159" s="27"/>
      <c r="BPC159" s="27"/>
      <c r="BPD159" s="27"/>
      <c r="BPE159" s="27"/>
      <c r="BPF159" s="27"/>
      <c r="BPG159" s="27"/>
      <c r="BPH159" s="27"/>
      <c r="BPI159" s="27"/>
      <c r="BPJ159" s="27"/>
      <c r="BPK159" s="27"/>
      <c r="BPL159" s="27"/>
      <c r="BPM159" s="27"/>
      <c r="BPN159" s="27"/>
      <c r="BPO159" s="27"/>
      <c r="BPP159" s="27"/>
      <c r="BPQ159" s="27"/>
      <c r="BPR159" s="27"/>
      <c r="BPS159" s="27"/>
      <c r="BPT159" s="27"/>
      <c r="BPU159" s="27"/>
      <c r="BPV159" s="27"/>
      <c r="BPW159" s="27"/>
      <c r="BPX159" s="27"/>
      <c r="BPY159" s="27"/>
      <c r="BPZ159" s="27"/>
      <c r="BQA159" s="27"/>
      <c r="BQB159" s="27"/>
      <c r="BQC159" s="27"/>
      <c r="BQD159" s="27"/>
      <c r="BQE159" s="27"/>
      <c r="BQF159" s="27"/>
      <c r="BQG159" s="27"/>
      <c r="BQH159" s="27"/>
      <c r="BQI159" s="27"/>
      <c r="BQJ159" s="27"/>
      <c r="BQK159" s="27"/>
      <c r="BQL159" s="27"/>
      <c r="BQM159" s="27"/>
      <c r="BQN159" s="27"/>
      <c r="BQO159" s="27"/>
      <c r="BQP159" s="27"/>
      <c r="BQQ159" s="27"/>
      <c r="BQR159" s="27"/>
      <c r="BQS159" s="27"/>
      <c r="BQT159" s="27"/>
      <c r="BQU159" s="27"/>
      <c r="BQV159" s="27"/>
      <c r="BQW159" s="27"/>
      <c r="BQX159" s="27"/>
      <c r="BQY159" s="27"/>
      <c r="BQZ159" s="27"/>
      <c r="BRA159" s="27"/>
      <c r="BRB159" s="27"/>
      <c r="BRC159" s="27"/>
      <c r="BRD159" s="27"/>
      <c r="BRE159" s="27"/>
      <c r="BRF159" s="27"/>
      <c r="BRG159" s="27"/>
      <c r="BRH159" s="27"/>
      <c r="BRI159" s="27"/>
      <c r="BRJ159" s="27"/>
      <c r="BRK159" s="27"/>
      <c r="BRL159" s="27"/>
      <c r="BRM159" s="27"/>
      <c r="BRN159" s="27"/>
      <c r="BRO159" s="27"/>
      <c r="BRP159" s="27"/>
      <c r="BRQ159" s="27"/>
      <c r="BRR159" s="27"/>
      <c r="BRS159" s="27"/>
      <c r="BRT159" s="27"/>
      <c r="BRU159" s="27"/>
      <c r="BRV159" s="27"/>
      <c r="BRW159" s="27"/>
      <c r="BRX159" s="27"/>
      <c r="BRY159" s="27"/>
      <c r="BRZ159" s="27"/>
      <c r="BSA159" s="27"/>
      <c r="BSB159" s="27"/>
      <c r="BSC159" s="27"/>
      <c r="BSD159" s="27"/>
      <c r="BSE159" s="27"/>
      <c r="BSF159" s="27"/>
      <c r="BSG159" s="27"/>
      <c r="BSH159" s="27"/>
      <c r="BSI159" s="27"/>
      <c r="BSJ159" s="27"/>
      <c r="BSK159" s="27"/>
      <c r="BSL159" s="27"/>
      <c r="BSM159" s="27"/>
      <c r="BSN159" s="27"/>
      <c r="BSO159" s="27"/>
      <c r="BSP159" s="27"/>
      <c r="BSQ159" s="27"/>
      <c r="BSR159" s="27"/>
      <c r="BSS159" s="27"/>
      <c r="BST159" s="27"/>
      <c r="BSU159" s="27"/>
      <c r="BSV159" s="27"/>
      <c r="BSW159" s="27"/>
      <c r="BSX159" s="27"/>
      <c r="BSY159" s="27"/>
      <c r="BSZ159" s="27"/>
      <c r="BTA159" s="27"/>
      <c r="BTB159" s="27"/>
      <c r="BTC159" s="27"/>
      <c r="BTD159" s="27"/>
      <c r="BTE159" s="27"/>
      <c r="BTF159" s="27"/>
      <c r="BTG159" s="27"/>
      <c r="BTH159" s="27"/>
      <c r="BTI159" s="27"/>
      <c r="BTJ159" s="27"/>
      <c r="BTK159" s="27"/>
      <c r="BTL159" s="27"/>
      <c r="BTM159" s="27"/>
      <c r="BTN159" s="27"/>
      <c r="BTO159" s="27"/>
      <c r="BTP159" s="27"/>
      <c r="BTQ159" s="27"/>
      <c r="BTR159" s="27"/>
      <c r="BTS159" s="27"/>
      <c r="BTT159" s="27"/>
      <c r="BTU159" s="27"/>
      <c r="BTV159" s="27"/>
      <c r="BTW159" s="27"/>
      <c r="BTX159" s="27"/>
      <c r="BTY159" s="27"/>
      <c r="BTZ159" s="27"/>
      <c r="BUA159" s="27"/>
      <c r="BUB159" s="27"/>
      <c r="BUC159" s="27"/>
      <c r="BUD159" s="27"/>
      <c r="BUE159" s="27"/>
      <c r="BUF159" s="27"/>
      <c r="BUG159" s="27"/>
      <c r="BUH159" s="27"/>
      <c r="BUI159" s="27"/>
      <c r="BUJ159" s="27"/>
      <c r="BUK159" s="27"/>
      <c r="BUL159" s="27"/>
      <c r="BUM159" s="27"/>
      <c r="BUN159" s="27"/>
      <c r="BUO159" s="27"/>
      <c r="BUP159" s="27"/>
      <c r="BUQ159" s="27"/>
    </row>
    <row r="160" spans="1:1915" s="47" customFormat="1" ht="6" customHeight="1">
      <c r="A160" s="23"/>
      <c r="B160" s="161"/>
      <c r="C160" s="157"/>
      <c r="D160" s="157"/>
      <c r="E160" s="144"/>
      <c r="F160" s="145"/>
      <c r="G160" s="166"/>
      <c r="H160" s="26"/>
      <c r="I160" s="26"/>
      <c r="J160" s="98"/>
      <c r="K160" s="210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  <c r="BZ160" s="27"/>
      <c r="CA160" s="27"/>
      <c r="CB160" s="27"/>
      <c r="CC160" s="27"/>
      <c r="CD160" s="27"/>
      <c r="CE160" s="27"/>
      <c r="CF160" s="27"/>
      <c r="CG160" s="27"/>
      <c r="CH160" s="27"/>
      <c r="CI160" s="27"/>
      <c r="CJ160" s="27"/>
      <c r="CK160" s="27"/>
      <c r="CL160" s="27"/>
      <c r="CM160" s="27"/>
      <c r="CN160" s="27"/>
      <c r="CO160" s="27"/>
      <c r="CP160" s="27"/>
      <c r="CQ160" s="27"/>
      <c r="CR160" s="27"/>
      <c r="CS160" s="27"/>
      <c r="CT160" s="27"/>
      <c r="CU160" s="27"/>
      <c r="CV160" s="27"/>
      <c r="CW160" s="27"/>
      <c r="CX160" s="27"/>
      <c r="CY160" s="27"/>
      <c r="CZ160" s="27"/>
      <c r="DA160" s="27"/>
      <c r="DB160" s="27"/>
      <c r="DC160" s="27"/>
      <c r="DD160" s="27"/>
      <c r="DE160" s="27"/>
      <c r="DF160" s="27"/>
      <c r="DG160" s="27"/>
      <c r="DH160" s="27"/>
      <c r="DI160" s="27"/>
      <c r="DJ160" s="27"/>
      <c r="DK160" s="27"/>
      <c r="DL160" s="27"/>
      <c r="DM160" s="27"/>
      <c r="DN160" s="27"/>
      <c r="DO160" s="27"/>
      <c r="DP160" s="27"/>
      <c r="DQ160" s="27"/>
      <c r="DR160" s="27"/>
      <c r="DS160" s="27"/>
      <c r="DT160" s="27"/>
      <c r="DU160" s="27"/>
      <c r="DV160" s="27"/>
      <c r="DW160" s="27"/>
      <c r="DX160" s="27"/>
      <c r="DY160" s="27"/>
      <c r="DZ160" s="27"/>
      <c r="EA160" s="27"/>
      <c r="EB160" s="27"/>
      <c r="EC160" s="27"/>
      <c r="ED160" s="27"/>
      <c r="EE160" s="27"/>
      <c r="EF160" s="27"/>
      <c r="EG160" s="27"/>
      <c r="EH160" s="27"/>
      <c r="EI160" s="27"/>
      <c r="EJ160" s="27"/>
      <c r="EK160" s="27"/>
      <c r="EL160" s="27"/>
      <c r="EM160" s="27"/>
      <c r="EN160" s="27"/>
      <c r="EO160" s="27"/>
      <c r="EP160" s="27"/>
      <c r="EQ160" s="27"/>
      <c r="ER160" s="27"/>
      <c r="ES160" s="27"/>
      <c r="ET160" s="27"/>
      <c r="EU160" s="27"/>
      <c r="EV160" s="27"/>
      <c r="EW160" s="27"/>
      <c r="EX160" s="27"/>
      <c r="EY160" s="27"/>
      <c r="EZ160" s="27"/>
      <c r="FA160" s="27"/>
      <c r="FB160" s="27"/>
      <c r="FC160" s="27"/>
      <c r="FD160" s="27"/>
      <c r="FE160" s="27"/>
      <c r="FF160" s="27"/>
      <c r="FG160" s="27"/>
      <c r="FH160" s="27"/>
      <c r="FI160" s="27"/>
      <c r="FJ160" s="27"/>
      <c r="FK160" s="27"/>
      <c r="FL160" s="27"/>
      <c r="FM160" s="27"/>
      <c r="FN160" s="27"/>
      <c r="FO160" s="27"/>
      <c r="FP160" s="27"/>
      <c r="FQ160" s="27"/>
      <c r="FR160" s="27"/>
      <c r="FS160" s="27"/>
      <c r="FT160" s="27"/>
      <c r="FU160" s="27"/>
      <c r="FV160" s="27"/>
      <c r="FW160" s="27"/>
      <c r="FX160" s="27"/>
      <c r="FY160" s="27"/>
      <c r="FZ160" s="27"/>
      <c r="GA160" s="27"/>
      <c r="GB160" s="27"/>
      <c r="GC160" s="27"/>
      <c r="GD160" s="27"/>
      <c r="GE160" s="27"/>
      <c r="GF160" s="27"/>
      <c r="GG160" s="27"/>
      <c r="GH160" s="27"/>
      <c r="GI160" s="27"/>
      <c r="GJ160" s="27"/>
      <c r="GK160" s="27"/>
      <c r="GL160" s="27"/>
      <c r="GM160" s="27"/>
      <c r="GN160" s="27"/>
      <c r="GO160" s="27"/>
      <c r="GP160" s="27"/>
      <c r="GQ160" s="27"/>
      <c r="GR160" s="27"/>
      <c r="GS160" s="27"/>
      <c r="GT160" s="27"/>
      <c r="GU160" s="27"/>
      <c r="GV160" s="27"/>
      <c r="GW160" s="27"/>
      <c r="GX160" s="27"/>
      <c r="GY160" s="27"/>
      <c r="GZ160" s="27"/>
      <c r="HA160" s="27"/>
      <c r="HB160" s="27"/>
      <c r="HC160" s="27"/>
      <c r="HD160" s="27"/>
      <c r="HE160" s="27"/>
      <c r="HF160" s="27"/>
      <c r="HG160" s="27"/>
      <c r="HH160" s="27"/>
      <c r="HI160" s="27"/>
      <c r="HJ160" s="27"/>
      <c r="HK160" s="27"/>
      <c r="HL160" s="27"/>
      <c r="HM160" s="27"/>
      <c r="HN160" s="27"/>
      <c r="HO160" s="27"/>
      <c r="HP160" s="27"/>
      <c r="HQ160" s="27"/>
      <c r="HR160" s="27"/>
      <c r="HS160" s="27"/>
      <c r="HT160" s="27"/>
      <c r="HU160" s="27"/>
      <c r="HV160" s="27"/>
      <c r="HW160" s="27"/>
      <c r="HX160" s="27"/>
      <c r="HY160" s="27"/>
      <c r="HZ160" s="27"/>
      <c r="IA160" s="27"/>
      <c r="IB160" s="27"/>
      <c r="IC160" s="27"/>
      <c r="ID160" s="27"/>
      <c r="IE160" s="27"/>
      <c r="IF160" s="27"/>
      <c r="IG160" s="27"/>
      <c r="IH160" s="27"/>
      <c r="II160" s="27"/>
      <c r="IJ160" s="27"/>
      <c r="IK160" s="27"/>
      <c r="IL160" s="27"/>
      <c r="IM160" s="27"/>
      <c r="IN160" s="27"/>
      <c r="IO160" s="27"/>
      <c r="IP160" s="27"/>
      <c r="IQ160" s="27"/>
      <c r="IR160" s="27"/>
      <c r="IS160" s="27"/>
      <c r="IT160" s="27"/>
      <c r="IU160" s="27"/>
      <c r="IV160" s="27"/>
      <c r="IW160" s="27"/>
      <c r="IX160" s="27"/>
      <c r="IY160" s="27"/>
      <c r="IZ160" s="27"/>
      <c r="JA160" s="27"/>
      <c r="JB160" s="27"/>
      <c r="JC160" s="27"/>
      <c r="JD160" s="27"/>
      <c r="JE160" s="27"/>
      <c r="JF160" s="27"/>
      <c r="JG160" s="27"/>
      <c r="JH160" s="27"/>
      <c r="JI160" s="27"/>
      <c r="JJ160" s="27"/>
      <c r="JK160" s="27"/>
      <c r="JL160" s="27"/>
      <c r="JM160" s="27"/>
      <c r="JN160" s="27"/>
      <c r="JO160" s="27"/>
      <c r="JP160" s="27"/>
      <c r="JQ160" s="27"/>
      <c r="JR160" s="27"/>
      <c r="JS160" s="27"/>
      <c r="JT160" s="27"/>
      <c r="JU160" s="27"/>
      <c r="JV160" s="27"/>
      <c r="JW160" s="27"/>
      <c r="JX160" s="27"/>
      <c r="JY160" s="27"/>
      <c r="JZ160" s="27"/>
      <c r="KA160" s="27"/>
      <c r="KB160" s="27"/>
      <c r="KC160" s="27"/>
      <c r="KD160" s="27"/>
      <c r="KE160" s="27"/>
      <c r="KF160" s="27"/>
      <c r="KG160" s="27"/>
      <c r="KH160" s="27"/>
      <c r="KI160" s="27"/>
      <c r="KJ160" s="27"/>
      <c r="KK160" s="27"/>
      <c r="KL160" s="27"/>
      <c r="KM160" s="27"/>
      <c r="KN160" s="27"/>
      <c r="KO160" s="27"/>
      <c r="KP160" s="27"/>
      <c r="KQ160" s="27"/>
      <c r="KR160" s="27"/>
      <c r="KS160" s="27"/>
      <c r="KT160" s="27"/>
      <c r="KU160" s="27"/>
      <c r="KV160" s="27"/>
      <c r="KW160" s="27"/>
      <c r="KX160" s="27"/>
      <c r="KY160" s="27"/>
      <c r="KZ160" s="27"/>
      <c r="LA160" s="27"/>
      <c r="LB160" s="27"/>
      <c r="LC160" s="27"/>
      <c r="LD160" s="27"/>
      <c r="LE160" s="27"/>
      <c r="LF160" s="27"/>
      <c r="LG160" s="27"/>
      <c r="LH160" s="27"/>
      <c r="LI160" s="27"/>
      <c r="LJ160" s="27"/>
      <c r="LK160" s="27"/>
      <c r="LL160" s="27"/>
      <c r="LM160" s="27"/>
      <c r="LN160" s="27"/>
      <c r="LO160" s="27"/>
      <c r="LP160" s="27"/>
      <c r="LQ160" s="27"/>
      <c r="LR160" s="27"/>
      <c r="LS160" s="27"/>
      <c r="LT160" s="27"/>
      <c r="LU160" s="27"/>
      <c r="LV160" s="27"/>
      <c r="LW160" s="27"/>
      <c r="LX160" s="27"/>
      <c r="LY160" s="27"/>
      <c r="LZ160" s="27"/>
      <c r="MA160" s="27"/>
      <c r="MB160" s="27"/>
      <c r="MC160" s="27"/>
      <c r="MD160" s="27"/>
      <c r="ME160" s="27"/>
      <c r="MF160" s="27"/>
      <c r="MG160" s="27"/>
      <c r="MH160" s="27"/>
      <c r="MI160" s="27"/>
      <c r="MJ160" s="27"/>
      <c r="MK160" s="27"/>
      <c r="ML160" s="27"/>
      <c r="MM160" s="27"/>
      <c r="MN160" s="27"/>
      <c r="MO160" s="27"/>
      <c r="MP160" s="27"/>
      <c r="MQ160" s="27"/>
      <c r="MR160" s="27"/>
      <c r="MS160" s="27"/>
      <c r="MT160" s="27"/>
      <c r="MU160" s="27"/>
      <c r="MV160" s="27"/>
      <c r="MW160" s="27"/>
      <c r="MX160" s="27"/>
      <c r="MY160" s="27"/>
      <c r="MZ160" s="27"/>
      <c r="NA160" s="27"/>
      <c r="NB160" s="27"/>
      <c r="NC160" s="27"/>
      <c r="ND160" s="27"/>
      <c r="NE160" s="27"/>
      <c r="NF160" s="27"/>
      <c r="NG160" s="27"/>
      <c r="NH160" s="27"/>
      <c r="NI160" s="27"/>
      <c r="NJ160" s="27"/>
      <c r="NK160" s="27"/>
      <c r="NL160" s="27"/>
      <c r="NM160" s="27"/>
      <c r="NN160" s="27"/>
      <c r="NO160" s="27"/>
      <c r="NP160" s="27"/>
      <c r="NQ160" s="27"/>
      <c r="NR160" s="27"/>
      <c r="NS160" s="27"/>
      <c r="NT160" s="27"/>
      <c r="NU160" s="27"/>
      <c r="NV160" s="27"/>
      <c r="NW160" s="27"/>
      <c r="NX160" s="27"/>
      <c r="NY160" s="27"/>
      <c r="NZ160" s="27"/>
      <c r="OA160" s="27"/>
      <c r="OB160" s="27"/>
      <c r="OC160" s="27"/>
      <c r="OD160" s="27"/>
      <c r="OE160" s="27"/>
      <c r="OF160" s="27"/>
      <c r="OG160" s="27"/>
      <c r="OH160" s="27"/>
      <c r="OI160" s="27"/>
      <c r="OJ160" s="27"/>
      <c r="OK160" s="27"/>
      <c r="OL160" s="27"/>
      <c r="OM160" s="27"/>
      <c r="ON160" s="27"/>
      <c r="OO160" s="27"/>
      <c r="OP160" s="27"/>
      <c r="OQ160" s="27"/>
      <c r="OR160" s="27"/>
      <c r="OS160" s="27"/>
      <c r="OT160" s="27"/>
      <c r="OU160" s="27"/>
      <c r="OV160" s="27"/>
      <c r="OW160" s="27"/>
      <c r="OX160" s="27"/>
      <c r="OY160" s="27"/>
      <c r="OZ160" s="27"/>
      <c r="PA160" s="27"/>
      <c r="PB160" s="27"/>
      <c r="PC160" s="27"/>
      <c r="PD160" s="27"/>
      <c r="PE160" s="27"/>
      <c r="PF160" s="27"/>
      <c r="PG160" s="27"/>
      <c r="PH160" s="27"/>
      <c r="PI160" s="27"/>
      <c r="PJ160" s="27"/>
      <c r="PK160" s="27"/>
      <c r="PL160" s="27"/>
      <c r="PM160" s="27"/>
      <c r="PN160" s="27"/>
      <c r="PO160" s="27"/>
      <c r="PP160" s="27"/>
      <c r="PQ160" s="27"/>
      <c r="PR160" s="27"/>
      <c r="PS160" s="27"/>
      <c r="PT160" s="27"/>
      <c r="PU160" s="27"/>
      <c r="PV160" s="27"/>
      <c r="PW160" s="27"/>
      <c r="PX160" s="27"/>
      <c r="PY160" s="27"/>
      <c r="PZ160" s="27"/>
      <c r="QA160" s="27"/>
      <c r="QB160" s="27"/>
      <c r="QC160" s="27"/>
      <c r="QD160" s="27"/>
      <c r="QE160" s="27"/>
      <c r="QF160" s="27"/>
      <c r="QG160" s="27"/>
      <c r="QH160" s="27"/>
      <c r="QI160" s="27"/>
      <c r="QJ160" s="27"/>
      <c r="QK160" s="27"/>
      <c r="QL160" s="27"/>
      <c r="QM160" s="27"/>
      <c r="QN160" s="27"/>
      <c r="QO160" s="27"/>
      <c r="QP160" s="27"/>
      <c r="QQ160" s="27"/>
      <c r="QR160" s="27"/>
      <c r="QS160" s="27"/>
      <c r="QT160" s="27"/>
      <c r="QU160" s="27"/>
      <c r="QV160" s="27"/>
      <c r="QW160" s="27"/>
      <c r="QX160" s="27"/>
      <c r="QY160" s="27"/>
      <c r="QZ160" s="27"/>
      <c r="RA160" s="27"/>
      <c r="RB160" s="27"/>
      <c r="RC160" s="27"/>
      <c r="RD160" s="27"/>
      <c r="RE160" s="27"/>
      <c r="RF160" s="27"/>
      <c r="RG160" s="27"/>
      <c r="RH160" s="27"/>
      <c r="RI160" s="27"/>
      <c r="RJ160" s="27"/>
      <c r="RK160" s="27"/>
      <c r="RL160" s="27"/>
      <c r="RM160" s="27"/>
      <c r="RN160" s="27"/>
      <c r="RO160" s="27"/>
      <c r="RP160" s="27"/>
      <c r="RQ160" s="27"/>
      <c r="RR160" s="27"/>
      <c r="RS160" s="27"/>
      <c r="RT160" s="27"/>
      <c r="RU160" s="27"/>
      <c r="RV160" s="27"/>
      <c r="RW160" s="27"/>
      <c r="RX160" s="27"/>
      <c r="RY160" s="27"/>
      <c r="RZ160" s="27"/>
      <c r="SA160" s="27"/>
      <c r="SB160" s="27"/>
      <c r="SC160" s="27"/>
      <c r="SD160" s="27"/>
      <c r="SE160" s="27"/>
      <c r="SF160" s="27"/>
      <c r="SG160" s="27"/>
      <c r="SH160" s="27"/>
      <c r="SI160" s="27"/>
      <c r="SJ160" s="27"/>
      <c r="SK160" s="27"/>
      <c r="SL160" s="27"/>
      <c r="SM160" s="27"/>
      <c r="SN160" s="27"/>
      <c r="SO160" s="27"/>
      <c r="SP160" s="27"/>
      <c r="SQ160" s="27"/>
      <c r="SR160" s="27"/>
      <c r="SS160" s="27"/>
      <c r="ST160" s="27"/>
      <c r="SU160" s="27"/>
      <c r="SV160" s="27"/>
      <c r="SW160" s="27"/>
      <c r="SX160" s="27"/>
      <c r="SY160" s="27"/>
      <c r="SZ160" s="27"/>
      <c r="TA160" s="27"/>
      <c r="TB160" s="27"/>
      <c r="TC160" s="27"/>
      <c r="TD160" s="27"/>
      <c r="TE160" s="27"/>
      <c r="TF160" s="27"/>
      <c r="TG160" s="27"/>
      <c r="TH160" s="27"/>
      <c r="TI160" s="27"/>
      <c r="TJ160" s="27"/>
      <c r="TK160" s="27"/>
      <c r="TL160" s="27"/>
      <c r="TM160" s="27"/>
      <c r="TN160" s="27"/>
      <c r="TO160" s="27"/>
      <c r="TP160" s="27"/>
      <c r="TQ160" s="27"/>
      <c r="TR160" s="27"/>
      <c r="TS160" s="27"/>
      <c r="TT160" s="27"/>
      <c r="TU160" s="27"/>
      <c r="TV160" s="27"/>
      <c r="TW160" s="27"/>
      <c r="TX160" s="27"/>
      <c r="TY160" s="27"/>
      <c r="TZ160" s="27"/>
      <c r="UA160" s="27"/>
      <c r="UB160" s="27"/>
      <c r="UC160" s="27"/>
      <c r="UD160" s="27"/>
      <c r="UE160" s="27"/>
      <c r="UF160" s="27"/>
      <c r="UG160" s="27"/>
      <c r="UH160" s="27"/>
      <c r="UI160" s="27"/>
      <c r="UJ160" s="27"/>
      <c r="UK160" s="27"/>
      <c r="UL160" s="27"/>
      <c r="UM160" s="27"/>
      <c r="UN160" s="27"/>
      <c r="UO160" s="27"/>
      <c r="UP160" s="27"/>
      <c r="UQ160" s="27"/>
      <c r="UR160" s="27"/>
      <c r="US160" s="27"/>
      <c r="UT160" s="27"/>
      <c r="UU160" s="27"/>
      <c r="UV160" s="27"/>
      <c r="UW160" s="27"/>
      <c r="UX160" s="27"/>
      <c r="UY160" s="27"/>
      <c r="UZ160" s="27"/>
      <c r="VA160" s="27"/>
      <c r="VB160" s="27"/>
      <c r="VC160" s="27"/>
      <c r="VD160" s="27"/>
      <c r="VE160" s="27"/>
      <c r="VF160" s="27"/>
      <c r="VG160" s="27"/>
      <c r="VH160" s="27"/>
      <c r="VI160" s="27"/>
      <c r="VJ160" s="27"/>
      <c r="VK160" s="27"/>
      <c r="VL160" s="27"/>
      <c r="VM160" s="27"/>
      <c r="VN160" s="27"/>
      <c r="VO160" s="27"/>
      <c r="VP160" s="27"/>
      <c r="VQ160" s="27"/>
      <c r="VR160" s="27"/>
      <c r="VS160" s="27"/>
      <c r="VT160" s="27"/>
      <c r="VU160" s="27"/>
      <c r="VV160" s="27"/>
      <c r="VW160" s="27"/>
      <c r="VX160" s="27"/>
      <c r="VY160" s="27"/>
      <c r="VZ160" s="27"/>
      <c r="WA160" s="27"/>
      <c r="WB160" s="27"/>
      <c r="WC160" s="27"/>
      <c r="WD160" s="27"/>
      <c r="WE160" s="27"/>
      <c r="WF160" s="27"/>
      <c r="WG160" s="27"/>
      <c r="WH160" s="27"/>
      <c r="WI160" s="27"/>
      <c r="WJ160" s="27"/>
      <c r="WK160" s="27"/>
      <c r="WL160" s="27"/>
      <c r="WM160" s="27"/>
      <c r="WN160" s="27"/>
      <c r="WO160" s="27"/>
      <c r="WP160" s="27"/>
      <c r="WQ160" s="27"/>
      <c r="WR160" s="27"/>
      <c r="WS160" s="27"/>
      <c r="WT160" s="27"/>
      <c r="WU160" s="27"/>
      <c r="WV160" s="27"/>
      <c r="WW160" s="27"/>
      <c r="WX160" s="27"/>
      <c r="WY160" s="27"/>
      <c r="WZ160" s="27"/>
      <c r="XA160" s="27"/>
      <c r="XB160" s="27"/>
      <c r="XC160" s="27"/>
      <c r="XD160" s="27"/>
      <c r="XE160" s="27"/>
      <c r="XF160" s="27"/>
      <c r="XG160" s="27"/>
      <c r="XH160" s="27"/>
      <c r="XI160" s="27"/>
      <c r="XJ160" s="27"/>
      <c r="XK160" s="27"/>
      <c r="XL160" s="27"/>
      <c r="XM160" s="27"/>
      <c r="XN160" s="27"/>
      <c r="XO160" s="27"/>
      <c r="XP160" s="27"/>
      <c r="XQ160" s="27"/>
      <c r="XR160" s="27"/>
      <c r="XS160" s="27"/>
      <c r="XT160" s="27"/>
      <c r="XU160" s="27"/>
      <c r="XV160" s="27"/>
      <c r="XW160" s="27"/>
      <c r="XX160" s="27"/>
      <c r="XY160" s="27"/>
      <c r="XZ160" s="27"/>
      <c r="YA160" s="27"/>
      <c r="YB160" s="27"/>
      <c r="YC160" s="27"/>
      <c r="YD160" s="27"/>
      <c r="YE160" s="27"/>
      <c r="YF160" s="27"/>
      <c r="YG160" s="27"/>
      <c r="YH160" s="27"/>
      <c r="YI160" s="27"/>
      <c r="YJ160" s="27"/>
      <c r="YK160" s="27"/>
      <c r="YL160" s="27"/>
      <c r="YM160" s="27"/>
      <c r="YN160" s="27"/>
      <c r="YO160" s="27"/>
      <c r="YP160" s="27"/>
      <c r="YQ160" s="27"/>
      <c r="YR160" s="27"/>
      <c r="YS160" s="27"/>
      <c r="YT160" s="27"/>
      <c r="YU160" s="27"/>
      <c r="YV160" s="27"/>
      <c r="YW160" s="27"/>
      <c r="YX160" s="27"/>
      <c r="YY160" s="27"/>
      <c r="YZ160" s="27"/>
      <c r="ZA160" s="27"/>
      <c r="ZB160" s="27"/>
      <c r="ZC160" s="27"/>
      <c r="ZD160" s="27"/>
      <c r="ZE160" s="27"/>
      <c r="ZF160" s="27"/>
      <c r="ZG160" s="27"/>
      <c r="ZH160" s="27"/>
      <c r="ZI160" s="27"/>
      <c r="ZJ160" s="27"/>
      <c r="ZK160" s="27"/>
      <c r="ZL160" s="27"/>
      <c r="ZM160" s="27"/>
      <c r="ZN160" s="27"/>
      <c r="ZO160" s="27"/>
      <c r="ZP160" s="27"/>
      <c r="ZQ160" s="27"/>
      <c r="ZR160" s="27"/>
      <c r="ZS160" s="27"/>
      <c r="ZT160" s="27"/>
      <c r="ZU160" s="27"/>
      <c r="ZV160" s="27"/>
      <c r="ZW160" s="27"/>
      <c r="ZX160" s="27"/>
      <c r="ZY160" s="27"/>
      <c r="ZZ160" s="27"/>
      <c r="AAA160" s="27"/>
      <c r="AAB160" s="27"/>
      <c r="AAC160" s="27"/>
      <c r="AAD160" s="27"/>
      <c r="AAE160" s="27"/>
      <c r="AAF160" s="27"/>
      <c r="AAG160" s="27"/>
      <c r="AAH160" s="27"/>
      <c r="AAI160" s="27"/>
      <c r="AAJ160" s="27"/>
      <c r="AAK160" s="27"/>
      <c r="AAL160" s="27"/>
      <c r="AAM160" s="27"/>
      <c r="AAN160" s="27"/>
      <c r="AAO160" s="27"/>
      <c r="AAP160" s="27"/>
      <c r="AAQ160" s="27"/>
      <c r="AAR160" s="27"/>
      <c r="AAS160" s="27"/>
      <c r="AAT160" s="27"/>
      <c r="AAU160" s="27"/>
      <c r="AAV160" s="27"/>
      <c r="AAW160" s="27"/>
      <c r="AAX160" s="27"/>
      <c r="AAY160" s="27"/>
      <c r="AAZ160" s="27"/>
      <c r="ABA160" s="27"/>
      <c r="ABB160" s="27"/>
      <c r="ABC160" s="27"/>
      <c r="ABD160" s="27"/>
      <c r="ABE160" s="27"/>
      <c r="ABF160" s="27"/>
      <c r="ABG160" s="27"/>
      <c r="ABH160" s="27"/>
      <c r="ABI160" s="27"/>
      <c r="ABJ160" s="27"/>
      <c r="ABK160" s="27"/>
      <c r="ABL160" s="27"/>
      <c r="ABM160" s="27"/>
      <c r="ABN160" s="27"/>
      <c r="ABO160" s="27"/>
      <c r="ABP160" s="27"/>
      <c r="ABQ160" s="27"/>
      <c r="ABR160" s="27"/>
      <c r="ABS160" s="27"/>
      <c r="ABT160" s="27"/>
      <c r="ABU160" s="27"/>
      <c r="ABV160" s="27"/>
      <c r="ABW160" s="27"/>
      <c r="ABX160" s="27"/>
      <c r="ABY160" s="27"/>
      <c r="ABZ160" s="27"/>
      <c r="ACA160" s="27"/>
      <c r="ACB160" s="27"/>
      <c r="ACC160" s="27"/>
      <c r="ACD160" s="27"/>
      <c r="ACE160" s="27"/>
      <c r="ACF160" s="27"/>
      <c r="ACG160" s="27"/>
      <c r="ACH160" s="27"/>
      <c r="ACI160" s="27"/>
      <c r="ACJ160" s="27"/>
      <c r="ACK160" s="27"/>
      <c r="ACL160" s="27"/>
      <c r="ACM160" s="27"/>
      <c r="ACN160" s="27"/>
      <c r="ACO160" s="27"/>
      <c r="ACP160" s="27"/>
      <c r="ACQ160" s="27"/>
      <c r="ACR160" s="27"/>
      <c r="ACS160" s="27"/>
      <c r="ACT160" s="27"/>
      <c r="ACU160" s="27"/>
      <c r="ACV160" s="27"/>
      <c r="ACW160" s="27"/>
      <c r="ACX160" s="27"/>
      <c r="ACY160" s="27"/>
      <c r="ACZ160" s="27"/>
      <c r="ADA160" s="27"/>
      <c r="ADB160" s="27"/>
      <c r="ADC160" s="27"/>
      <c r="ADD160" s="27"/>
      <c r="ADE160" s="27"/>
      <c r="ADF160" s="27"/>
      <c r="ADG160" s="27"/>
      <c r="ADH160" s="27"/>
      <c r="ADI160" s="27"/>
      <c r="ADJ160" s="27"/>
      <c r="ADK160" s="27"/>
      <c r="ADL160" s="27"/>
      <c r="ADM160" s="27"/>
      <c r="ADN160" s="27"/>
      <c r="ADO160" s="27"/>
      <c r="ADP160" s="27"/>
      <c r="ADQ160" s="27"/>
      <c r="ADR160" s="27"/>
      <c r="ADS160" s="27"/>
      <c r="ADT160" s="27"/>
      <c r="ADU160" s="27"/>
      <c r="ADV160" s="27"/>
      <c r="ADW160" s="27"/>
      <c r="ADX160" s="27"/>
      <c r="ADY160" s="27"/>
      <c r="ADZ160" s="27"/>
      <c r="AEA160" s="27"/>
      <c r="AEB160" s="27"/>
      <c r="AEC160" s="27"/>
      <c r="AED160" s="27"/>
      <c r="AEE160" s="27"/>
      <c r="AEF160" s="27"/>
      <c r="AEG160" s="27"/>
      <c r="AEH160" s="27"/>
      <c r="AEI160" s="27"/>
      <c r="AEJ160" s="27"/>
      <c r="AEK160" s="27"/>
      <c r="AEL160" s="27"/>
      <c r="AEM160" s="27"/>
      <c r="AEN160" s="27"/>
      <c r="AEO160" s="27"/>
      <c r="AEP160" s="27"/>
      <c r="AEQ160" s="27"/>
      <c r="AER160" s="27"/>
      <c r="AES160" s="27"/>
      <c r="AET160" s="27"/>
      <c r="AEU160" s="27"/>
      <c r="AEV160" s="27"/>
      <c r="AEW160" s="27"/>
      <c r="AEX160" s="27"/>
      <c r="AEY160" s="27"/>
      <c r="AEZ160" s="27"/>
      <c r="AFA160" s="27"/>
      <c r="AFB160" s="27"/>
      <c r="AFC160" s="27"/>
      <c r="AFD160" s="27"/>
      <c r="AFE160" s="27"/>
      <c r="AFF160" s="27"/>
      <c r="AFG160" s="27"/>
      <c r="AFH160" s="27"/>
      <c r="AFI160" s="27"/>
      <c r="AFJ160" s="27"/>
      <c r="AFK160" s="27"/>
      <c r="AFL160" s="27"/>
      <c r="AFM160" s="27"/>
      <c r="AFN160" s="27"/>
      <c r="AFO160" s="27"/>
      <c r="AFP160" s="27"/>
      <c r="AFQ160" s="27"/>
      <c r="AFR160" s="27"/>
      <c r="AFS160" s="27"/>
      <c r="AFT160" s="27"/>
      <c r="AFU160" s="27"/>
      <c r="AFV160" s="27"/>
      <c r="AFW160" s="27"/>
      <c r="AFX160" s="27"/>
      <c r="AFY160" s="27"/>
      <c r="AFZ160" s="27"/>
      <c r="AGA160" s="27"/>
      <c r="AGB160" s="27"/>
      <c r="AGC160" s="27"/>
      <c r="AGD160" s="27"/>
      <c r="AGE160" s="27"/>
      <c r="AGF160" s="27"/>
      <c r="AGG160" s="27"/>
      <c r="AGH160" s="27"/>
      <c r="AGI160" s="27"/>
      <c r="AGJ160" s="27"/>
      <c r="AGK160" s="27"/>
      <c r="AGL160" s="27"/>
      <c r="AGM160" s="27"/>
      <c r="AGN160" s="27"/>
      <c r="AGO160" s="27"/>
      <c r="AGP160" s="27"/>
      <c r="AGQ160" s="27"/>
      <c r="AGR160" s="27"/>
      <c r="AGS160" s="27"/>
      <c r="AGT160" s="27"/>
      <c r="AGU160" s="27"/>
      <c r="AGV160" s="27"/>
      <c r="AGW160" s="27"/>
      <c r="AGX160" s="27"/>
      <c r="AGY160" s="27"/>
      <c r="AGZ160" s="27"/>
      <c r="AHA160" s="27"/>
      <c r="AHB160" s="27"/>
      <c r="AHC160" s="27"/>
      <c r="AHD160" s="27"/>
      <c r="AHE160" s="27"/>
      <c r="AHF160" s="27"/>
      <c r="AHG160" s="27"/>
      <c r="AHH160" s="27"/>
      <c r="AHI160" s="27"/>
      <c r="AHJ160" s="27"/>
      <c r="AHK160" s="27"/>
      <c r="AHL160" s="27"/>
      <c r="AHM160" s="27"/>
      <c r="AHN160" s="27"/>
      <c r="AHO160" s="27"/>
      <c r="AHP160" s="27"/>
      <c r="AHQ160" s="27"/>
      <c r="AHR160" s="27"/>
      <c r="AHS160" s="27"/>
      <c r="AHT160" s="27"/>
      <c r="AHU160" s="27"/>
      <c r="AHV160" s="27"/>
      <c r="AHW160" s="27"/>
      <c r="AHX160" s="27"/>
      <c r="AHY160" s="27"/>
      <c r="AHZ160" s="27"/>
      <c r="AIA160" s="27"/>
      <c r="AIB160" s="27"/>
      <c r="AIC160" s="27"/>
      <c r="AID160" s="27"/>
      <c r="AIE160" s="27"/>
      <c r="AIF160" s="27"/>
      <c r="AIG160" s="27"/>
      <c r="AIH160" s="27"/>
      <c r="AII160" s="27"/>
      <c r="AIJ160" s="27"/>
      <c r="AIK160" s="27"/>
      <c r="AIL160" s="27"/>
      <c r="AIM160" s="27"/>
      <c r="AIN160" s="27"/>
      <c r="AIO160" s="27"/>
      <c r="AIP160" s="27"/>
      <c r="AIQ160" s="27"/>
      <c r="AIR160" s="27"/>
      <c r="AIS160" s="27"/>
      <c r="AIT160" s="27"/>
      <c r="AIU160" s="27"/>
      <c r="AIV160" s="27"/>
      <c r="AIW160" s="27"/>
      <c r="AIX160" s="27"/>
      <c r="AIY160" s="27"/>
      <c r="AIZ160" s="27"/>
      <c r="AJA160" s="27"/>
      <c r="AJB160" s="27"/>
      <c r="AJC160" s="27"/>
      <c r="AJD160" s="27"/>
      <c r="AJE160" s="27"/>
      <c r="AJF160" s="27"/>
      <c r="AJG160" s="27"/>
      <c r="AJH160" s="27"/>
      <c r="AJI160" s="27"/>
      <c r="AJJ160" s="27"/>
      <c r="AJK160" s="27"/>
      <c r="AJL160" s="27"/>
      <c r="AJM160" s="27"/>
      <c r="AJN160" s="27"/>
      <c r="AJO160" s="27"/>
      <c r="AJP160" s="27"/>
      <c r="AJQ160" s="27"/>
      <c r="AJR160" s="27"/>
      <c r="AJS160" s="27"/>
      <c r="AJT160" s="27"/>
      <c r="AJU160" s="27"/>
      <c r="AJV160" s="27"/>
      <c r="AJW160" s="27"/>
      <c r="AJX160" s="27"/>
      <c r="AJY160" s="27"/>
      <c r="AJZ160" s="27"/>
      <c r="AKA160" s="27"/>
      <c r="AKB160" s="27"/>
      <c r="AKC160" s="27"/>
      <c r="AKD160" s="27"/>
      <c r="AKE160" s="27"/>
      <c r="AKF160" s="27"/>
      <c r="AKG160" s="27"/>
      <c r="AKH160" s="27"/>
      <c r="AKI160" s="27"/>
      <c r="AKJ160" s="27"/>
      <c r="AKK160" s="27"/>
      <c r="AKL160" s="27"/>
      <c r="AKM160" s="27"/>
      <c r="AKN160" s="27"/>
      <c r="AKO160" s="27"/>
      <c r="AKP160" s="27"/>
      <c r="AKQ160" s="27"/>
      <c r="AKR160" s="27"/>
      <c r="AKS160" s="27"/>
      <c r="AKT160" s="27"/>
      <c r="AKU160" s="27"/>
      <c r="AKV160" s="27"/>
      <c r="AKW160" s="27"/>
      <c r="AKX160" s="27"/>
      <c r="AKY160" s="27"/>
      <c r="AKZ160" s="27"/>
      <c r="ALA160" s="27"/>
      <c r="ALB160" s="27"/>
      <c r="ALC160" s="27"/>
      <c r="ALD160" s="27"/>
      <c r="ALE160" s="27"/>
      <c r="ALF160" s="27"/>
      <c r="ALG160" s="27"/>
      <c r="ALH160" s="27"/>
      <c r="ALI160" s="27"/>
      <c r="ALJ160" s="27"/>
      <c r="ALK160" s="27"/>
      <c r="ALL160" s="27"/>
      <c r="ALM160" s="27"/>
      <c r="ALN160" s="27"/>
      <c r="ALO160" s="27"/>
      <c r="ALP160" s="27"/>
      <c r="ALQ160" s="27"/>
      <c r="ALR160" s="27"/>
      <c r="ALS160" s="27"/>
      <c r="ALT160" s="27"/>
      <c r="ALU160" s="27"/>
      <c r="ALV160" s="27"/>
      <c r="ALW160" s="27"/>
      <c r="ALX160" s="27"/>
      <c r="ALY160" s="27"/>
      <c r="ALZ160" s="27"/>
      <c r="AMA160" s="27"/>
      <c r="AMB160" s="27"/>
      <c r="AMC160" s="27"/>
      <c r="AMD160" s="27"/>
      <c r="AME160" s="27"/>
      <c r="AMF160" s="27"/>
      <c r="AMG160" s="27"/>
      <c r="AMH160" s="27"/>
      <c r="AMI160" s="27"/>
      <c r="AMJ160" s="27"/>
      <c r="AMK160" s="27"/>
      <c r="AML160" s="27"/>
      <c r="AMM160" s="27"/>
      <c r="AMN160" s="27"/>
      <c r="AMO160" s="27"/>
      <c r="AMP160" s="27"/>
      <c r="AMQ160" s="27"/>
      <c r="AMR160" s="27"/>
      <c r="AMS160" s="27"/>
      <c r="AMT160" s="27"/>
      <c r="AMU160" s="27"/>
      <c r="AMV160" s="27"/>
      <c r="AMW160" s="27"/>
      <c r="AMX160" s="27"/>
      <c r="AMY160" s="27"/>
      <c r="AMZ160" s="27"/>
      <c r="ANA160" s="27"/>
      <c r="ANB160" s="27"/>
      <c r="ANC160" s="27"/>
      <c r="AND160" s="27"/>
      <c r="ANE160" s="27"/>
      <c r="ANF160" s="27"/>
      <c r="ANG160" s="27"/>
      <c r="ANH160" s="27"/>
      <c r="ANI160" s="27"/>
      <c r="ANJ160" s="27"/>
      <c r="ANK160" s="27"/>
      <c r="ANL160" s="27"/>
      <c r="ANM160" s="27"/>
      <c r="ANN160" s="27"/>
      <c r="ANO160" s="27"/>
      <c r="ANP160" s="27"/>
      <c r="ANQ160" s="27"/>
      <c r="ANR160" s="27"/>
      <c r="ANS160" s="27"/>
      <c r="ANT160" s="27"/>
      <c r="ANU160" s="27"/>
      <c r="ANV160" s="27"/>
      <c r="ANW160" s="27"/>
      <c r="ANX160" s="27"/>
      <c r="ANY160" s="27"/>
      <c r="ANZ160" s="27"/>
      <c r="AOA160" s="27"/>
      <c r="AOB160" s="27"/>
      <c r="AOC160" s="27"/>
      <c r="AOD160" s="27"/>
      <c r="AOE160" s="27"/>
      <c r="AOF160" s="27"/>
      <c r="AOG160" s="27"/>
      <c r="AOH160" s="27"/>
      <c r="AOI160" s="27"/>
      <c r="AOJ160" s="27"/>
      <c r="AOK160" s="27"/>
      <c r="AOL160" s="27"/>
      <c r="AOM160" s="27"/>
      <c r="AON160" s="27"/>
      <c r="AOO160" s="27"/>
      <c r="AOP160" s="27"/>
      <c r="AOQ160" s="27"/>
      <c r="AOR160" s="27"/>
      <c r="AOS160" s="27"/>
      <c r="AOT160" s="27"/>
      <c r="AOU160" s="27"/>
      <c r="AOV160" s="27"/>
      <c r="AOW160" s="27"/>
      <c r="AOX160" s="27"/>
      <c r="AOY160" s="27"/>
      <c r="AOZ160" s="27"/>
      <c r="APA160" s="27"/>
      <c r="APB160" s="27"/>
      <c r="APC160" s="27"/>
      <c r="APD160" s="27"/>
      <c r="APE160" s="27"/>
      <c r="APF160" s="27"/>
      <c r="APG160" s="27"/>
      <c r="APH160" s="27"/>
      <c r="API160" s="27"/>
      <c r="APJ160" s="27"/>
      <c r="APK160" s="27"/>
      <c r="APL160" s="27"/>
      <c r="APM160" s="27"/>
      <c r="APN160" s="27"/>
      <c r="APO160" s="27"/>
      <c r="APP160" s="27"/>
      <c r="APQ160" s="27"/>
      <c r="APR160" s="27"/>
      <c r="APS160" s="27"/>
      <c r="APT160" s="27"/>
      <c r="APU160" s="27"/>
      <c r="APV160" s="27"/>
      <c r="APW160" s="27"/>
      <c r="APX160" s="27"/>
      <c r="APY160" s="27"/>
      <c r="APZ160" s="27"/>
      <c r="AQA160" s="27"/>
      <c r="AQB160" s="27"/>
      <c r="AQC160" s="27"/>
      <c r="AQD160" s="27"/>
      <c r="AQE160" s="27"/>
      <c r="AQF160" s="27"/>
      <c r="AQG160" s="27"/>
      <c r="AQH160" s="27"/>
      <c r="AQI160" s="27"/>
      <c r="AQJ160" s="27"/>
      <c r="AQK160" s="27"/>
      <c r="AQL160" s="27"/>
      <c r="AQM160" s="27"/>
      <c r="AQN160" s="27"/>
      <c r="AQO160" s="27"/>
      <c r="AQP160" s="27"/>
      <c r="AQQ160" s="27"/>
      <c r="AQR160" s="27"/>
      <c r="AQS160" s="27"/>
      <c r="AQT160" s="27"/>
      <c r="AQU160" s="27"/>
      <c r="AQV160" s="27"/>
      <c r="AQW160" s="27"/>
      <c r="AQX160" s="27"/>
      <c r="AQY160" s="27"/>
      <c r="AQZ160" s="27"/>
      <c r="ARA160" s="27"/>
      <c r="ARB160" s="27"/>
      <c r="ARC160" s="27"/>
      <c r="ARD160" s="27"/>
      <c r="ARE160" s="27"/>
      <c r="ARF160" s="27"/>
      <c r="ARG160" s="27"/>
      <c r="ARH160" s="27"/>
      <c r="ARI160" s="27"/>
      <c r="ARJ160" s="27"/>
      <c r="ARK160" s="27"/>
      <c r="ARL160" s="27"/>
      <c r="ARM160" s="27"/>
      <c r="ARN160" s="27"/>
      <c r="ARO160" s="27"/>
      <c r="ARP160" s="27"/>
      <c r="ARQ160" s="27"/>
      <c r="ARR160" s="27"/>
      <c r="ARS160" s="27"/>
      <c r="ART160" s="27"/>
      <c r="ARU160" s="27"/>
      <c r="ARV160" s="27"/>
      <c r="ARW160" s="27"/>
      <c r="ARX160" s="27"/>
      <c r="ARY160" s="27"/>
      <c r="ARZ160" s="27"/>
      <c r="ASA160" s="27"/>
      <c r="ASB160" s="27"/>
      <c r="ASC160" s="27"/>
      <c r="ASD160" s="27"/>
      <c r="ASE160" s="27"/>
      <c r="ASF160" s="27"/>
      <c r="ASG160" s="27"/>
      <c r="ASH160" s="27"/>
      <c r="ASI160" s="27"/>
      <c r="ASJ160" s="27"/>
      <c r="ASK160" s="27"/>
      <c r="ASL160" s="27"/>
      <c r="ASM160" s="27"/>
      <c r="ASN160" s="27"/>
      <c r="ASO160" s="27"/>
      <c r="ASP160" s="27"/>
      <c r="ASQ160" s="27"/>
      <c r="ASR160" s="27"/>
      <c r="ASS160" s="27"/>
      <c r="AST160" s="27"/>
      <c r="ASU160" s="27"/>
      <c r="ASV160" s="27"/>
      <c r="ASW160" s="27"/>
      <c r="ASX160" s="27"/>
      <c r="ASY160" s="27"/>
      <c r="ASZ160" s="27"/>
      <c r="ATA160" s="27"/>
      <c r="ATB160" s="27"/>
      <c r="ATC160" s="27"/>
      <c r="ATD160" s="27"/>
      <c r="ATE160" s="27"/>
      <c r="ATF160" s="27"/>
      <c r="ATG160" s="27"/>
      <c r="ATH160" s="27"/>
      <c r="ATI160" s="27"/>
      <c r="ATJ160" s="27"/>
      <c r="ATK160" s="27"/>
      <c r="ATL160" s="27"/>
      <c r="ATM160" s="27"/>
      <c r="ATN160" s="27"/>
      <c r="ATO160" s="27"/>
      <c r="ATP160" s="27"/>
      <c r="ATQ160" s="27"/>
      <c r="ATR160" s="27"/>
      <c r="ATS160" s="27"/>
      <c r="ATT160" s="27"/>
      <c r="ATU160" s="27"/>
      <c r="ATV160" s="27"/>
      <c r="ATW160" s="27"/>
      <c r="ATX160" s="27"/>
      <c r="ATY160" s="27"/>
      <c r="ATZ160" s="27"/>
      <c r="AUA160" s="27"/>
      <c r="AUB160" s="27"/>
      <c r="AUC160" s="27"/>
      <c r="AUD160" s="27"/>
      <c r="AUE160" s="27"/>
      <c r="AUF160" s="27"/>
      <c r="AUG160" s="27"/>
      <c r="AUH160" s="27"/>
      <c r="AUI160" s="27"/>
      <c r="AUJ160" s="27"/>
      <c r="AUK160" s="27"/>
      <c r="AUL160" s="27"/>
      <c r="AUM160" s="27"/>
      <c r="AUN160" s="27"/>
      <c r="AUO160" s="27"/>
      <c r="AUP160" s="27"/>
      <c r="AUQ160" s="27"/>
      <c r="AUR160" s="27"/>
      <c r="AUS160" s="27"/>
      <c r="AUT160" s="27"/>
      <c r="AUU160" s="27"/>
      <c r="AUV160" s="27"/>
      <c r="AUW160" s="27"/>
      <c r="AUX160" s="27"/>
      <c r="AUY160" s="27"/>
      <c r="AUZ160" s="27"/>
      <c r="AVA160" s="27"/>
      <c r="AVB160" s="27"/>
      <c r="AVC160" s="27"/>
      <c r="AVD160" s="27"/>
      <c r="AVE160" s="27"/>
      <c r="AVF160" s="27"/>
      <c r="AVG160" s="27"/>
      <c r="AVH160" s="27"/>
      <c r="AVI160" s="27"/>
      <c r="AVJ160" s="27"/>
      <c r="AVK160" s="27"/>
      <c r="AVL160" s="27"/>
      <c r="AVM160" s="27"/>
      <c r="AVN160" s="27"/>
      <c r="AVO160" s="27"/>
      <c r="AVP160" s="27"/>
      <c r="AVQ160" s="27"/>
      <c r="AVR160" s="27"/>
      <c r="AVS160" s="27"/>
      <c r="AVT160" s="27"/>
      <c r="AVU160" s="27"/>
      <c r="AVV160" s="27"/>
      <c r="AVW160" s="27"/>
      <c r="AVX160" s="27"/>
      <c r="AVY160" s="27"/>
      <c r="AVZ160" s="27"/>
      <c r="AWA160" s="27"/>
      <c r="AWB160" s="27"/>
      <c r="AWC160" s="27"/>
      <c r="AWD160" s="27"/>
      <c r="AWE160" s="27"/>
      <c r="AWF160" s="27"/>
      <c r="AWG160" s="27"/>
      <c r="AWH160" s="27"/>
      <c r="AWI160" s="27"/>
      <c r="AWJ160" s="27"/>
      <c r="AWK160" s="27"/>
      <c r="AWL160" s="27"/>
      <c r="AWM160" s="27"/>
      <c r="AWN160" s="27"/>
      <c r="AWO160" s="27"/>
      <c r="AWP160" s="27"/>
      <c r="AWQ160" s="27"/>
      <c r="AWR160" s="27"/>
      <c r="AWS160" s="27"/>
      <c r="AWT160" s="27"/>
      <c r="AWU160" s="27"/>
      <c r="AWV160" s="27"/>
      <c r="AWW160" s="27"/>
      <c r="AWX160" s="27"/>
      <c r="AWY160" s="27"/>
      <c r="AWZ160" s="27"/>
      <c r="AXA160" s="27"/>
      <c r="AXB160" s="27"/>
      <c r="AXC160" s="27"/>
      <c r="AXD160" s="27"/>
      <c r="AXE160" s="27"/>
      <c r="AXF160" s="27"/>
      <c r="AXG160" s="27"/>
      <c r="AXH160" s="27"/>
      <c r="AXI160" s="27"/>
      <c r="AXJ160" s="27"/>
      <c r="AXK160" s="27"/>
      <c r="AXL160" s="27"/>
      <c r="AXM160" s="27"/>
      <c r="AXN160" s="27"/>
      <c r="AXO160" s="27"/>
      <c r="AXP160" s="27"/>
      <c r="AXQ160" s="27"/>
      <c r="AXR160" s="27"/>
      <c r="AXS160" s="27"/>
      <c r="AXT160" s="27"/>
      <c r="AXU160" s="27"/>
      <c r="AXV160" s="27"/>
      <c r="AXW160" s="27"/>
      <c r="AXX160" s="27"/>
      <c r="AXY160" s="27"/>
      <c r="AXZ160" s="27"/>
      <c r="AYA160" s="27"/>
      <c r="AYB160" s="27"/>
      <c r="AYC160" s="27"/>
      <c r="AYD160" s="27"/>
      <c r="AYE160" s="27"/>
      <c r="AYF160" s="27"/>
      <c r="AYG160" s="27"/>
      <c r="AYH160" s="27"/>
      <c r="AYI160" s="27"/>
      <c r="AYJ160" s="27"/>
      <c r="AYK160" s="27"/>
      <c r="AYL160" s="27"/>
      <c r="AYM160" s="27"/>
      <c r="AYN160" s="27"/>
      <c r="AYO160" s="27"/>
      <c r="AYP160" s="27"/>
      <c r="AYQ160" s="27"/>
      <c r="AYR160" s="27"/>
      <c r="AYS160" s="27"/>
      <c r="AYT160" s="27"/>
      <c r="AYU160" s="27"/>
      <c r="AYV160" s="27"/>
      <c r="AYW160" s="27"/>
      <c r="AYX160" s="27"/>
      <c r="AYY160" s="27"/>
      <c r="AYZ160" s="27"/>
      <c r="AZA160" s="27"/>
      <c r="AZB160" s="27"/>
      <c r="AZC160" s="27"/>
      <c r="AZD160" s="27"/>
      <c r="AZE160" s="27"/>
      <c r="AZF160" s="27"/>
      <c r="AZG160" s="27"/>
      <c r="AZH160" s="27"/>
      <c r="AZI160" s="27"/>
      <c r="AZJ160" s="27"/>
      <c r="AZK160" s="27"/>
      <c r="AZL160" s="27"/>
      <c r="AZM160" s="27"/>
      <c r="AZN160" s="27"/>
      <c r="AZO160" s="27"/>
      <c r="AZP160" s="27"/>
      <c r="AZQ160" s="27"/>
      <c r="AZR160" s="27"/>
      <c r="AZS160" s="27"/>
      <c r="AZT160" s="27"/>
      <c r="AZU160" s="27"/>
      <c r="AZV160" s="27"/>
      <c r="AZW160" s="27"/>
      <c r="AZX160" s="27"/>
      <c r="AZY160" s="27"/>
      <c r="AZZ160" s="27"/>
      <c r="BAA160" s="27"/>
      <c r="BAB160" s="27"/>
      <c r="BAC160" s="27"/>
      <c r="BAD160" s="27"/>
      <c r="BAE160" s="27"/>
      <c r="BAF160" s="27"/>
      <c r="BAG160" s="27"/>
      <c r="BAH160" s="27"/>
      <c r="BAI160" s="27"/>
      <c r="BAJ160" s="27"/>
      <c r="BAK160" s="27"/>
      <c r="BAL160" s="27"/>
      <c r="BAM160" s="27"/>
      <c r="BAN160" s="27"/>
      <c r="BAO160" s="27"/>
      <c r="BAP160" s="27"/>
      <c r="BAQ160" s="27"/>
      <c r="BAR160" s="27"/>
      <c r="BAS160" s="27"/>
      <c r="BAT160" s="27"/>
      <c r="BAU160" s="27"/>
      <c r="BAV160" s="27"/>
      <c r="BAW160" s="27"/>
      <c r="BAX160" s="27"/>
      <c r="BAY160" s="27"/>
      <c r="BAZ160" s="27"/>
      <c r="BBA160" s="27"/>
      <c r="BBB160" s="27"/>
      <c r="BBC160" s="27"/>
      <c r="BBD160" s="27"/>
      <c r="BBE160" s="27"/>
      <c r="BBF160" s="27"/>
      <c r="BBG160" s="27"/>
      <c r="BBH160" s="27"/>
      <c r="BBI160" s="27"/>
      <c r="BBJ160" s="27"/>
      <c r="BBK160" s="27"/>
      <c r="BBL160" s="27"/>
      <c r="BBM160" s="27"/>
      <c r="BBN160" s="27"/>
      <c r="BBO160" s="27"/>
      <c r="BBP160" s="27"/>
      <c r="BBQ160" s="27"/>
      <c r="BBR160" s="27"/>
      <c r="BBS160" s="27"/>
      <c r="BBT160" s="27"/>
      <c r="BBU160" s="27"/>
      <c r="BBV160" s="27"/>
      <c r="BBW160" s="27"/>
      <c r="BBX160" s="27"/>
      <c r="BBY160" s="27"/>
      <c r="BBZ160" s="27"/>
      <c r="BCA160" s="27"/>
      <c r="BCB160" s="27"/>
      <c r="BCC160" s="27"/>
      <c r="BCD160" s="27"/>
      <c r="BCE160" s="27"/>
      <c r="BCF160" s="27"/>
      <c r="BCG160" s="27"/>
      <c r="BCH160" s="27"/>
      <c r="BCI160" s="27"/>
      <c r="BCJ160" s="27"/>
      <c r="BCK160" s="27"/>
      <c r="BCL160" s="27"/>
      <c r="BCM160" s="27"/>
      <c r="BCN160" s="27"/>
      <c r="BCO160" s="27"/>
      <c r="BCP160" s="27"/>
      <c r="BCQ160" s="27"/>
      <c r="BCR160" s="27"/>
      <c r="BCS160" s="27"/>
      <c r="BCT160" s="27"/>
      <c r="BCU160" s="27"/>
      <c r="BCV160" s="27"/>
      <c r="BCW160" s="27"/>
      <c r="BCX160" s="27"/>
      <c r="BCY160" s="27"/>
      <c r="BCZ160" s="27"/>
      <c r="BDA160" s="27"/>
      <c r="BDB160" s="27"/>
      <c r="BDC160" s="27"/>
      <c r="BDD160" s="27"/>
      <c r="BDE160" s="27"/>
      <c r="BDF160" s="27"/>
      <c r="BDG160" s="27"/>
      <c r="BDH160" s="27"/>
      <c r="BDI160" s="27"/>
      <c r="BDJ160" s="27"/>
      <c r="BDK160" s="27"/>
      <c r="BDL160" s="27"/>
      <c r="BDM160" s="27"/>
      <c r="BDN160" s="27"/>
      <c r="BDO160" s="27"/>
      <c r="BDP160" s="27"/>
      <c r="BDQ160" s="27"/>
      <c r="BDR160" s="27"/>
      <c r="BDS160" s="27"/>
      <c r="BDT160" s="27"/>
      <c r="BDU160" s="27"/>
      <c r="BDV160" s="27"/>
      <c r="BDW160" s="27"/>
      <c r="BDX160" s="27"/>
      <c r="BDY160" s="27"/>
      <c r="BDZ160" s="27"/>
      <c r="BEA160" s="27"/>
      <c r="BEB160" s="27"/>
      <c r="BEC160" s="27"/>
      <c r="BED160" s="27"/>
      <c r="BEE160" s="27"/>
      <c r="BEF160" s="27"/>
      <c r="BEG160" s="27"/>
      <c r="BEH160" s="27"/>
      <c r="BEI160" s="27"/>
      <c r="BEJ160" s="27"/>
      <c r="BEK160" s="27"/>
      <c r="BEL160" s="27"/>
      <c r="BEM160" s="27"/>
      <c r="BEN160" s="27"/>
      <c r="BEO160" s="27"/>
      <c r="BEP160" s="27"/>
      <c r="BEQ160" s="27"/>
      <c r="BER160" s="27"/>
      <c r="BES160" s="27"/>
      <c r="BET160" s="27"/>
      <c r="BEU160" s="27"/>
      <c r="BEV160" s="27"/>
      <c r="BEW160" s="27"/>
      <c r="BEX160" s="27"/>
      <c r="BEY160" s="27"/>
      <c r="BEZ160" s="27"/>
      <c r="BFA160" s="27"/>
      <c r="BFB160" s="27"/>
      <c r="BFC160" s="27"/>
      <c r="BFD160" s="27"/>
      <c r="BFE160" s="27"/>
      <c r="BFF160" s="27"/>
      <c r="BFG160" s="27"/>
      <c r="BFH160" s="27"/>
      <c r="BFI160" s="27"/>
      <c r="BFJ160" s="27"/>
      <c r="BFK160" s="27"/>
      <c r="BFL160" s="27"/>
      <c r="BFM160" s="27"/>
      <c r="BFN160" s="27"/>
      <c r="BFO160" s="27"/>
      <c r="BFP160" s="27"/>
      <c r="BFQ160" s="27"/>
      <c r="BFR160" s="27"/>
      <c r="BFS160" s="27"/>
      <c r="BFT160" s="27"/>
      <c r="BFU160" s="27"/>
      <c r="BFV160" s="27"/>
      <c r="BFW160" s="27"/>
      <c r="BFX160" s="27"/>
      <c r="BFY160" s="27"/>
      <c r="BFZ160" s="27"/>
      <c r="BGA160" s="27"/>
      <c r="BGB160" s="27"/>
      <c r="BGC160" s="27"/>
      <c r="BGD160" s="27"/>
      <c r="BGE160" s="27"/>
      <c r="BGF160" s="27"/>
      <c r="BGG160" s="27"/>
      <c r="BGH160" s="27"/>
      <c r="BGI160" s="27"/>
      <c r="BGJ160" s="27"/>
      <c r="BGK160" s="27"/>
      <c r="BGL160" s="27"/>
      <c r="BGM160" s="27"/>
      <c r="BGN160" s="27"/>
      <c r="BGO160" s="27"/>
      <c r="BGP160" s="27"/>
      <c r="BGQ160" s="27"/>
      <c r="BGR160" s="27"/>
      <c r="BGS160" s="27"/>
      <c r="BGT160" s="27"/>
      <c r="BGU160" s="27"/>
      <c r="BGV160" s="27"/>
      <c r="BGW160" s="27"/>
      <c r="BGX160" s="27"/>
      <c r="BGY160" s="27"/>
      <c r="BGZ160" s="27"/>
      <c r="BHA160" s="27"/>
      <c r="BHB160" s="27"/>
      <c r="BHC160" s="27"/>
      <c r="BHD160" s="27"/>
      <c r="BHE160" s="27"/>
      <c r="BHF160" s="27"/>
      <c r="BHG160" s="27"/>
      <c r="BHH160" s="27"/>
      <c r="BHI160" s="27"/>
      <c r="BHJ160" s="27"/>
      <c r="BHK160" s="27"/>
      <c r="BHL160" s="27"/>
      <c r="BHM160" s="27"/>
      <c r="BHN160" s="27"/>
      <c r="BHO160" s="27"/>
      <c r="BHP160" s="27"/>
      <c r="BHQ160" s="27"/>
      <c r="BHR160" s="27"/>
      <c r="BHS160" s="27"/>
      <c r="BHT160" s="27"/>
      <c r="BHU160" s="27"/>
      <c r="BHV160" s="27"/>
      <c r="BHW160" s="27"/>
      <c r="BHX160" s="27"/>
      <c r="BHY160" s="27"/>
      <c r="BHZ160" s="27"/>
      <c r="BIA160" s="27"/>
      <c r="BIB160" s="27"/>
      <c r="BIC160" s="27"/>
      <c r="BID160" s="27"/>
      <c r="BIE160" s="27"/>
      <c r="BIF160" s="27"/>
      <c r="BIG160" s="27"/>
      <c r="BIH160" s="27"/>
      <c r="BII160" s="27"/>
      <c r="BIJ160" s="27"/>
      <c r="BIK160" s="27"/>
      <c r="BIL160" s="27"/>
      <c r="BIM160" s="27"/>
      <c r="BIN160" s="27"/>
      <c r="BIO160" s="27"/>
      <c r="BIP160" s="27"/>
      <c r="BIQ160" s="27"/>
      <c r="BIR160" s="27"/>
      <c r="BIS160" s="27"/>
      <c r="BIT160" s="27"/>
      <c r="BIU160" s="27"/>
      <c r="BIV160" s="27"/>
      <c r="BIW160" s="27"/>
      <c r="BIX160" s="27"/>
      <c r="BIY160" s="27"/>
      <c r="BIZ160" s="27"/>
      <c r="BJA160" s="27"/>
      <c r="BJB160" s="27"/>
      <c r="BJC160" s="27"/>
      <c r="BJD160" s="27"/>
      <c r="BJE160" s="27"/>
      <c r="BJF160" s="27"/>
      <c r="BJG160" s="27"/>
      <c r="BJH160" s="27"/>
      <c r="BJI160" s="27"/>
      <c r="BJJ160" s="27"/>
      <c r="BJK160" s="27"/>
      <c r="BJL160" s="27"/>
      <c r="BJM160" s="27"/>
      <c r="BJN160" s="27"/>
      <c r="BJO160" s="27"/>
      <c r="BJP160" s="27"/>
      <c r="BJQ160" s="27"/>
      <c r="BJR160" s="27"/>
      <c r="BJS160" s="27"/>
      <c r="BJT160" s="27"/>
      <c r="BJU160" s="27"/>
      <c r="BJV160" s="27"/>
      <c r="BJW160" s="27"/>
      <c r="BJX160" s="27"/>
      <c r="BJY160" s="27"/>
      <c r="BJZ160" s="27"/>
      <c r="BKA160" s="27"/>
      <c r="BKB160" s="27"/>
      <c r="BKC160" s="27"/>
      <c r="BKD160" s="27"/>
      <c r="BKE160" s="27"/>
      <c r="BKF160" s="27"/>
      <c r="BKG160" s="27"/>
      <c r="BKH160" s="27"/>
      <c r="BKI160" s="27"/>
      <c r="BKJ160" s="27"/>
      <c r="BKK160" s="27"/>
      <c r="BKL160" s="27"/>
      <c r="BKM160" s="27"/>
      <c r="BKN160" s="27"/>
      <c r="BKO160" s="27"/>
      <c r="BKP160" s="27"/>
      <c r="BKQ160" s="27"/>
      <c r="BKR160" s="27"/>
      <c r="BKS160" s="27"/>
      <c r="BKT160" s="27"/>
      <c r="BKU160" s="27"/>
      <c r="BKV160" s="27"/>
      <c r="BKW160" s="27"/>
      <c r="BKX160" s="27"/>
      <c r="BKY160" s="27"/>
      <c r="BKZ160" s="27"/>
      <c r="BLA160" s="27"/>
      <c r="BLB160" s="27"/>
      <c r="BLC160" s="27"/>
      <c r="BLD160" s="27"/>
      <c r="BLE160" s="27"/>
      <c r="BLF160" s="27"/>
      <c r="BLG160" s="27"/>
      <c r="BLH160" s="27"/>
      <c r="BLI160" s="27"/>
      <c r="BLJ160" s="27"/>
      <c r="BLK160" s="27"/>
      <c r="BLL160" s="27"/>
      <c r="BLM160" s="27"/>
      <c r="BLN160" s="27"/>
      <c r="BLO160" s="27"/>
      <c r="BLP160" s="27"/>
      <c r="BLQ160" s="27"/>
      <c r="BLR160" s="27"/>
      <c r="BLS160" s="27"/>
      <c r="BLT160" s="27"/>
      <c r="BLU160" s="27"/>
      <c r="BLV160" s="27"/>
      <c r="BLW160" s="27"/>
      <c r="BLX160" s="27"/>
      <c r="BLY160" s="27"/>
      <c r="BLZ160" s="27"/>
      <c r="BMA160" s="27"/>
      <c r="BMB160" s="27"/>
      <c r="BMC160" s="27"/>
      <c r="BMD160" s="27"/>
      <c r="BME160" s="27"/>
      <c r="BMF160" s="27"/>
      <c r="BMG160" s="27"/>
      <c r="BMH160" s="27"/>
      <c r="BMI160" s="27"/>
      <c r="BMJ160" s="27"/>
      <c r="BMK160" s="27"/>
      <c r="BML160" s="27"/>
      <c r="BMM160" s="27"/>
      <c r="BMN160" s="27"/>
      <c r="BMO160" s="27"/>
      <c r="BMP160" s="27"/>
      <c r="BMQ160" s="27"/>
      <c r="BMR160" s="27"/>
      <c r="BMS160" s="27"/>
      <c r="BMT160" s="27"/>
      <c r="BMU160" s="27"/>
      <c r="BMV160" s="27"/>
      <c r="BMW160" s="27"/>
      <c r="BMX160" s="27"/>
      <c r="BMY160" s="27"/>
      <c r="BMZ160" s="27"/>
      <c r="BNA160" s="27"/>
      <c r="BNB160" s="27"/>
      <c r="BNC160" s="27"/>
      <c r="BND160" s="27"/>
      <c r="BNE160" s="27"/>
      <c r="BNF160" s="27"/>
      <c r="BNG160" s="27"/>
      <c r="BNH160" s="27"/>
      <c r="BNI160" s="27"/>
      <c r="BNJ160" s="27"/>
      <c r="BNK160" s="27"/>
      <c r="BNL160" s="27"/>
      <c r="BNM160" s="27"/>
      <c r="BNN160" s="27"/>
      <c r="BNO160" s="27"/>
      <c r="BNP160" s="27"/>
      <c r="BNQ160" s="27"/>
      <c r="BNR160" s="27"/>
      <c r="BNS160" s="27"/>
      <c r="BNT160" s="27"/>
      <c r="BNU160" s="27"/>
      <c r="BNV160" s="27"/>
      <c r="BNW160" s="27"/>
      <c r="BNX160" s="27"/>
      <c r="BNY160" s="27"/>
      <c r="BNZ160" s="27"/>
      <c r="BOA160" s="27"/>
      <c r="BOB160" s="27"/>
      <c r="BOC160" s="27"/>
      <c r="BOD160" s="27"/>
      <c r="BOE160" s="27"/>
      <c r="BOF160" s="27"/>
      <c r="BOG160" s="27"/>
      <c r="BOH160" s="27"/>
      <c r="BOI160" s="27"/>
      <c r="BOJ160" s="27"/>
      <c r="BOK160" s="27"/>
      <c r="BOL160" s="27"/>
      <c r="BOM160" s="27"/>
      <c r="BON160" s="27"/>
      <c r="BOO160" s="27"/>
      <c r="BOP160" s="27"/>
      <c r="BOQ160" s="27"/>
      <c r="BOR160" s="27"/>
      <c r="BOS160" s="27"/>
      <c r="BOT160" s="27"/>
      <c r="BOU160" s="27"/>
      <c r="BOV160" s="27"/>
      <c r="BOW160" s="27"/>
      <c r="BOX160" s="27"/>
      <c r="BOY160" s="27"/>
      <c r="BOZ160" s="27"/>
      <c r="BPA160" s="27"/>
      <c r="BPB160" s="27"/>
      <c r="BPC160" s="27"/>
      <c r="BPD160" s="27"/>
      <c r="BPE160" s="27"/>
      <c r="BPF160" s="27"/>
      <c r="BPG160" s="27"/>
      <c r="BPH160" s="27"/>
      <c r="BPI160" s="27"/>
      <c r="BPJ160" s="27"/>
      <c r="BPK160" s="27"/>
      <c r="BPL160" s="27"/>
      <c r="BPM160" s="27"/>
      <c r="BPN160" s="27"/>
      <c r="BPO160" s="27"/>
      <c r="BPP160" s="27"/>
      <c r="BPQ160" s="27"/>
      <c r="BPR160" s="27"/>
      <c r="BPS160" s="27"/>
      <c r="BPT160" s="27"/>
      <c r="BPU160" s="27"/>
      <c r="BPV160" s="27"/>
      <c r="BPW160" s="27"/>
      <c r="BPX160" s="27"/>
      <c r="BPY160" s="27"/>
      <c r="BPZ160" s="27"/>
      <c r="BQA160" s="27"/>
      <c r="BQB160" s="27"/>
      <c r="BQC160" s="27"/>
      <c r="BQD160" s="27"/>
      <c r="BQE160" s="27"/>
      <c r="BQF160" s="27"/>
      <c r="BQG160" s="27"/>
      <c r="BQH160" s="27"/>
      <c r="BQI160" s="27"/>
      <c r="BQJ160" s="27"/>
      <c r="BQK160" s="27"/>
      <c r="BQL160" s="27"/>
      <c r="BQM160" s="27"/>
      <c r="BQN160" s="27"/>
      <c r="BQO160" s="27"/>
      <c r="BQP160" s="27"/>
      <c r="BQQ160" s="27"/>
      <c r="BQR160" s="27"/>
      <c r="BQS160" s="27"/>
      <c r="BQT160" s="27"/>
      <c r="BQU160" s="27"/>
      <c r="BQV160" s="27"/>
      <c r="BQW160" s="27"/>
      <c r="BQX160" s="27"/>
      <c r="BQY160" s="27"/>
      <c r="BQZ160" s="27"/>
      <c r="BRA160" s="27"/>
      <c r="BRB160" s="27"/>
      <c r="BRC160" s="27"/>
      <c r="BRD160" s="27"/>
      <c r="BRE160" s="27"/>
      <c r="BRF160" s="27"/>
      <c r="BRG160" s="27"/>
      <c r="BRH160" s="27"/>
      <c r="BRI160" s="27"/>
      <c r="BRJ160" s="27"/>
      <c r="BRK160" s="27"/>
      <c r="BRL160" s="27"/>
      <c r="BRM160" s="27"/>
      <c r="BRN160" s="27"/>
      <c r="BRO160" s="27"/>
      <c r="BRP160" s="27"/>
      <c r="BRQ160" s="27"/>
      <c r="BRR160" s="27"/>
      <c r="BRS160" s="27"/>
      <c r="BRT160" s="27"/>
      <c r="BRU160" s="27"/>
      <c r="BRV160" s="27"/>
      <c r="BRW160" s="27"/>
      <c r="BRX160" s="27"/>
      <c r="BRY160" s="27"/>
      <c r="BRZ160" s="27"/>
      <c r="BSA160" s="27"/>
      <c r="BSB160" s="27"/>
      <c r="BSC160" s="27"/>
      <c r="BSD160" s="27"/>
      <c r="BSE160" s="27"/>
      <c r="BSF160" s="27"/>
      <c r="BSG160" s="27"/>
      <c r="BSH160" s="27"/>
      <c r="BSI160" s="27"/>
      <c r="BSJ160" s="27"/>
      <c r="BSK160" s="27"/>
      <c r="BSL160" s="27"/>
      <c r="BSM160" s="27"/>
      <c r="BSN160" s="27"/>
      <c r="BSO160" s="27"/>
      <c r="BSP160" s="27"/>
      <c r="BSQ160" s="27"/>
      <c r="BSR160" s="27"/>
      <c r="BSS160" s="27"/>
      <c r="BST160" s="27"/>
      <c r="BSU160" s="27"/>
      <c r="BSV160" s="27"/>
      <c r="BSW160" s="27"/>
      <c r="BSX160" s="27"/>
      <c r="BSY160" s="27"/>
      <c r="BSZ160" s="27"/>
      <c r="BTA160" s="27"/>
      <c r="BTB160" s="27"/>
      <c r="BTC160" s="27"/>
      <c r="BTD160" s="27"/>
      <c r="BTE160" s="27"/>
      <c r="BTF160" s="27"/>
      <c r="BTG160" s="27"/>
      <c r="BTH160" s="27"/>
      <c r="BTI160" s="27"/>
      <c r="BTJ160" s="27"/>
      <c r="BTK160" s="27"/>
      <c r="BTL160" s="27"/>
      <c r="BTM160" s="27"/>
      <c r="BTN160" s="27"/>
      <c r="BTO160" s="27"/>
      <c r="BTP160" s="27"/>
      <c r="BTQ160" s="27"/>
      <c r="BTR160" s="27"/>
      <c r="BTS160" s="27"/>
      <c r="BTT160" s="27"/>
      <c r="BTU160" s="27"/>
      <c r="BTV160" s="27"/>
      <c r="BTW160" s="27"/>
      <c r="BTX160" s="27"/>
      <c r="BTY160" s="27"/>
      <c r="BTZ160" s="27"/>
      <c r="BUA160" s="27"/>
      <c r="BUB160" s="27"/>
      <c r="BUC160" s="27"/>
      <c r="BUD160" s="27"/>
      <c r="BUE160" s="27"/>
      <c r="BUF160" s="27"/>
      <c r="BUG160" s="27"/>
      <c r="BUH160" s="27"/>
      <c r="BUI160" s="27"/>
      <c r="BUJ160" s="27"/>
      <c r="BUK160" s="27"/>
      <c r="BUL160" s="27"/>
      <c r="BUM160" s="27"/>
      <c r="BUN160" s="27"/>
      <c r="BUO160" s="27"/>
      <c r="BUP160" s="27"/>
      <c r="BUQ160" s="27"/>
    </row>
    <row r="161" spans="1:1915" s="47" customFormat="1" ht="12.75" customHeight="1">
      <c r="A161" s="23"/>
      <c r="B161" s="156"/>
      <c r="C161" s="157" t="s">
        <v>224</v>
      </c>
      <c r="D161" s="157"/>
      <c r="E161" s="230"/>
      <c r="F161" s="231"/>
      <c r="G161" s="177" t="s">
        <v>226</v>
      </c>
      <c r="H161" s="26"/>
      <c r="I161" s="26">
        <f>IF(E161&gt;=100,2.5,0)</f>
        <v>0</v>
      </c>
      <c r="J161" s="26"/>
      <c r="K161" s="210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  <c r="BZ161" s="27"/>
      <c r="CA161" s="27"/>
      <c r="CB161" s="27"/>
      <c r="CC161" s="27"/>
      <c r="CD161" s="27"/>
      <c r="CE161" s="27"/>
      <c r="CF161" s="27"/>
      <c r="CG161" s="27"/>
      <c r="CH161" s="27"/>
      <c r="CI161" s="27"/>
      <c r="CJ161" s="27"/>
      <c r="CK161" s="27"/>
      <c r="CL161" s="27"/>
      <c r="CM161" s="27"/>
      <c r="CN161" s="27"/>
      <c r="CO161" s="27"/>
      <c r="CP161" s="27"/>
      <c r="CQ161" s="27"/>
      <c r="CR161" s="27"/>
      <c r="CS161" s="27"/>
      <c r="CT161" s="27"/>
      <c r="CU161" s="27"/>
      <c r="CV161" s="27"/>
      <c r="CW161" s="27"/>
      <c r="CX161" s="27"/>
      <c r="CY161" s="27"/>
      <c r="CZ161" s="27"/>
      <c r="DA161" s="27"/>
      <c r="DB161" s="27"/>
      <c r="DC161" s="27"/>
      <c r="DD161" s="27"/>
      <c r="DE161" s="27"/>
      <c r="DF161" s="27"/>
      <c r="DG161" s="27"/>
      <c r="DH161" s="27"/>
      <c r="DI161" s="27"/>
      <c r="DJ161" s="27"/>
      <c r="DK161" s="27"/>
      <c r="DL161" s="27"/>
      <c r="DM161" s="27"/>
      <c r="DN161" s="27"/>
      <c r="DO161" s="27"/>
      <c r="DP161" s="27"/>
      <c r="DQ161" s="27"/>
      <c r="DR161" s="27"/>
      <c r="DS161" s="27"/>
      <c r="DT161" s="27"/>
      <c r="DU161" s="27"/>
      <c r="DV161" s="27"/>
      <c r="DW161" s="27"/>
      <c r="DX161" s="27"/>
      <c r="DY161" s="27"/>
      <c r="DZ161" s="27"/>
      <c r="EA161" s="27"/>
      <c r="EB161" s="27"/>
      <c r="EC161" s="27"/>
      <c r="ED161" s="27"/>
      <c r="EE161" s="27"/>
      <c r="EF161" s="27"/>
      <c r="EG161" s="27"/>
      <c r="EH161" s="27"/>
      <c r="EI161" s="27"/>
      <c r="EJ161" s="27"/>
      <c r="EK161" s="27"/>
      <c r="EL161" s="27"/>
      <c r="EM161" s="27"/>
      <c r="EN161" s="27"/>
      <c r="EO161" s="27"/>
      <c r="EP161" s="27"/>
      <c r="EQ161" s="27"/>
      <c r="ER161" s="27"/>
      <c r="ES161" s="27"/>
      <c r="ET161" s="27"/>
      <c r="EU161" s="27"/>
      <c r="EV161" s="27"/>
      <c r="EW161" s="27"/>
      <c r="EX161" s="27"/>
      <c r="EY161" s="27"/>
      <c r="EZ161" s="27"/>
      <c r="FA161" s="27"/>
      <c r="FB161" s="27"/>
      <c r="FC161" s="27"/>
      <c r="FD161" s="27"/>
      <c r="FE161" s="27"/>
      <c r="FF161" s="27"/>
      <c r="FG161" s="27"/>
      <c r="FH161" s="27"/>
      <c r="FI161" s="27"/>
      <c r="FJ161" s="27"/>
      <c r="FK161" s="27"/>
      <c r="FL161" s="27"/>
      <c r="FM161" s="27"/>
      <c r="FN161" s="27"/>
      <c r="FO161" s="27"/>
      <c r="FP161" s="27"/>
      <c r="FQ161" s="27"/>
      <c r="FR161" s="27"/>
      <c r="FS161" s="27"/>
      <c r="FT161" s="27"/>
      <c r="FU161" s="27"/>
      <c r="FV161" s="27"/>
      <c r="FW161" s="27"/>
      <c r="FX161" s="27"/>
      <c r="FY161" s="27"/>
      <c r="FZ161" s="27"/>
      <c r="GA161" s="27"/>
      <c r="GB161" s="27"/>
      <c r="GC161" s="27"/>
      <c r="GD161" s="27"/>
      <c r="GE161" s="27"/>
      <c r="GF161" s="27"/>
      <c r="GG161" s="27"/>
      <c r="GH161" s="27"/>
      <c r="GI161" s="27"/>
      <c r="GJ161" s="27"/>
      <c r="GK161" s="27"/>
      <c r="GL161" s="27"/>
      <c r="GM161" s="27"/>
      <c r="GN161" s="27"/>
      <c r="GO161" s="27"/>
      <c r="GP161" s="27"/>
      <c r="GQ161" s="27"/>
      <c r="GR161" s="27"/>
      <c r="GS161" s="27"/>
      <c r="GT161" s="27"/>
      <c r="GU161" s="27"/>
      <c r="GV161" s="27"/>
      <c r="GW161" s="27"/>
      <c r="GX161" s="27"/>
      <c r="GY161" s="27"/>
      <c r="GZ161" s="27"/>
      <c r="HA161" s="27"/>
      <c r="HB161" s="27"/>
      <c r="HC161" s="27"/>
      <c r="HD161" s="27"/>
      <c r="HE161" s="27"/>
      <c r="HF161" s="27"/>
      <c r="HG161" s="27"/>
      <c r="HH161" s="27"/>
      <c r="HI161" s="27"/>
      <c r="HJ161" s="27"/>
      <c r="HK161" s="27"/>
      <c r="HL161" s="27"/>
      <c r="HM161" s="27"/>
      <c r="HN161" s="27"/>
      <c r="HO161" s="27"/>
      <c r="HP161" s="27"/>
      <c r="HQ161" s="27"/>
      <c r="HR161" s="27"/>
      <c r="HS161" s="27"/>
      <c r="HT161" s="27"/>
      <c r="HU161" s="27"/>
      <c r="HV161" s="27"/>
      <c r="HW161" s="27"/>
      <c r="HX161" s="27"/>
      <c r="HY161" s="27"/>
      <c r="HZ161" s="27"/>
      <c r="IA161" s="27"/>
      <c r="IB161" s="27"/>
      <c r="IC161" s="27"/>
      <c r="ID161" s="27"/>
      <c r="IE161" s="27"/>
      <c r="IF161" s="27"/>
      <c r="IG161" s="27"/>
      <c r="IH161" s="27"/>
      <c r="II161" s="27"/>
      <c r="IJ161" s="27"/>
      <c r="IK161" s="27"/>
      <c r="IL161" s="27"/>
      <c r="IM161" s="27"/>
      <c r="IN161" s="27"/>
      <c r="IO161" s="27"/>
      <c r="IP161" s="27"/>
      <c r="IQ161" s="27"/>
      <c r="IR161" s="27"/>
      <c r="IS161" s="27"/>
      <c r="IT161" s="27"/>
      <c r="IU161" s="27"/>
      <c r="IV161" s="27"/>
      <c r="IW161" s="27"/>
      <c r="IX161" s="27"/>
      <c r="IY161" s="27"/>
      <c r="IZ161" s="27"/>
      <c r="JA161" s="27"/>
      <c r="JB161" s="27"/>
      <c r="JC161" s="27"/>
      <c r="JD161" s="27"/>
      <c r="JE161" s="27"/>
      <c r="JF161" s="27"/>
      <c r="JG161" s="27"/>
      <c r="JH161" s="27"/>
      <c r="JI161" s="27"/>
      <c r="JJ161" s="27"/>
      <c r="JK161" s="27"/>
      <c r="JL161" s="27"/>
      <c r="JM161" s="27"/>
      <c r="JN161" s="27"/>
      <c r="JO161" s="27"/>
      <c r="JP161" s="27"/>
      <c r="JQ161" s="27"/>
      <c r="JR161" s="27"/>
      <c r="JS161" s="27"/>
      <c r="JT161" s="27"/>
      <c r="JU161" s="27"/>
      <c r="JV161" s="27"/>
      <c r="JW161" s="27"/>
      <c r="JX161" s="27"/>
      <c r="JY161" s="27"/>
      <c r="JZ161" s="27"/>
      <c r="KA161" s="27"/>
      <c r="KB161" s="27"/>
      <c r="KC161" s="27"/>
      <c r="KD161" s="27"/>
      <c r="KE161" s="27"/>
      <c r="KF161" s="27"/>
      <c r="KG161" s="27"/>
      <c r="KH161" s="27"/>
      <c r="KI161" s="27"/>
      <c r="KJ161" s="27"/>
      <c r="KK161" s="27"/>
      <c r="KL161" s="27"/>
      <c r="KM161" s="27"/>
      <c r="KN161" s="27"/>
      <c r="KO161" s="27"/>
      <c r="KP161" s="27"/>
      <c r="KQ161" s="27"/>
      <c r="KR161" s="27"/>
      <c r="KS161" s="27"/>
      <c r="KT161" s="27"/>
      <c r="KU161" s="27"/>
      <c r="KV161" s="27"/>
      <c r="KW161" s="27"/>
      <c r="KX161" s="27"/>
      <c r="KY161" s="27"/>
      <c r="KZ161" s="27"/>
      <c r="LA161" s="27"/>
      <c r="LB161" s="27"/>
      <c r="LC161" s="27"/>
      <c r="LD161" s="27"/>
      <c r="LE161" s="27"/>
      <c r="LF161" s="27"/>
      <c r="LG161" s="27"/>
      <c r="LH161" s="27"/>
      <c r="LI161" s="27"/>
      <c r="LJ161" s="27"/>
      <c r="LK161" s="27"/>
      <c r="LL161" s="27"/>
      <c r="LM161" s="27"/>
      <c r="LN161" s="27"/>
      <c r="LO161" s="27"/>
      <c r="LP161" s="27"/>
      <c r="LQ161" s="27"/>
      <c r="LR161" s="27"/>
      <c r="LS161" s="27"/>
      <c r="LT161" s="27"/>
      <c r="LU161" s="27"/>
      <c r="LV161" s="27"/>
      <c r="LW161" s="27"/>
      <c r="LX161" s="27"/>
      <c r="LY161" s="27"/>
      <c r="LZ161" s="27"/>
      <c r="MA161" s="27"/>
      <c r="MB161" s="27"/>
      <c r="MC161" s="27"/>
      <c r="MD161" s="27"/>
      <c r="ME161" s="27"/>
      <c r="MF161" s="27"/>
      <c r="MG161" s="27"/>
      <c r="MH161" s="27"/>
      <c r="MI161" s="27"/>
      <c r="MJ161" s="27"/>
      <c r="MK161" s="27"/>
      <c r="ML161" s="27"/>
      <c r="MM161" s="27"/>
      <c r="MN161" s="27"/>
      <c r="MO161" s="27"/>
      <c r="MP161" s="27"/>
      <c r="MQ161" s="27"/>
      <c r="MR161" s="27"/>
      <c r="MS161" s="27"/>
      <c r="MT161" s="27"/>
      <c r="MU161" s="27"/>
      <c r="MV161" s="27"/>
      <c r="MW161" s="27"/>
      <c r="MX161" s="27"/>
      <c r="MY161" s="27"/>
      <c r="MZ161" s="27"/>
      <c r="NA161" s="27"/>
      <c r="NB161" s="27"/>
      <c r="NC161" s="27"/>
      <c r="ND161" s="27"/>
      <c r="NE161" s="27"/>
      <c r="NF161" s="27"/>
      <c r="NG161" s="27"/>
      <c r="NH161" s="27"/>
      <c r="NI161" s="27"/>
      <c r="NJ161" s="27"/>
      <c r="NK161" s="27"/>
      <c r="NL161" s="27"/>
      <c r="NM161" s="27"/>
      <c r="NN161" s="27"/>
      <c r="NO161" s="27"/>
      <c r="NP161" s="27"/>
      <c r="NQ161" s="27"/>
      <c r="NR161" s="27"/>
      <c r="NS161" s="27"/>
      <c r="NT161" s="27"/>
      <c r="NU161" s="27"/>
      <c r="NV161" s="27"/>
      <c r="NW161" s="27"/>
      <c r="NX161" s="27"/>
      <c r="NY161" s="27"/>
      <c r="NZ161" s="27"/>
      <c r="OA161" s="27"/>
      <c r="OB161" s="27"/>
      <c r="OC161" s="27"/>
      <c r="OD161" s="27"/>
      <c r="OE161" s="27"/>
      <c r="OF161" s="27"/>
      <c r="OG161" s="27"/>
      <c r="OH161" s="27"/>
      <c r="OI161" s="27"/>
      <c r="OJ161" s="27"/>
      <c r="OK161" s="27"/>
      <c r="OL161" s="27"/>
      <c r="OM161" s="27"/>
      <c r="ON161" s="27"/>
      <c r="OO161" s="27"/>
      <c r="OP161" s="27"/>
      <c r="OQ161" s="27"/>
      <c r="OR161" s="27"/>
      <c r="OS161" s="27"/>
      <c r="OT161" s="27"/>
      <c r="OU161" s="27"/>
      <c r="OV161" s="27"/>
      <c r="OW161" s="27"/>
      <c r="OX161" s="27"/>
      <c r="OY161" s="27"/>
      <c r="OZ161" s="27"/>
      <c r="PA161" s="27"/>
      <c r="PB161" s="27"/>
      <c r="PC161" s="27"/>
      <c r="PD161" s="27"/>
      <c r="PE161" s="27"/>
      <c r="PF161" s="27"/>
      <c r="PG161" s="27"/>
      <c r="PH161" s="27"/>
      <c r="PI161" s="27"/>
      <c r="PJ161" s="27"/>
      <c r="PK161" s="27"/>
      <c r="PL161" s="27"/>
      <c r="PM161" s="27"/>
      <c r="PN161" s="27"/>
      <c r="PO161" s="27"/>
      <c r="PP161" s="27"/>
      <c r="PQ161" s="27"/>
      <c r="PR161" s="27"/>
      <c r="PS161" s="27"/>
      <c r="PT161" s="27"/>
      <c r="PU161" s="27"/>
      <c r="PV161" s="27"/>
      <c r="PW161" s="27"/>
      <c r="PX161" s="27"/>
      <c r="PY161" s="27"/>
      <c r="PZ161" s="27"/>
      <c r="QA161" s="27"/>
      <c r="QB161" s="27"/>
      <c r="QC161" s="27"/>
      <c r="QD161" s="27"/>
      <c r="QE161" s="27"/>
      <c r="QF161" s="27"/>
      <c r="QG161" s="27"/>
      <c r="QH161" s="27"/>
      <c r="QI161" s="27"/>
      <c r="QJ161" s="27"/>
      <c r="QK161" s="27"/>
      <c r="QL161" s="27"/>
      <c r="QM161" s="27"/>
      <c r="QN161" s="27"/>
      <c r="QO161" s="27"/>
      <c r="QP161" s="27"/>
      <c r="QQ161" s="27"/>
      <c r="QR161" s="27"/>
      <c r="QS161" s="27"/>
      <c r="QT161" s="27"/>
      <c r="QU161" s="27"/>
      <c r="QV161" s="27"/>
      <c r="QW161" s="27"/>
      <c r="QX161" s="27"/>
      <c r="QY161" s="27"/>
      <c r="QZ161" s="27"/>
      <c r="RA161" s="27"/>
      <c r="RB161" s="27"/>
      <c r="RC161" s="27"/>
      <c r="RD161" s="27"/>
      <c r="RE161" s="27"/>
      <c r="RF161" s="27"/>
      <c r="RG161" s="27"/>
      <c r="RH161" s="27"/>
      <c r="RI161" s="27"/>
      <c r="RJ161" s="27"/>
      <c r="RK161" s="27"/>
      <c r="RL161" s="27"/>
      <c r="RM161" s="27"/>
      <c r="RN161" s="27"/>
      <c r="RO161" s="27"/>
      <c r="RP161" s="27"/>
      <c r="RQ161" s="27"/>
      <c r="RR161" s="27"/>
      <c r="RS161" s="27"/>
      <c r="RT161" s="27"/>
      <c r="RU161" s="27"/>
      <c r="RV161" s="27"/>
      <c r="RW161" s="27"/>
      <c r="RX161" s="27"/>
      <c r="RY161" s="27"/>
      <c r="RZ161" s="27"/>
      <c r="SA161" s="27"/>
      <c r="SB161" s="27"/>
      <c r="SC161" s="27"/>
      <c r="SD161" s="27"/>
      <c r="SE161" s="27"/>
      <c r="SF161" s="27"/>
      <c r="SG161" s="27"/>
      <c r="SH161" s="27"/>
      <c r="SI161" s="27"/>
      <c r="SJ161" s="27"/>
      <c r="SK161" s="27"/>
      <c r="SL161" s="27"/>
      <c r="SM161" s="27"/>
      <c r="SN161" s="27"/>
      <c r="SO161" s="27"/>
      <c r="SP161" s="27"/>
      <c r="SQ161" s="27"/>
      <c r="SR161" s="27"/>
      <c r="SS161" s="27"/>
      <c r="ST161" s="27"/>
      <c r="SU161" s="27"/>
      <c r="SV161" s="27"/>
      <c r="SW161" s="27"/>
      <c r="SX161" s="27"/>
      <c r="SY161" s="27"/>
      <c r="SZ161" s="27"/>
      <c r="TA161" s="27"/>
      <c r="TB161" s="27"/>
      <c r="TC161" s="27"/>
      <c r="TD161" s="27"/>
      <c r="TE161" s="27"/>
      <c r="TF161" s="27"/>
      <c r="TG161" s="27"/>
      <c r="TH161" s="27"/>
      <c r="TI161" s="27"/>
      <c r="TJ161" s="27"/>
      <c r="TK161" s="27"/>
      <c r="TL161" s="27"/>
      <c r="TM161" s="27"/>
      <c r="TN161" s="27"/>
      <c r="TO161" s="27"/>
      <c r="TP161" s="27"/>
      <c r="TQ161" s="27"/>
      <c r="TR161" s="27"/>
      <c r="TS161" s="27"/>
      <c r="TT161" s="27"/>
      <c r="TU161" s="27"/>
      <c r="TV161" s="27"/>
      <c r="TW161" s="27"/>
      <c r="TX161" s="27"/>
      <c r="TY161" s="27"/>
      <c r="TZ161" s="27"/>
      <c r="UA161" s="27"/>
      <c r="UB161" s="27"/>
      <c r="UC161" s="27"/>
      <c r="UD161" s="27"/>
      <c r="UE161" s="27"/>
      <c r="UF161" s="27"/>
      <c r="UG161" s="27"/>
      <c r="UH161" s="27"/>
      <c r="UI161" s="27"/>
      <c r="UJ161" s="27"/>
      <c r="UK161" s="27"/>
      <c r="UL161" s="27"/>
      <c r="UM161" s="27"/>
      <c r="UN161" s="27"/>
      <c r="UO161" s="27"/>
      <c r="UP161" s="27"/>
      <c r="UQ161" s="27"/>
      <c r="UR161" s="27"/>
      <c r="US161" s="27"/>
      <c r="UT161" s="27"/>
      <c r="UU161" s="27"/>
      <c r="UV161" s="27"/>
      <c r="UW161" s="27"/>
      <c r="UX161" s="27"/>
      <c r="UY161" s="27"/>
      <c r="UZ161" s="27"/>
      <c r="VA161" s="27"/>
      <c r="VB161" s="27"/>
      <c r="VC161" s="27"/>
      <c r="VD161" s="27"/>
      <c r="VE161" s="27"/>
      <c r="VF161" s="27"/>
      <c r="VG161" s="27"/>
      <c r="VH161" s="27"/>
      <c r="VI161" s="27"/>
      <c r="VJ161" s="27"/>
      <c r="VK161" s="27"/>
      <c r="VL161" s="27"/>
      <c r="VM161" s="27"/>
      <c r="VN161" s="27"/>
      <c r="VO161" s="27"/>
      <c r="VP161" s="27"/>
      <c r="VQ161" s="27"/>
      <c r="VR161" s="27"/>
      <c r="VS161" s="27"/>
      <c r="VT161" s="27"/>
      <c r="VU161" s="27"/>
      <c r="VV161" s="27"/>
      <c r="VW161" s="27"/>
      <c r="VX161" s="27"/>
      <c r="VY161" s="27"/>
      <c r="VZ161" s="27"/>
      <c r="WA161" s="27"/>
      <c r="WB161" s="27"/>
      <c r="WC161" s="27"/>
      <c r="WD161" s="27"/>
      <c r="WE161" s="27"/>
      <c r="WF161" s="27"/>
      <c r="WG161" s="27"/>
      <c r="WH161" s="27"/>
      <c r="WI161" s="27"/>
      <c r="WJ161" s="27"/>
      <c r="WK161" s="27"/>
      <c r="WL161" s="27"/>
      <c r="WM161" s="27"/>
      <c r="WN161" s="27"/>
      <c r="WO161" s="27"/>
      <c r="WP161" s="27"/>
      <c r="WQ161" s="27"/>
      <c r="WR161" s="27"/>
      <c r="WS161" s="27"/>
      <c r="WT161" s="27"/>
      <c r="WU161" s="27"/>
      <c r="WV161" s="27"/>
      <c r="WW161" s="27"/>
      <c r="WX161" s="27"/>
      <c r="WY161" s="27"/>
      <c r="WZ161" s="27"/>
      <c r="XA161" s="27"/>
      <c r="XB161" s="27"/>
      <c r="XC161" s="27"/>
      <c r="XD161" s="27"/>
      <c r="XE161" s="27"/>
      <c r="XF161" s="27"/>
      <c r="XG161" s="27"/>
      <c r="XH161" s="27"/>
      <c r="XI161" s="27"/>
      <c r="XJ161" s="27"/>
      <c r="XK161" s="27"/>
      <c r="XL161" s="27"/>
      <c r="XM161" s="27"/>
      <c r="XN161" s="27"/>
      <c r="XO161" s="27"/>
      <c r="XP161" s="27"/>
      <c r="XQ161" s="27"/>
      <c r="XR161" s="27"/>
      <c r="XS161" s="27"/>
      <c r="XT161" s="27"/>
      <c r="XU161" s="27"/>
      <c r="XV161" s="27"/>
      <c r="XW161" s="27"/>
      <c r="XX161" s="27"/>
      <c r="XY161" s="27"/>
      <c r="XZ161" s="27"/>
      <c r="YA161" s="27"/>
      <c r="YB161" s="27"/>
      <c r="YC161" s="27"/>
      <c r="YD161" s="27"/>
      <c r="YE161" s="27"/>
      <c r="YF161" s="27"/>
      <c r="YG161" s="27"/>
      <c r="YH161" s="27"/>
      <c r="YI161" s="27"/>
      <c r="YJ161" s="27"/>
      <c r="YK161" s="27"/>
      <c r="YL161" s="27"/>
      <c r="YM161" s="27"/>
      <c r="YN161" s="27"/>
      <c r="YO161" s="27"/>
      <c r="YP161" s="27"/>
      <c r="YQ161" s="27"/>
      <c r="YR161" s="27"/>
      <c r="YS161" s="27"/>
      <c r="YT161" s="27"/>
      <c r="YU161" s="27"/>
      <c r="YV161" s="27"/>
      <c r="YW161" s="27"/>
      <c r="YX161" s="27"/>
      <c r="YY161" s="27"/>
      <c r="YZ161" s="27"/>
      <c r="ZA161" s="27"/>
      <c r="ZB161" s="27"/>
      <c r="ZC161" s="27"/>
      <c r="ZD161" s="27"/>
      <c r="ZE161" s="27"/>
      <c r="ZF161" s="27"/>
      <c r="ZG161" s="27"/>
      <c r="ZH161" s="27"/>
      <c r="ZI161" s="27"/>
      <c r="ZJ161" s="27"/>
      <c r="ZK161" s="27"/>
      <c r="ZL161" s="27"/>
      <c r="ZM161" s="27"/>
      <c r="ZN161" s="27"/>
      <c r="ZO161" s="27"/>
      <c r="ZP161" s="27"/>
      <c r="ZQ161" s="27"/>
      <c r="ZR161" s="27"/>
      <c r="ZS161" s="27"/>
      <c r="ZT161" s="27"/>
      <c r="ZU161" s="27"/>
      <c r="ZV161" s="27"/>
      <c r="ZW161" s="27"/>
      <c r="ZX161" s="27"/>
      <c r="ZY161" s="27"/>
      <c r="ZZ161" s="27"/>
      <c r="AAA161" s="27"/>
      <c r="AAB161" s="27"/>
      <c r="AAC161" s="27"/>
      <c r="AAD161" s="27"/>
      <c r="AAE161" s="27"/>
      <c r="AAF161" s="27"/>
      <c r="AAG161" s="27"/>
      <c r="AAH161" s="27"/>
      <c r="AAI161" s="27"/>
      <c r="AAJ161" s="27"/>
      <c r="AAK161" s="27"/>
      <c r="AAL161" s="27"/>
      <c r="AAM161" s="27"/>
      <c r="AAN161" s="27"/>
      <c r="AAO161" s="27"/>
      <c r="AAP161" s="27"/>
      <c r="AAQ161" s="27"/>
      <c r="AAR161" s="27"/>
      <c r="AAS161" s="27"/>
      <c r="AAT161" s="27"/>
      <c r="AAU161" s="27"/>
      <c r="AAV161" s="27"/>
      <c r="AAW161" s="27"/>
      <c r="AAX161" s="27"/>
      <c r="AAY161" s="27"/>
      <c r="AAZ161" s="27"/>
      <c r="ABA161" s="27"/>
      <c r="ABB161" s="27"/>
      <c r="ABC161" s="27"/>
      <c r="ABD161" s="27"/>
      <c r="ABE161" s="27"/>
      <c r="ABF161" s="27"/>
      <c r="ABG161" s="27"/>
      <c r="ABH161" s="27"/>
      <c r="ABI161" s="27"/>
      <c r="ABJ161" s="27"/>
      <c r="ABK161" s="27"/>
      <c r="ABL161" s="27"/>
      <c r="ABM161" s="27"/>
      <c r="ABN161" s="27"/>
      <c r="ABO161" s="27"/>
      <c r="ABP161" s="27"/>
      <c r="ABQ161" s="27"/>
      <c r="ABR161" s="27"/>
      <c r="ABS161" s="27"/>
      <c r="ABT161" s="27"/>
      <c r="ABU161" s="27"/>
      <c r="ABV161" s="27"/>
      <c r="ABW161" s="27"/>
      <c r="ABX161" s="27"/>
      <c r="ABY161" s="27"/>
      <c r="ABZ161" s="27"/>
      <c r="ACA161" s="27"/>
      <c r="ACB161" s="27"/>
      <c r="ACC161" s="27"/>
      <c r="ACD161" s="27"/>
      <c r="ACE161" s="27"/>
      <c r="ACF161" s="27"/>
      <c r="ACG161" s="27"/>
      <c r="ACH161" s="27"/>
      <c r="ACI161" s="27"/>
      <c r="ACJ161" s="27"/>
      <c r="ACK161" s="27"/>
      <c r="ACL161" s="27"/>
      <c r="ACM161" s="27"/>
      <c r="ACN161" s="27"/>
      <c r="ACO161" s="27"/>
      <c r="ACP161" s="27"/>
      <c r="ACQ161" s="27"/>
      <c r="ACR161" s="27"/>
      <c r="ACS161" s="27"/>
      <c r="ACT161" s="27"/>
      <c r="ACU161" s="27"/>
      <c r="ACV161" s="27"/>
      <c r="ACW161" s="27"/>
      <c r="ACX161" s="27"/>
      <c r="ACY161" s="27"/>
      <c r="ACZ161" s="27"/>
      <c r="ADA161" s="27"/>
      <c r="ADB161" s="27"/>
      <c r="ADC161" s="27"/>
      <c r="ADD161" s="27"/>
      <c r="ADE161" s="27"/>
      <c r="ADF161" s="27"/>
      <c r="ADG161" s="27"/>
      <c r="ADH161" s="27"/>
      <c r="ADI161" s="27"/>
      <c r="ADJ161" s="27"/>
      <c r="ADK161" s="27"/>
      <c r="ADL161" s="27"/>
      <c r="ADM161" s="27"/>
      <c r="ADN161" s="27"/>
      <c r="ADO161" s="27"/>
      <c r="ADP161" s="27"/>
      <c r="ADQ161" s="27"/>
      <c r="ADR161" s="27"/>
      <c r="ADS161" s="27"/>
      <c r="ADT161" s="27"/>
      <c r="ADU161" s="27"/>
      <c r="ADV161" s="27"/>
      <c r="ADW161" s="27"/>
      <c r="ADX161" s="27"/>
      <c r="ADY161" s="27"/>
      <c r="ADZ161" s="27"/>
      <c r="AEA161" s="27"/>
      <c r="AEB161" s="27"/>
      <c r="AEC161" s="27"/>
      <c r="AED161" s="27"/>
      <c r="AEE161" s="27"/>
      <c r="AEF161" s="27"/>
      <c r="AEG161" s="27"/>
      <c r="AEH161" s="27"/>
      <c r="AEI161" s="27"/>
      <c r="AEJ161" s="27"/>
      <c r="AEK161" s="27"/>
      <c r="AEL161" s="27"/>
      <c r="AEM161" s="27"/>
      <c r="AEN161" s="27"/>
      <c r="AEO161" s="27"/>
      <c r="AEP161" s="27"/>
      <c r="AEQ161" s="27"/>
      <c r="AER161" s="27"/>
      <c r="AES161" s="27"/>
      <c r="AET161" s="27"/>
      <c r="AEU161" s="27"/>
      <c r="AEV161" s="27"/>
      <c r="AEW161" s="27"/>
      <c r="AEX161" s="27"/>
      <c r="AEY161" s="27"/>
      <c r="AEZ161" s="27"/>
      <c r="AFA161" s="27"/>
      <c r="AFB161" s="27"/>
      <c r="AFC161" s="27"/>
      <c r="AFD161" s="27"/>
      <c r="AFE161" s="27"/>
      <c r="AFF161" s="27"/>
      <c r="AFG161" s="27"/>
      <c r="AFH161" s="27"/>
      <c r="AFI161" s="27"/>
      <c r="AFJ161" s="27"/>
      <c r="AFK161" s="27"/>
      <c r="AFL161" s="27"/>
      <c r="AFM161" s="27"/>
      <c r="AFN161" s="27"/>
      <c r="AFO161" s="27"/>
      <c r="AFP161" s="27"/>
      <c r="AFQ161" s="27"/>
      <c r="AFR161" s="27"/>
      <c r="AFS161" s="27"/>
      <c r="AFT161" s="27"/>
      <c r="AFU161" s="27"/>
      <c r="AFV161" s="27"/>
      <c r="AFW161" s="27"/>
      <c r="AFX161" s="27"/>
      <c r="AFY161" s="27"/>
      <c r="AFZ161" s="27"/>
      <c r="AGA161" s="27"/>
      <c r="AGB161" s="27"/>
      <c r="AGC161" s="27"/>
      <c r="AGD161" s="27"/>
      <c r="AGE161" s="27"/>
      <c r="AGF161" s="27"/>
      <c r="AGG161" s="27"/>
      <c r="AGH161" s="27"/>
      <c r="AGI161" s="27"/>
      <c r="AGJ161" s="27"/>
      <c r="AGK161" s="27"/>
      <c r="AGL161" s="27"/>
      <c r="AGM161" s="27"/>
      <c r="AGN161" s="27"/>
      <c r="AGO161" s="27"/>
      <c r="AGP161" s="27"/>
      <c r="AGQ161" s="27"/>
      <c r="AGR161" s="27"/>
      <c r="AGS161" s="27"/>
      <c r="AGT161" s="27"/>
      <c r="AGU161" s="27"/>
      <c r="AGV161" s="27"/>
      <c r="AGW161" s="27"/>
      <c r="AGX161" s="27"/>
      <c r="AGY161" s="27"/>
      <c r="AGZ161" s="27"/>
      <c r="AHA161" s="27"/>
      <c r="AHB161" s="27"/>
      <c r="AHC161" s="27"/>
      <c r="AHD161" s="27"/>
      <c r="AHE161" s="27"/>
      <c r="AHF161" s="27"/>
      <c r="AHG161" s="27"/>
      <c r="AHH161" s="27"/>
      <c r="AHI161" s="27"/>
      <c r="AHJ161" s="27"/>
      <c r="AHK161" s="27"/>
      <c r="AHL161" s="27"/>
      <c r="AHM161" s="27"/>
      <c r="AHN161" s="27"/>
      <c r="AHO161" s="27"/>
      <c r="AHP161" s="27"/>
      <c r="AHQ161" s="27"/>
      <c r="AHR161" s="27"/>
      <c r="AHS161" s="27"/>
      <c r="AHT161" s="27"/>
      <c r="AHU161" s="27"/>
      <c r="AHV161" s="27"/>
      <c r="AHW161" s="27"/>
      <c r="AHX161" s="27"/>
      <c r="AHY161" s="27"/>
      <c r="AHZ161" s="27"/>
      <c r="AIA161" s="27"/>
      <c r="AIB161" s="27"/>
      <c r="AIC161" s="27"/>
      <c r="AID161" s="27"/>
      <c r="AIE161" s="27"/>
      <c r="AIF161" s="27"/>
      <c r="AIG161" s="27"/>
      <c r="AIH161" s="27"/>
      <c r="AII161" s="27"/>
      <c r="AIJ161" s="27"/>
      <c r="AIK161" s="27"/>
      <c r="AIL161" s="27"/>
      <c r="AIM161" s="27"/>
      <c r="AIN161" s="27"/>
      <c r="AIO161" s="27"/>
      <c r="AIP161" s="27"/>
      <c r="AIQ161" s="27"/>
      <c r="AIR161" s="27"/>
      <c r="AIS161" s="27"/>
      <c r="AIT161" s="27"/>
      <c r="AIU161" s="27"/>
      <c r="AIV161" s="27"/>
      <c r="AIW161" s="27"/>
      <c r="AIX161" s="27"/>
      <c r="AIY161" s="27"/>
      <c r="AIZ161" s="27"/>
      <c r="AJA161" s="27"/>
      <c r="AJB161" s="27"/>
      <c r="AJC161" s="27"/>
      <c r="AJD161" s="27"/>
      <c r="AJE161" s="27"/>
      <c r="AJF161" s="27"/>
      <c r="AJG161" s="27"/>
      <c r="AJH161" s="27"/>
      <c r="AJI161" s="27"/>
      <c r="AJJ161" s="27"/>
      <c r="AJK161" s="27"/>
      <c r="AJL161" s="27"/>
      <c r="AJM161" s="27"/>
      <c r="AJN161" s="27"/>
      <c r="AJO161" s="27"/>
      <c r="AJP161" s="27"/>
      <c r="AJQ161" s="27"/>
      <c r="AJR161" s="27"/>
      <c r="AJS161" s="27"/>
      <c r="AJT161" s="27"/>
      <c r="AJU161" s="27"/>
      <c r="AJV161" s="27"/>
      <c r="AJW161" s="27"/>
      <c r="AJX161" s="27"/>
      <c r="AJY161" s="27"/>
      <c r="AJZ161" s="27"/>
      <c r="AKA161" s="27"/>
      <c r="AKB161" s="27"/>
      <c r="AKC161" s="27"/>
      <c r="AKD161" s="27"/>
      <c r="AKE161" s="27"/>
      <c r="AKF161" s="27"/>
      <c r="AKG161" s="27"/>
      <c r="AKH161" s="27"/>
      <c r="AKI161" s="27"/>
      <c r="AKJ161" s="27"/>
      <c r="AKK161" s="27"/>
      <c r="AKL161" s="27"/>
      <c r="AKM161" s="27"/>
      <c r="AKN161" s="27"/>
      <c r="AKO161" s="27"/>
      <c r="AKP161" s="27"/>
      <c r="AKQ161" s="27"/>
      <c r="AKR161" s="27"/>
      <c r="AKS161" s="27"/>
      <c r="AKT161" s="27"/>
      <c r="AKU161" s="27"/>
      <c r="AKV161" s="27"/>
      <c r="AKW161" s="27"/>
      <c r="AKX161" s="27"/>
      <c r="AKY161" s="27"/>
      <c r="AKZ161" s="27"/>
      <c r="ALA161" s="27"/>
      <c r="ALB161" s="27"/>
      <c r="ALC161" s="27"/>
      <c r="ALD161" s="27"/>
      <c r="ALE161" s="27"/>
      <c r="ALF161" s="27"/>
      <c r="ALG161" s="27"/>
      <c r="ALH161" s="27"/>
      <c r="ALI161" s="27"/>
      <c r="ALJ161" s="27"/>
      <c r="ALK161" s="27"/>
      <c r="ALL161" s="27"/>
      <c r="ALM161" s="27"/>
      <c r="ALN161" s="27"/>
      <c r="ALO161" s="27"/>
      <c r="ALP161" s="27"/>
      <c r="ALQ161" s="27"/>
      <c r="ALR161" s="27"/>
      <c r="ALS161" s="27"/>
      <c r="ALT161" s="27"/>
      <c r="ALU161" s="27"/>
      <c r="ALV161" s="27"/>
      <c r="ALW161" s="27"/>
      <c r="ALX161" s="27"/>
      <c r="ALY161" s="27"/>
      <c r="ALZ161" s="27"/>
      <c r="AMA161" s="27"/>
      <c r="AMB161" s="27"/>
      <c r="AMC161" s="27"/>
      <c r="AMD161" s="27"/>
      <c r="AME161" s="27"/>
      <c r="AMF161" s="27"/>
      <c r="AMG161" s="27"/>
      <c r="AMH161" s="27"/>
      <c r="AMI161" s="27"/>
      <c r="AMJ161" s="27"/>
      <c r="AMK161" s="27"/>
      <c r="AML161" s="27"/>
      <c r="AMM161" s="27"/>
      <c r="AMN161" s="27"/>
      <c r="AMO161" s="27"/>
      <c r="AMP161" s="27"/>
      <c r="AMQ161" s="27"/>
      <c r="AMR161" s="27"/>
      <c r="AMS161" s="27"/>
      <c r="AMT161" s="27"/>
      <c r="AMU161" s="27"/>
      <c r="AMV161" s="27"/>
      <c r="AMW161" s="27"/>
      <c r="AMX161" s="27"/>
      <c r="AMY161" s="27"/>
      <c r="AMZ161" s="27"/>
      <c r="ANA161" s="27"/>
      <c r="ANB161" s="27"/>
      <c r="ANC161" s="27"/>
      <c r="AND161" s="27"/>
      <c r="ANE161" s="27"/>
      <c r="ANF161" s="27"/>
      <c r="ANG161" s="27"/>
      <c r="ANH161" s="27"/>
      <c r="ANI161" s="27"/>
      <c r="ANJ161" s="27"/>
      <c r="ANK161" s="27"/>
      <c r="ANL161" s="27"/>
      <c r="ANM161" s="27"/>
      <c r="ANN161" s="27"/>
      <c r="ANO161" s="27"/>
      <c r="ANP161" s="27"/>
      <c r="ANQ161" s="27"/>
      <c r="ANR161" s="27"/>
      <c r="ANS161" s="27"/>
      <c r="ANT161" s="27"/>
      <c r="ANU161" s="27"/>
      <c r="ANV161" s="27"/>
      <c r="ANW161" s="27"/>
      <c r="ANX161" s="27"/>
      <c r="ANY161" s="27"/>
      <c r="ANZ161" s="27"/>
      <c r="AOA161" s="27"/>
      <c r="AOB161" s="27"/>
      <c r="AOC161" s="27"/>
      <c r="AOD161" s="27"/>
      <c r="AOE161" s="27"/>
      <c r="AOF161" s="27"/>
      <c r="AOG161" s="27"/>
      <c r="AOH161" s="27"/>
      <c r="AOI161" s="27"/>
      <c r="AOJ161" s="27"/>
      <c r="AOK161" s="27"/>
      <c r="AOL161" s="27"/>
      <c r="AOM161" s="27"/>
      <c r="AON161" s="27"/>
      <c r="AOO161" s="27"/>
      <c r="AOP161" s="27"/>
      <c r="AOQ161" s="27"/>
      <c r="AOR161" s="27"/>
      <c r="AOS161" s="27"/>
      <c r="AOT161" s="27"/>
      <c r="AOU161" s="27"/>
      <c r="AOV161" s="27"/>
      <c r="AOW161" s="27"/>
      <c r="AOX161" s="27"/>
      <c r="AOY161" s="27"/>
      <c r="AOZ161" s="27"/>
      <c r="APA161" s="27"/>
      <c r="APB161" s="27"/>
      <c r="APC161" s="27"/>
      <c r="APD161" s="27"/>
      <c r="APE161" s="27"/>
      <c r="APF161" s="27"/>
      <c r="APG161" s="27"/>
      <c r="APH161" s="27"/>
      <c r="API161" s="27"/>
      <c r="APJ161" s="27"/>
      <c r="APK161" s="27"/>
      <c r="APL161" s="27"/>
      <c r="APM161" s="27"/>
      <c r="APN161" s="27"/>
      <c r="APO161" s="27"/>
      <c r="APP161" s="27"/>
      <c r="APQ161" s="27"/>
      <c r="APR161" s="27"/>
      <c r="APS161" s="27"/>
      <c r="APT161" s="27"/>
      <c r="APU161" s="27"/>
      <c r="APV161" s="27"/>
      <c r="APW161" s="27"/>
      <c r="APX161" s="27"/>
      <c r="APY161" s="27"/>
      <c r="APZ161" s="27"/>
      <c r="AQA161" s="27"/>
      <c r="AQB161" s="27"/>
      <c r="AQC161" s="27"/>
      <c r="AQD161" s="27"/>
      <c r="AQE161" s="27"/>
      <c r="AQF161" s="27"/>
      <c r="AQG161" s="27"/>
      <c r="AQH161" s="27"/>
      <c r="AQI161" s="27"/>
      <c r="AQJ161" s="27"/>
      <c r="AQK161" s="27"/>
      <c r="AQL161" s="27"/>
      <c r="AQM161" s="27"/>
      <c r="AQN161" s="27"/>
      <c r="AQO161" s="27"/>
      <c r="AQP161" s="27"/>
      <c r="AQQ161" s="27"/>
      <c r="AQR161" s="27"/>
      <c r="AQS161" s="27"/>
      <c r="AQT161" s="27"/>
      <c r="AQU161" s="27"/>
      <c r="AQV161" s="27"/>
      <c r="AQW161" s="27"/>
      <c r="AQX161" s="27"/>
      <c r="AQY161" s="27"/>
      <c r="AQZ161" s="27"/>
      <c r="ARA161" s="27"/>
      <c r="ARB161" s="27"/>
      <c r="ARC161" s="27"/>
      <c r="ARD161" s="27"/>
      <c r="ARE161" s="27"/>
      <c r="ARF161" s="27"/>
      <c r="ARG161" s="27"/>
      <c r="ARH161" s="27"/>
      <c r="ARI161" s="27"/>
      <c r="ARJ161" s="27"/>
      <c r="ARK161" s="27"/>
      <c r="ARL161" s="27"/>
      <c r="ARM161" s="27"/>
      <c r="ARN161" s="27"/>
      <c r="ARO161" s="27"/>
      <c r="ARP161" s="27"/>
      <c r="ARQ161" s="27"/>
      <c r="ARR161" s="27"/>
      <c r="ARS161" s="27"/>
      <c r="ART161" s="27"/>
      <c r="ARU161" s="27"/>
      <c r="ARV161" s="27"/>
      <c r="ARW161" s="27"/>
      <c r="ARX161" s="27"/>
      <c r="ARY161" s="27"/>
      <c r="ARZ161" s="27"/>
      <c r="ASA161" s="27"/>
      <c r="ASB161" s="27"/>
      <c r="ASC161" s="27"/>
      <c r="ASD161" s="27"/>
      <c r="ASE161" s="27"/>
      <c r="ASF161" s="27"/>
      <c r="ASG161" s="27"/>
      <c r="ASH161" s="27"/>
      <c r="ASI161" s="27"/>
      <c r="ASJ161" s="27"/>
      <c r="ASK161" s="27"/>
      <c r="ASL161" s="27"/>
      <c r="ASM161" s="27"/>
      <c r="ASN161" s="27"/>
      <c r="ASO161" s="27"/>
      <c r="ASP161" s="27"/>
      <c r="ASQ161" s="27"/>
      <c r="ASR161" s="27"/>
      <c r="ASS161" s="27"/>
      <c r="AST161" s="27"/>
      <c r="ASU161" s="27"/>
      <c r="ASV161" s="27"/>
      <c r="ASW161" s="27"/>
      <c r="ASX161" s="27"/>
      <c r="ASY161" s="27"/>
      <c r="ASZ161" s="27"/>
      <c r="ATA161" s="27"/>
      <c r="ATB161" s="27"/>
      <c r="ATC161" s="27"/>
      <c r="ATD161" s="27"/>
      <c r="ATE161" s="27"/>
      <c r="ATF161" s="27"/>
      <c r="ATG161" s="27"/>
      <c r="ATH161" s="27"/>
      <c r="ATI161" s="27"/>
      <c r="ATJ161" s="27"/>
      <c r="ATK161" s="27"/>
      <c r="ATL161" s="27"/>
      <c r="ATM161" s="27"/>
      <c r="ATN161" s="27"/>
      <c r="ATO161" s="27"/>
      <c r="ATP161" s="27"/>
      <c r="ATQ161" s="27"/>
      <c r="ATR161" s="27"/>
      <c r="ATS161" s="27"/>
      <c r="ATT161" s="27"/>
      <c r="ATU161" s="27"/>
      <c r="ATV161" s="27"/>
      <c r="ATW161" s="27"/>
      <c r="ATX161" s="27"/>
      <c r="ATY161" s="27"/>
      <c r="ATZ161" s="27"/>
      <c r="AUA161" s="27"/>
      <c r="AUB161" s="27"/>
      <c r="AUC161" s="27"/>
      <c r="AUD161" s="27"/>
      <c r="AUE161" s="27"/>
      <c r="AUF161" s="27"/>
      <c r="AUG161" s="27"/>
      <c r="AUH161" s="27"/>
      <c r="AUI161" s="27"/>
      <c r="AUJ161" s="27"/>
      <c r="AUK161" s="27"/>
      <c r="AUL161" s="27"/>
      <c r="AUM161" s="27"/>
      <c r="AUN161" s="27"/>
      <c r="AUO161" s="27"/>
      <c r="AUP161" s="27"/>
      <c r="AUQ161" s="27"/>
      <c r="AUR161" s="27"/>
      <c r="AUS161" s="27"/>
      <c r="AUT161" s="27"/>
      <c r="AUU161" s="27"/>
      <c r="AUV161" s="27"/>
      <c r="AUW161" s="27"/>
      <c r="AUX161" s="27"/>
      <c r="AUY161" s="27"/>
      <c r="AUZ161" s="27"/>
      <c r="AVA161" s="27"/>
      <c r="AVB161" s="27"/>
      <c r="AVC161" s="27"/>
      <c r="AVD161" s="27"/>
      <c r="AVE161" s="27"/>
      <c r="AVF161" s="27"/>
      <c r="AVG161" s="27"/>
      <c r="AVH161" s="27"/>
      <c r="AVI161" s="27"/>
      <c r="AVJ161" s="27"/>
      <c r="AVK161" s="27"/>
      <c r="AVL161" s="27"/>
      <c r="AVM161" s="27"/>
      <c r="AVN161" s="27"/>
      <c r="AVO161" s="27"/>
      <c r="AVP161" s="27"/>
      <c r="AVQ161" s="27"/>
      <c r="AVR161" s="27"/>
      <c r="AVS161" s="27"/>
      <c r="AVT161" s="27"/>
      <c r="AVU161" s="27"/>
      <c r="AVV161" s="27"/>
      <c r="AVW161" s="27"/>
      <c r="AVX161" s="27"/>
      <c r="AVY161" s="27"/>
      <c r="AVZ161" s="27"/>
      <c r="AWA161" s="27"/>
      <c r="AWB161" s="27"/>
      <c r="AWC161" s="27"/>
      <c r="AWD161" s="27"/>
      <c r="AWE161" s="27"/>
      <c r="AWF161" s="27"/>
      <c r="AWG161" s="27"/>
      <c r="AWH161" s="27"/>
      <c r="AWI161" s="27"/>
      <c r="AWJ161" s="27"/>
      <c r="AWK161" s="27"/>
      <c r="AWL161" s="27"/>
      <c r="AWM161" s="27"/>
      <c r="AWN161" s="27"/>
      <c r="AWO161" s="27"/>
      <c r="AWP161" s="27"/>
      <c r="AWQ161" s="27"/>
      <c r="AWR161" s="27"/>
      <c r="AWS161" s="27"/>
      <c r="AWT161" s="27"/>
      <c r="AWU161" s="27"/>
      <c r="AWV161" s="27"/>
      <c r="AWW161" s="27"/>
      <c r="AWX161" s="27"/>
      <c r="AWY161" s="27"/>
      <c r="AWZ161" s="27"/>
      <c r="AXA161" s="27"/>
      <c r="AXB161" s="27"/>
      <c r="AXC161" s="27"/>
      <c r="AXD161" s="27"/>
      <c r="AXE161" s="27"/>
      <c r="AXF161" s="27"/>
      <c r="AXG161" s="27"/>
      <c r="AXH161" s="27"/>
      <c r="AXI161" s="27"/>
      <c r="AXJ161" s="27"/>
      <c r="AXK161" s="27"/>
      <c r="AXL161" s="27"/>
      <c r="AXM161" s="27"/>
      <c r="AXN161" s="27"/>
      <c r="AXO161" s="27"/>
      <c r="AXP161" s="27"/>
      <c r="AXQ161" s="27"/>
      <c r="AXR161" s="27"/>
      <c r="AXS161" s="27"/>
      <c r="AXT161" s="27"/>
      <c r="AXU161" s="27"/>
      <c r="AXV161" s="27"/>
      <c r="AXW161" s="27"/>
      <c r="AXX161" s="27"/>
      <c r="AXY161" s="27"/>
      <c r="AXZ161" s="27"/>
      <c r="AYA161" s="27"/>
      <c r="AYB161" s="27"/>
      <c r="AYC161" s="27"/>
      <c r="AYD161" s="27"/>
      <c r="AYE161" s="27"/>
      <c r="AYF161" s="27"/>
      <c r="AYG161" s="27"/>
      <c r="AYH161" s="27"/>
      <c r="AYI161" s="27"/>
      <c r="AYJ161" s="27"/>
      <c r="AYK161" s="27"/>
      <c r="AYL161" s="27"/>
      <c r="AYM161" s="27"/>
      <c r="AYN161" s="27"/>
      <c r="AYO161" s="27"/>
      <c r="AYP161" s="27"/>
      <c r="AYQ161" s="27"/>
      <c r="AYR161" s="27"/>
      <c r="AYS161" s="27"/>
      <c r="AYT161" s="27"/>
      <c r="AYU161" s="27"/>
      <c r="AYV161" s="27"/>
      <c r="AYW161" s="27"/>
      <c r="AYX161" s="27"/>
      <c r="AYY161" s="27"/>
      <c r="AYZ161" s="27"/>
      <c r="AZA161" s="27"/>
      <c r="AZB161" s="27"/>
      <c r="AZC161" s="27"/>
      <c r="AZD161" s="27"/>
      <c r="AZE161" s="27"/>
      <c r="AZF161" s="27"/>
      <c r="AZG161" s="27"/>
      <c r="AZH161" s="27"/>
      <c r="AZI161" s="27"/>
      <c r="AZJ161" s="27"/>
      <c r="AZK161" s="27"/>
      <c r="AZL161" s="27"/>
      <c r="AZM161" s="27"/>
      <c r="AZN161" s="27"/>
      <c r="AZO161" s="27"/>
      <c r="AZP161" s="27"/>
      <c r="AZQ161" s="27"/>
      <c r="AZR161" s="27"/>
      <c r="AZS161" s="27"/>
      <c r="AZT161" s="27"/>
      <c r="AZU161" s="27"/>
      <c r="AZV161" s="27"/>
      <c r="AZW161" s="27"/>
      <c r="AZX161" s="27"/>
      <c r="AZY161" s="27"/>
      <c r="AZZ161" s="27"/>
      <c r="BAA161" s="27"/>
      <c r="BAB161" s="27"/>
      <c r="BAC161" s="27"/>
      <c r="BAD161" s="27"/>
      <c r="BAE161" s="27"/>
      <c r="BAF161" s="27"/>
      <c r="BAG161" s="27"/>
      <c r="BAH161" s="27"/>
      <c r="BAI161" s="27"/>
      <c r="BAJ161" s="27"/>
      <c r="BAK161" s="27"/>
      <c r="BAL161" s="27"/>
      <c r="BAM161" s="27"/>
      <c r="BAN161" s="27"/>
      <c r="BAO161" s="27"/>
      <c r="BAP161" s="27"/>
      <c r="BAQ161" s="27"/>
      <c r="BAR161" s="27"/>
      <c r="BAS161" s="27"/>
      <c r="BAT161" s="27"/>
      <c r="BAU161" s="27"/>
      <c r="BAV161" s="27"/>
      <c r="BAW161" s="27"/>
      <c r="BAX161" s="27"/>
      <c r="BAY161" s="27"/>
      <c r="BAZ161" s="27"/>
      <c r="BBA161" s="27"/>
      <c r="BBB161" s="27"/>
      <c r="BBC161" s="27"/>
      <c r="BBD161" s="27"/>
      <c r="BBE161" s="27"/>
      <c r="BBF161" s="27"/>
      <c r="BBG161" s="27"/>
      <c r="BBH161" s="27"/>
      <c r="BBI161" s="27"/>
      <c r="BBJ161" s="27"/>
      <c r="BBK161" s="27"/>
      <c r="BBL161" s="27"/>
      <c r="BBM161" s="27"/>
      <c r="BBN161" s="27"/>
      <c r="BBO161" s="27"/>
      <c r="BBP161" s="27"/>
      <c r="BBQ161" s="27"/>
      <c r="BBR161" s="27"/>
      <c r="BBS161" s="27"/>
      <c r="BBT161" s="27"/>
      <c r="BBU161" s="27"/>
      <c r="BBV161" s="27"/>
      <c r="BBW161" s="27"/>
      <c r="BBX161" s="27"/>
      <c r="BBY161" s="27"/>
      <c r="BBZ161" s="27"/>
      <c r="BCA161" s="27"/>
      <c r="BCB161" s="27"/>
      <c r="BCC161" s="27"/>
      <c r="BCD161" s="27"/>
      <c r="BCE161" s="27"/>
      <c r="BCF161" s="27"/>
      <c r="BCG161" s="27"/>
      <c r="BCH161" s="27"/>
      <c r="BCI161" s="27"/>
      <c r="BCJ161" s="27"/>
      <c r="BCK161" s="27"/>
      <c r="BCL161" s="27"/>
      <c r="BCM161" s="27"/>
      <c r="BCN161" s="27"/>
      <c r="BCO161" s="27"/>
      <c r="BCP161" s="27"/>
      <c r="BCQ161" s="27"/>
      <c r="BCR161" s="27"/>
      <c r="BCS161" s="27"/>
      <c r="BCT161" s="27"/>
      <c r="BCU161" s="27"/>
      <c r="BCV161" s="27"/>
      <c r="BCW161" s="27"/>
      <c r="BCX161" s="27"/>
      <c r="BCY161" s="27"/>
      <c r="BCZ161" s="27"/>
      <c r="BDA161" s="27"/>
      <c r="BDB161" s="27"/>
      <c r="BDC161" s="27"/>
      <c r="BDD161" s="27"/>
      <c r="BDE161" s="27"/>
      <c r="BDF161" s="27"/>
      <c r="BDG161" s="27"/>
      <c r="BDH161" s="27"/>
      <c r="BDI161" s="27"/>
      <c r="BDJ161" s="27"/>
      <c r="BDK161" s="27"/>
      <c r="BDL161" s="27"/>
      <c r="BDM161" s="27"/>
      <c r="BDN161" s="27"/>
      <c r="BDO161" s="27"/>
      <c r="BDP161" s="27"/>
      <c r="BDQ161" s="27"/>
      <c r="BDR161" s="27"/>
      <c r="BDS161" s="27"/>
      <c r="BDT161" s="27"/>
      <c r="BDU161" s="27"/>
      <c r="BDV161" s="27"/>
      <c r="BDW161" s="27"/>
      <c r="BDX161" s="27"/>
      <c r="BDY161" s="27"/>
      <c r="BDZ161" s="27"/>
      <c r="BEA161" s="27"/>
      <c r="BEB161" s="27"/>
      <c r="BEC161" s="27"/>
      <c r="BED161" s="27"/>
      <c r="BEE161" s="27"/>
      <c r="BEF161" s="27"/>
      <c r="BEG161" s="27"/>
      <c r="BEH161" s="27"/>
      <c r="BEI161" s="27"/>
      <c r="BEJ161" s="27"/>
      <c r="BEK161" s="27"/>
      <c r="BEL161" s="27"/>
      <c r="BEM161" s="27"/>
      <c r="BEN161" s="27"/>
      <c r="BEO161" s="27"/>
      <c r="BEP161" s="27"/>
      <c r="BEQ161" s="27"/>
      <c r="BER161" s="27"/>
      <c r="BES161" s="27"/>
      <c r="BET161" s="27"/>
      <c r="BEU161" s="27"/>
      <c r="BEV161" s="27"/>
      <c r="BEW161" s="27"/>
      <c r="BEX161" s="27"/>
      <c r="BEY161" s="27"/>
      <c r="BEZ161" s="27"/>
      <c r="BFA161" s="27"/>
      <c r="BFB161" s="27"/>
      <c r="BFC161" s="27"/>
      <c r="BFD161" s="27"/>
      <c r="BFE161" s="27"/>
      <c r="BFF161" s="27"/>
      <c r="BFG161" s="27"/>
      <c r="BFH161" s="27"/>
      <c r="BFI161" s="27"/>
      <c r="BFJ161" s="27"/>
      <c r="BFK161" s="27"/>
      <c r="BFL161" s="27"/>
      <c r="BFM161" s="27"/>
      <c r="BFN161" s="27"/>
      <c r="BFO161" s="27"/>
      <c r="BFP161" s="27"/>
      <c r="BFQ161" s="27"/>
      <c r="BFR161" s="27"/>
      <c r="BFS161" s="27"/>
      <c r="BFT161" s="27"/>
      <c r="BFU161" s="27"/>
      <c r="BFV161" s="27"/>
      <c r="BFW161" s="27"/>
      <c r="BFX161" s="27"/>
      <c r="BFY161" s="27"/>
      <c r="BFZ161" s="27"/>
      <c r="BGA161" s="27"/>
      <c r="BGB161" s="27"/>
      <c r="BGC161" s="27"/>
      <c r="BGD161" s="27"/>
      <c r="BGE161" s="27"/>
      <c r="BGF161" s="27"/>
      <c r="BGG161" s="27"/>
      <c r="BGH161" s="27"/>
      <c r="BGI161" s="27"/>
      <c r="BGJ161" s="27"/>
      <c r="BGK161" s="27"/>
      <c r="BGL161" s="27"/>
      <c r="BGM161" s="27"/>
      <c r="BGN161" s="27"/>
      <c r="BGO161" s="27"/>
      <c r="BGP161" s="27"/>
      <c r="BGQ161" s="27"/>
      <c r="BGR161" s="27"/>
      <c r="BGS161" s="27"/>
      <c r="BGT161" s="27"/>
      <c r="BGU161" s="27"/>
      <c r="BGV161" s="27"/>
      <c r="BGW161" s="27"/>
      <c r="BGX161" s="27"/>
      <c r="BGY161" s="27"/>
      <c r="BGZ161" s="27"/>
      <c r="BHA161" s="27"/>
      <c r="BHB161" s="27"/>
      <c r="BHC161" s="27"/>
      <c r="BHD161" s="27"/>
      <c r="BHE161" s="27"/>
      <c r="BHF161" s="27"/>
      <c r="BHG161" s="27"/>
      <c r="BHH161" s="27"/>
      <c r="BHI161" s="27"/>
      <c r="BHJ161" s="27"/>
      <c r="BHK161" s="27"/>
      <c r="BHL161" s="27"/>
      <c r="BHM161" s="27"/>
      <c r="BHN161" s="27"/>
      <c r="BHO161" s="27"/>
      <c r="BHP161" s="27"/>
      <c r="BHQ161" s="27"/>
      <c r="BHR161" s="27"/>
      <c r="BHS161" s="27"/>
      <c r="BHT161" s="27"/>
      <c r="BHU161" s="27"/>
      <c r="BHV161" s="27"/>
      <c r="BHW161" s="27"/>
      <c r="BHX161" s="27"/>
      <c r="BHY161" s="27"/>
      <c r="BHZ161" s="27"/>
      <c r="BIA161" s="27"/>
      <c r="BIB161" s="27"/>
      <c r="BIC161" s="27"/>
      <c r="BID161" s="27"/>
      <c r="BIE161" s="27"/>
      <c r="BIF161" s="27"/>
      <c r="BIG161" s="27"/>
      <c r="BIH161" s="27"/>
      <c r="BII161" s="27"/>
      <c r="BIJ161" s="27"/>
      <c r="BIK161" s="27"/>
      <c r="BIL161" s="27"/>
      <c r="BIM161" s="27"/>
      <c r="BIN161" s="27"/>
      <c r="BIO161" s="27"/>
      <c r="BIP161" s="27"/>
      <c r="BIQ161" s="27"/>
      <c r="BIR161" s="27"/>
      <c r="BIS161" s="27"/>
      <c r="BIT161" s="27"/>
      <c r="BIU161" s="27"/>
      <c r="BIV161" s="27"/>
      <c r="BIW161" s="27"/>
      <c r="BIX161" s="27"/>
      <c r="BIY161" s="27"/>
      <c r="BIZ161" s="27"/>
      <c r="BJA161" s="27"/>
      <c r="BJB161" s="27"/>
      <c r="BJC161" s="27"/>
      <c r="BJD161" s="27"/>
      <c r="BJE161" s="27"/>
      <c r="BJF161" s="27"/>
      <c r="BJG161" s="27"/>
      <c r="BJH161" s="27"/>
      <c r="BJI161" s="27"/>
      <c r="BJJ161" s="27"/>
      <c r="BJK161" s="27"/>
      <c r="BJL161" s="27"/>
      <c r="BJM161" s="27"/>
      <c r="BJN161" s="27"/>
      <c r="BJO161" s="27"/>
      <c r="BJP161" s="27"/>
      <c r="BJQ161" s="27"/>
      <c r="BJR161" s="27"/>
      <c r="BJS161" s="27"/>
      <c r="BJT161" s="27"/>
      <c r="BJU161" s="27"/>
      <c r="BJV161" s="27"/>
      <c r="BJW161" s="27"/>
      <c r="BJX161" s="27"/>
      <c r="BJY161" s="27"/>
      <c r="BJZ161" s="27"/>
      <c r="BKA161" s="27"/>
      <c r="BKB161" s="27"/>
      <c r="BKC161" s="27"/>
      <c r="BKD161" s="27"/>
      <c r="BKE161" s="27"/>
      <c r="BKF161" s="27"/>
      <c r="BKG161" s="27"/>
      <c r="BKH161" s="27"/>
      <c r="BKI161" s="27"/>
      <c r="BKJ161" s="27"/>
      <c r="BKK161" s="27"/>
      <c r="BKL161" s="27"/>
      <c r="BKM161" s="27"/>
      <c r="BKN161" s="27"/>
      <c r="BKO161" s="27"/>
      <c r="BKP161" s="27"/>
      <c r="BKQ161" s="27"/>
      <c r="BKR161" s="27"/>
      <c r="BKS161" s="27"/>
      <c r="BKT161" s="27"/>
      <c r="BKU161" s="27"/>
      <c r="BKV161" s="27"/>
      <c r="BKW161" s="27"/>
      <c r="BKX161" s="27"/>
      <c r="BKY161" s="27"/>
      <c r="BKZ161" s="27"/>
      <c r="BLA161" s="27"/>
      <c r="BLB161" s="27"/>
      <c r="BLC161" s="27"/>
      <c r="BLD161" s="27"/>
      <c r="BLE161" s="27"/>
      <c r="BLF161" s="27"/>
      <c r="BLG161" s="27"/>
      <c r="BLH161" s="27"/>
      <c r="BLI161" s="27"/>
      <c r="BLJ161" s="27"/>
      <c r="BLK161" s="27"/>
      <c r="BLL161" s="27"/>
      <c r="BLM161" s="27"/>
      <c r="BLN161" s="27"/>
      <c r="BLO161" s="27"/>
      <c r="BLP161" s="27"/>
      <c r="BLQ161" s="27"/>
      <c r="BLR161" s="27"/>
      <c r="BLS161" s="27"/>
      <c r="BLT161" s="27"/>
      <c r="BLU161" s="27"/>
      <c r="BLV161" s="27"/>
      <c r="BLW161" s="27"/>
      <c r="BLX161" s="27"/>
      <c r="BLY161" s="27"/>
      <c r="BLZ161" s="27"/>
      <c r="BMA161" s="27"/>
      <c r="BMB161" s="27"/>
      <c r="BMC161" s="27"/>
      <c r="BMD161" s="27"/>
      <c r="BME161" s="27"/>
      <c r="BMF161" s="27"/>
      <c r="BMG161" s="27"/>
      <c r="BMH161" s="27"/>
      <c r="BMI161" s="27"/>
      <c r="BMJ161" s="27"/>
      <c r="BMK161" s="27"/>
      <c r="BML161" s="27"/>
      <c r="BMM161" s="27"/>
      <c r="BMN161" s="27"/>
      <c r="BMO161" s="27"/>
      <c r="BMP161" s="27"/>
      <c r="BMQ161" s="27"/>
      <c r="BMR161" s="27"/>
      <c r="BMS161" s="27"/>
      <c r="BMT161" s="27"/>
      <c r="BMU161" s="27"/>
      <c r="BMV161" s="27"/>
      <c r="BMW161" s="27"/>
      <c r="BMX161" s="27"/>
      <c r="BMY161" s="27"/>
      <c r="BMZ161" s="27"/>
      <c r="BNA161" s="27"/>
      <c r="BNB161" s="27"/>
      <c r="BNC161" s="27"/>
      <c r="BND161" s="27"/>
      <c r="BNE161" s="27"/>
      <c r="BNF161" s="27"/>
      <c r="BNG161" s="27"/>
      <c r="BNH161" s="27"/>
      <c r="BNI161" s="27"/>
      <c r="BNJ161" s="27"/>
      <c r="BNK161" s="27"/>
      <c r="BNL161" s="27"/>
      <c r="BNM161" s="27"/>
      <c r="BNN161" s="27"/>
      <c r="BNO161" s="27"/>
      <c r="BNP161" s="27"/>
      <c r="BNQ161" s="27"/>
      <c r="BNR161" s="27"/>
      <c r="BNS161" s="27"/>
      <c r="BNT161" s="27"/>
      <c r="BNU161" s="27"/>
      <c r="BNV161" s="27"/>
      <c r="BNW161" s="27"/>
      <c r="BNX161" s="27"/>
      <c r="BNY161" s="27"/>
      <c r="BNZ161" s="27"/>
      <c r="BOA161" s="27"/>
      <c r="BOB161" s="27"/>
      <c r="BOC161" s="27"/>
      <c r="BOD161" s="27"/>
      <c r="BOE161" s="27"/>
      <c r="BOF161" s="27"/>
      <c r="BOG161" s="27"/>
      <c r="BOH161" s="27"/>
      <c r="BOI161" s="27"/>
      <c r="BOJ161" s="27"/>
      <c r="BOK161" s="27"/>
      <c r="BOL161" s="27"/>
      <c r="BOM161" s="27"/>
      <c r="BON161" s="27"/>
      <c r="BOO161" s="27"/>
      <c r="BOP161" s="27"/>
      <c r="BOQ161" s="27"/>
      <c r="BOR161" s="27"/>
      <c r="BOS161" s="27"/>
      <c r="BOT161" s="27"/>
      <c r="BOU161" s="27"/>
      <c r="BOV161" s="27"/>
      <c r="BOW161" s="27"/>
      <c r="BOX161" s="27"/>
      <c r="BOY161" s="27"/>
      <c r="BOZ161" s="27"/>
      <c r="BPA161" s="27"/>
      <c r="BPB161" s="27"/>
      <c r="BPC161" s="27"/>
      <c r="BPD161" s="27"/>
      <c r="BPE161" s="27"/>
      <c r="BPF161" s="27"/>
      <c r="BPG161" s="27"/>
      <c r="BPH161" s="27"/>
      <c r="BPI161" s="27"/>
      <c r="BPJ161" s="27"/>
      <c r="BPK161" s="27"/>
      <c r="BPL161" s="27"/>
      <c r="BPM161" s="27"/>
      <c r="BPN161" s="27"/>
      <c r="BPO161" s="27"/>
      <c r="BPP161" s="27"/>
      <c r="BPQ161" s="27"/>
      <c r="BPR161" s="27"/>
      <c r="BPS161" s="27"/>
      <c r="BPT161" s="27"/>
      <c r="BPU161" s="27"/>
      <c r="BPV161" s="27"/>
      <c r="BPW161" s="27"/>
      <c r="BPX161" s="27"/>
      <c r="BPY161" s="27"/>
      <c r="BPZ161" s="27"/>
      <c r="BQA161" s="27"/>
      <c r="BQB161" s="27"/>
      <c r="BQC161" s="27"/>
      <c r="BQD161" s="27"/>
      <c r="BQE161" s="27"/>
      <c r="BQF161" s="27"/>
      <c r="BQG161" s="27"/>
      <c r="BQH161" s="27"/>
      <c r="BQI161" s="27"/>
      <c r="BQJ161" s="27"/>
      <c r="BQK161" s="27"/>
      <c r="BQL161" s="27"/>
      <c r="BQM161" s="27"/>
      <c r="BQN161" s="27"/>
      <c r="BQO161" s="27"/>
      <c r="BQP161" s="27"/>
      <c r="BQQ161" s="27"/>
      <c r="BQR161" s="27"/>
      <c r="BQS161" s="27"/>
      <c r="BQT161" s="27"/>
      <c r="BQU161" s="27"/>
      <c r="BQV161" s="27"/>
      <c r="BQW161" s="27"/>
      <c r="BQX161" s="27"/>
      <c r="BQY161" s="27"/>
      <c r="BQZ161" s="27"/>
      <c r="BRA161" s="27"/>
      <c r="BRB161" s="27"/>
      <c r="BRC161" s="27"/>
      <c r="BRD161" s="27"/>
      <c r="BRE161" s="27"/>
      <c r="BRF161" s="27"/>
      <c r="BRG161" s="27"/>
      <c r="BRH161" s="27"/>
      <c r="BRI161" s="27"/>
      <c r="BRJ161" s="27"/>
      <c r="BRK161" s="27"/>
      <c r="BRL161" s="27"/>
      <c r="BRM161" s="27"/>
      <c r="BRN161" s="27"/>
      <c r="BRO161" s="27"/>
      <c r="BRP161" s="27"/>
      <c r="BRQ161" s="27"/>
      <c r="BRR161" s="27"/>
      <c r="BRS161" s="27"/>
      <c r="BRT161" s="27"/>
      <c r="BRU161" s="27"/>
      <c r="BRV161" s="27"/>
      <c r="BRW161" s="27"/>
      <c r="BRX161" s="27"/>
      <c r="BRY161" s="27"/>
      <c r="BRZ161" s="27"/>
      <c r="BSA161" s="27"/>
      <c r="BSB161" s="27"/>
      <c r="BSC161" s="27"/>
      <c r="BSD161" s="27"/>
      <c r="BSE161" s="27"/>
      <c r="BSF161" s="27"/>
      <c r="BSG161" s="27"/>
      <c r="BSH161" s="27"/>
      <c r="BSI161" s="27"/>
      <c r="BSJ161" s="27"/>
      <c r="BSK161" s="27"/>
      <c r="BSL161" s="27"/>
      <c r="BSM161" s="27"/>
      <c r="BSN161" s="27"/>
      <c r="BSO161" s="27"/>
      <c r="BSP161" s="27"/>
      <c r="BSQ161" s="27"/>
      <c r="BSR161" s="27"/>
      <c r="BSS161" s="27"/>
      <c r="BST161" s="27"/>
      <c r="BSU161" s="27"/>
      <c r="BSV161" s="27"/>
      <c r="BSW161" s="27"/>
      <c r="BSX161" s="27"/>
      <c r="BSY161" s="27"/>
      <c r="BSZ161" s="27"/>
      <c r="BTA161" s="27"/>
      <c r="BTB161" s="27"/>
      <c r="BTC161" s="27"/>
      <c r="BTD161" s="27"/>
      <c r="BTE161" s="27"/>
      <c r="BTF161" s="27"/>
      <c r="BTG161" s="27"/>
      <c r="BTH161" s="27"/>
      <c r="BTI161" s="27"/>
      <c r="BTJ161" s="27"/>
      <c r="BTK161" s="27"/>
      <c r="BTL161" s="27"/>
      <c r="BTM161" s="27"/>
      <c r="BTN161" s="27"/>
      <c r="BTO161" s="27"/>
      <c r="BTP161" s="27"/>
      <c r="BTQ161" s="27"/>
      <c r="BTR161" s="27"/>
      <c r="BTS161" s="27"/>
      <c r="BTT161" s="27"/>
      <c r="BTU161" s="27"/>
      <c r="BTV161" s="27"/>
      <c r="BTW161" s="27"/>
      <c r="BTX161" s="27"/>
      <c r="BTY161" s="27"/>
      <c r="BTZ161" s="27"/>
      <c r="BUA161" s="27"/>
      <c r="BUB161" s="27"/>
      <c r="BUC161" s="27"/>
      <c r="BUD161" s="27"/>
      <c r="BUE161" s="27"/>
      <c r="BUF161" s="27"/>
      <c r="BUG161" s="27"/>
      <c r="BUH161" s="27"/>
      <c r="BUI161" s="27"/>
      <c r="BUJ161" s="27"/>
      <c r="BUK161" s="27"/>
      <c r="BUL161" s="27"/>
      <c r="BUM161" s="27"/>
      <c r="BUN161" s="27"/>
      <c r="BUO161" s="27"/>
      <c r="BUP161" s="27"/>
      <c r="BUQ161" s="27"/>
    </row>
    <row r="162" spans="1:1915" s="47" customFormat="1" ht="12.75">
      <c r="A162" s="23"/>
      <c r="B162" s="156"/>
      <c r="C162" s="157" t="s">
        <v>225</v>
      </c>
      <c r="D162" s="157"/>
      <c r="E162" s="230"/>
      <c r="F162" s="231"/>
      <c r="G162" s="166"/>
      <c r="H162" s="26"/>
      <c r="I162" s="26">
        <f>IF(E162="YES",2.5,0)</f>
        <v>0</v>
      </c>
      <c r="J162" s="26"/>
      <c r="K162" s="210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  <c r="BZ162" s="27"/>
      <c r="CA162" s="27"/>
      <c r="CB162" s="27"/>
      <c r="CC162" s="27"/>
      <c r="CD162" s="27"/>
      <c r="CE162" s="27"/>
      <c r="CF162" s="27"/>
      <c r="CG162" s="27"/>
      <c r="CH162" s="27"/>
      <c r="CI162" s="27"/>
      <c r="CJ162" s="27"/>
      <c r="CK162" s="27"/>
      <c r="CL162" s="27"/>
      <c r="CM162" s="27"/>
      <c r="CN162" s="27"/>
      <c r="CO162" s="27"/>
      <c r="CP162" s="27"/>
      <c r="CQ162" s="27"/>
      <c r="CR162" s="27"/>
      <c r="CS162" s="27"/>
      <c r="CT162" s="27"/>
      <c r="CU162" s="27"/>
      <c r="CV162" s="27"/>
      <c r="CW162" s="27"/>
      <c r="CX162" s="27"/>
      <c r="CY162" s="27"/>
      <c r="CZ162" s="27"/>
      <c r="DA162" s="27"/>
      <c r="DB162" s="27"/>
      <c r="DC162" s="27"/>
      <c r="DD162" s="27"/>
      <c r="DE162" s="27"/>
      <c r="DF162" s="27"/>
      <c r="DG162" s="27"/>
      <c r="DH162" s="27"/>
      <c r="DI162" s="27"/>
      <c r="DJ162" s="27"/>
      <c r="DK162" s="27"/>
      <c r="DL162" s="27"/>
      <c r="DM162" s="27"/>
      <c r="DN162" s="27"/>
      <c r="DO162" s="27"/>
      <c r="DP162" s="27"/>
      <c r="DQ162" s="27"/>
      <c r="DR162" s="27"/>
      <c r="DS162" s="27"/>
      <c r="DT162" s="27"/>
      <c r="DU162" s="27"/>
      <c r="DV162" s="27"/>
      <c r="DW162" s="27"/>
      <c r="DX162" s="27"/>
      <c r="DY162" s="27"/>
      <c r="DZ162" s="27"/>
      <c r="EA162" s="27"/>
      <c r="EB162" s="27"/>
      <c r="EC162" s="27"/>
      <c r="ED162" s="27"/>
      <c r="EE162" s="27"/>
      <c r="EF162" s="27"/>
      <c r="EG162" s="27"/>
      <c r="EH162" s="27"/>
      <c r="EI162" s="27"/>
      <c r="EJ162" s="27"/>
      <c r="EK162" s="27"/>
      <c r="EL162" s="27"/>
      <c r="EM162" s="27"/>
      <c r="EN162" s="27"/>
      <c r="EO162" s="27"/>
      <c r="EP162" s="27"/>
      <c r="EQ162" s="27"/>
      <c r="ER162" s="27"/>
      <c r="ES162" s="27"/>
      <c r="ET162" s="27"/>
      <c r="EU162" s="27"/>
      <c r="EV162" s="27"/>
      <c r="EW162" s="27"/>
      <c r="EX162" s="27"/>
      <c r="EY162" s="27"/>
      <c r="EZ162" s="27"/>
      <c r="FA162" s="27"/>
      <c r="FB162" s="27"/>
      <c r="FC162" s="27"/>
      <c r="FD162" s="27"/>
      <c r="FE162" s="27"/>
      <c r="FF162" s="27"/>
      <c r="FG162" s="27"/>
      <c r="FH162" s="27"/>
      <c r="FI162" s="27"/>
      <c r="FJ162" s="27"/>
      <c r="FK162" s="27"/>
      <c r="FL162" s="27"/>
      <c r="FM162" s="27"/>
      <c r="FN162" s="27"/>
      <c r="FO162" s="27"/>
      <c r="FP162" s="27"/>
      <c r="FQ162" s="27"/>
      <c r="FR162" s="27"/>
      <c r="FS162" s="27"/>
      <c r="FT162" s="27"/>
      <c r="FU162" s="27"/>
      <c r="FV162" s="27"/>
      <c r="FW162" s="27"/>
      <c r="FX162" s="27"/>
      <c r="FY162" s="27"/>
      <c r="FZ162" s="27"/>
      <c r="GA162" s="27"/>
      <c r="GB162" s="27"/>
      <c r="GC162" s="27"/>
      <c r="GD162" s="27"/>
      <c r="GE162" s="27"/>
      <c r="GF162" s="27"/>
      <c r="GG162" s="27"/>
      <c r="GH162" s="27"/>
      <c r="GI162" s="27"/>
      <c r="GJ162" s="27"/>
      <c r="GK162" s="27"/>
      <c r="GL162" s="27"/>
      <c r="GM162" s="27"/>
      <c r="GN162" s="27"/>
      <c r="GO162" s="27"/>
      <c r="GP162" s="27"/>
      <c r="GQ162" s="27"/>
      <c r="GR162" s="27"/>
      <c r="GS162" s="27"/>
      <c r="GT162" s="27"/>
      <c r="GU162" s="27"/>
      <c r="GV162" s="27"/>
      <c r="GW162" s="27"/>
      <c r="GX162" s="27"/>
      <c r="GY162" s="27"/>
      <c r="GZ162" s="27"/>
      <c r="HA162" s="27"/>
      <c r="HB162" s="27"/>
      <c r="HC162" s="27"/>
      <c r="HD162" s="27"/>
      <c r="HE162" s="27"/>
      <c r="HF162" s="27"/>
      <c r="HG162" s="27"/>
      <c r="HH162" s="27"/>
      <c r="HI162" s="27"/>
      <c r="HJ162" s="27"/>
      <c r="HK162" s="27"/>
      <c r="HL162" s="27"/>
      <c r="HM162" s="27"/>
      <c r="HN162" s="27"/>
      <c r="HO162" s="27"/>
      <c r="HP162" s="27"/>
      <c r="HQ162" s="27"/>
      <c r="HR162" s="27"/>
      <c r="HS162" s="27"/>
      <c r="HT162" s="27"/>
      <c r="HU162" s="27"/>
      <c r="HV162" s="27"/>
      <c r="HW162" s="27"/>
      <c r="HX162" s="27"/>
      <c r="HY162" s="27"/>
      <c r="HZ162" s="27"/>
      <c r="IA162" s="27"/>
      <c r="IB162" s="27"/>
      <c r="IC162" s="27"/>
      <c r="ID162" s="27"/>
      <c r="IE162" s="27"/>
      <c r="IF162" s="27"/>
      <c r="IG162" s="27"/>
      <c r="IH162" s="27"/>
      <c r="II162" s="27"/>
      <c r="IJ162" s="27"/>
      <c r="IK162" s="27"/>
      <c r="IL162" s="27"/>
      <c r="IM162" s="27"/>
      <c r="IN162" s="27"/>
      <c r="IO162" s="27"/>
      <c r="IP162" s="27"/>
      <c r="IQ162" s="27"/>
      <c r="IR162" s="27"/>
      <c r="IS162" s="27"/>
      <c r="IT162" s="27"/>
      <c r="IU162" s="27"/>
      <c r="IV162" s="27"/>
      <c r="IW162" s="27"/>
      <c r="IX162" s="27"/>
      <c r="IY162" s="27"/>
      <c r="IZ162" s="27"/>
      <c r="JA162" s="27"/>
      <c r="JB162" s="27"/>
      <c r="JC162" s="27"/>
      <c r="JD162" s="27"/>
      <c r="JE162" s="27"/>
      <c r="JF162" s="27"/>
      <c r="JG162" s="27"/>
      <c r="JH162" s="27"/>
      <c r="JI162" s="27"/>
      <c r="JJ162" s="27"/>
      <c r="JK162" s="27"/>
      <c r="JL162" s="27"/>
      <c r="JM162" s="27"/>
      <c r="JN162" s="27"/>
      <c r="JO162" s="27"/>
      <c r="JP162" s="27"/>
      <c r="JQ162" s="27"/>
      <c r="JR162" s="27"/>
      <c r="JS162" s="27"/>
      <c r="JT162" s="27"/>
      <c r="JU162" s="27"/>
      <c r="JV162" s="27"/>
      <c r="JW162" s="27"/>
      <c r="JX162" s="27"/>
      <c r="JY162" s="27"/>
      <c r="JZ162" s="27"/>
      <c r="KA162" s="27"/>
      <c r="KB162" s="27"/>
      <c r="KC162" s="27"/>
      <c r="KD162" s="27"/>
      <c r="KE162" s="27"/>
      <c r="KF162" s="27"/>
      <c r="KG162" s="27"/>
      <c r="KH162" s="27"/>
      <c r="KI162" s="27"/>
      <c r="KJ162" s="27"/>
      <c r="KK162" s="27"/>
      <c r="KL162" s="27"/>
      <c r="KM162" s="27"/>
      <c r="KN162" s="27"/>
      <c r="KO162" s="27"/>
      <c r="KP162" s="27"/>
      <c r="KQ162" s="27"/>
      <c r="KR162" s="27"/>
      <c r="KS162" s="27"/>
      <c r="KT162" s="27"/>
      <c r="KU162" s="27"/>
      <c r="KV162" s="27"/>
      <c r="KW162" s="27"/>
      <c r="KX162" s="27"/>
      <c r="KY162" s="27"/>
      <c r="KZ162" s="27"/>
      <c r="LA162" s="27"/>
      <c r="LB162" s="27"/>
      <c r="LC162" s="27"/>
      <c r="LD162" s="27"/>
      <c r="LE162" s="27"/>
      <c r="LF162" s="27"/>
      <c r="LG162" s="27"/>
      <c r="LH162" s="27"/>
      <c r="LI162" s="27"/>
      <c r="LJ162" s="27"/>
      <c r="LK162" s="27"/>
      <c r="LL162" s="27"/>
      <c r="LM162" s="27"/>
      <c r="LN162" s="27"/>
      <c r="LO162" s="27"/>
      <c r="LP162" s="27"/>
      <c r="LQ162" s="27"/>
      <c r="LR162" s="27"/>
      <c r="LS162" s="27"/>
      <c r="LT162" s="27"/>
      <c r="LU162" s="27"/>
      <c r="LV162" s="27"/>
      <c r="LW162" s="27"/>
      <c r="LX162" s="27"/>
      <c r="LY162" s="27"/>
      <c r="LZ162" s="27"/>
      <c r="MA162" s="27"/>
      <c r="MB162" s="27"/>
      <c r="MC162" s="27"/>
      <c r="MD162" s="27"/>
      <c r="ME162" s="27"/>
      <c r="MF162" s="27"/>
      <c r="MG162" s="27"/>
      <c r="MH162" s="27"/>
      <c r="MI162" s="27"/>
      <c r="MJ162" s="27"/>
      <c r="MK162" s="27"/>
      <c r="ML162" s="27"/>
      <c r="MM162" s="27"/>
      <c r="MN162" s="27"/>
      <c r="MO162" s="27"/>
      <c r="MP162" s="27"/>
      <c r="MQ162" s="27"/>
      <c r="MR162" s="27"/>
      <c r="MS162" s="27"/>
      <c r="MT162" s="27"/>
      <c r="MU162" s="27"/>
      <c r="MV162" s="27"/>
      <c r="MW162" s="27"/>
      <c r="MX162" s="27"/>
      <c r="MY162" s="27"/>
      <c r="MZ162" s="27"/>
      <c r="NA162" s="27"/>
      <c r="NB162" s="27"/>
      <c r="NC162" s="27"/>
      <c r="ND162" s="27"/>
      <c r="NE162" s="27"/>
      <c r="NF162" s="27"/>
      <c r="NG162" s="27"/>
      <c r="NH162" s="27"/>
      <c r="NI162" s="27"/>
      <c r="NJ162" s="27"/>
      <c r="NK162" s="27"/>
      <c r="NL162" s="27"/>
      <c r="NM162" s="27"/>
      <c r="NN162" s="27"/>
      <c r="NO162" s="27"/>
      <c r="NP162" s="27"/>
      <c r="NQ162" s="27"/>
      <c r="NR162" s="27"/>
      <c r="NS162" s="27"/>
      <c r="NT162" s="27"/>
      <c r="NU162" s="27"/>
      <c r="NV162" s="27"/>
      <c r="NW162" s="27"/>
      <c r="NX162" s="27"/>
      <c r="NY162" s="27"/>
      <c r="NZ162" s="27"/>
      <c r="OA162" s="27"/>
      <c r="OB162" s="27"/>
      <c r="OC162" s="27"/>
      <c r="OD162" s="27"/>
      <c r="OE162" s="27"/>
      <c r="OF162" s="27"/>
      <c r="OG162" s="27"/>
      <c r="OH162" s="27"/>
      <c r="OI162" s="27"/>
      <c r="OJ162" s="27"/>
      <c r="OK162" s="27"/>
      <c r="OL162" s="27"/>
      <c r="OM162" s="27"/>
      <c r="ON162" s="27"/>
      <c r="OO162" s="27"/>
      <c r="OP162" s="27"/>
      <c r="OQ162" s="27"/>
      <c r="OR162" s="27"/>
      <c r="OS162" s="27"/>
      <c r="OT162" s="27"/>
      <c r="OU162" s="27"/>
      <c r="OV162" s="27"/>
      <c r="OW162" s="27"/>
      <c r="OX162" s="27"/>
      <c r="OY162" s="27"/>
      <c r="OZ162" s="27"/>
      <c r="PA162" s="27"/>
      <c r="PB162" s="27"/>
      <c r="PC162" s="27"/>
      <c r="PD162" s="27"/>
      <c r="PE162" s="27"/>
      <c r="PF162" s="27"/>
      <c r="PG162" s="27"/>
      <c r="PH162" s="27"/>
      <c r="PI162" s="27"/>
      <c r="PJ162" s="27"/>
      <c r="PK162" s="27"/>
      <c r="PL162" s="27"/>
      <c r="PM162" s="27"/>
      <c r="PN162" s="27"/>
      <c r="PO162" s="27"/>
      <c r="PP162" s="27"/>
      <c r="PQ162" s="27"/>
      <c r="PR162" s="27"/>
      <c r="PS162" s="27"/>
      <c r="PT162" s="27"/>
      <c r="PU162" s="27"/>
      <c r="PV162" s="27"/>
      <c r="PW162" s="27"/>
      <c r="PX162" s="27"/>
      <c r="PY162" s="27"/>
      <c r="PZ162" s="27"/>
      <c r="QA162" s="27"/>
      <c r="QB162" s="27"/>
      <c r="QC162" s="27"/>
      <c r="QD162" s="27"/>
      <c r="QE162" s="27"/>
      <c r="QF162" s="27"/>
      <c r="QG162" s="27"/>
      <c r="QH162" s="27"/>
      <c r="QI162" s="27"/>
      <c r="QJ162" s="27"/>
      <c r="QK162" s="27"/>
      <c r="QL162" s="27"/>
      <c r="QM162" s="27"/>
      <c r="QN162" s="27"/>
      <c r="QO162" s="27"/>
      <c r="QP162" s="27"/>
      <c r="QQ162" s="27"/>
      <c r="QR162" s="27"/>
      <c r="QS162" s="27"/>
      <c r="QT162" s="27"/>
      <c r="QU162" s="27"/>
      <c r="QV162" s="27"/>
      <c r="QW162" s="27"/>
      <c r="QX162" s="27"/>
      <c r="QY162" s="27"/>
      <c r="QZ162" s="27"/>
      <c r="RA162" s="27"/>
      <c r="RB162" s="27"/>
      <c r="RC162" s="27"/>
      <c r="RD162" s="27"/>
      <c r="RE162" s="27"/>
      <c r="RF162" s="27"/>
      <c r="RG162" s="27"/>
      <c r="RH162" s="27"/>
      <c r="RI162" s="27"/>
      <c r="RJ162" s="27"/>
      <c r="RK162" s="27"/>
      <c r="RL162" s="27"/>
      <c r="RM162" s="27"/>
      <c r="RN162" s="27"/>
      <c r="RO162" s="27"/>
      <c r="RP162" s="27"/>
      <c r="RQ162" s="27"/>
      <c r="RR162" s="27"/>
      <c r="RS162" s="27"/>
      <c r="RT162" s="27"/>
      <c r="RU162" s="27"/>
      <c r="RV162" s="27"/>
      <c r="RW162" s="27"/>
      <c r="RX162" s="27"/>
      <c r="RY162" s="27"/>
      <c r="RZ162" s="27"/>
      <c r="SA162" s="27"/>
      <c r="SB162" s="27"/>
      <c r="SC162" s="27"/>
      <c r="SD162" s="27"/>
      <c r="SE162" s="27"/>
      <c r="SF162" s="27"/>
      <c r="SG162" s="27"/>
      <c r="SH162" s="27"/>
      <c r="SI162" s="27"/>
      <c r="SJ162" s="27"/>
      <c r="SK162" s="27"/>
      <c r="SL162" s="27"/>
      <c r="SM162" s="27"/>
      <c r="SN162" s="27"/>
      <c r="SO162" s="27"/>
      <c r="SP162" s="27"/>
      <c r="SQ162" s="27"/>
      <c r="SR162" s="27"/>
      <c r="SS162" s="27"/>
      <c r="ST162" s="27"/>
      <c r="SU162" s="27"/>
      <c r="SV162" s="27"/>
      <c r="SW162" s="27"/>
      <c r="SX162" s="27"/>
      <c r="SY162" s="27"/>
      <c r="SZ162" s="27"/>
      <c r="TA162" s="27"/>
      <c r="TB162" s="27"/>
      <c r="TC162" s="27"/>
      <c r="TD162" s="27"/>
      <c r="TE162" s="27"/>
      <c r="TF162" s="27"/>
      <c r="TG162" s="27"/>
      <c r="TH162" s="27"/>
      <c r="TI162" s="27"/>
      <c r="TJ162" s="27"/>
      <c r="TK162" s="27"/>
      <c r="TL162" s="27"/>
      <c r="TM162" s="27"/>
      <c r="TN162" s="27"/>
      <c r="TO162" s="27"/>
      <c r="TP162" s="27"/>
      <c r="TQ162" s="27"/>
      <c r="TR162" s="27"/>
      <c r="TS162" s="27"/>
      <c r="TT162" s="27"/>
      <c r="TU162" s="27"/>
      <c r="TV162" s="27"/>
      <c r="TW162" s="27"/>
      <c r="TX162" s="27"/>
      <c r="TY162" s="27"/>
      <c r="TZ162" s="27"/>
      <c r="UA162" s="27"/>
      <c r="UB162" s="27"/>
      <c r="UC162" s="27"/>
      <c r="UD162" s="27"/>
      <c r="UE162" s="27"/>
      <c r="UF162" s="27"/>
      <c r="UG162" s="27"/>
      <c r="UH162" s="27"/>
      <c r="UI162" s="27"/>
      <c r="UJ162" s="27"/>
      <c r="UK162" s="27"/>
      <c r="UL162" s="27"/>
      <c r="UM162" s="27"/>
      <c r="UN162" s="27"/>
      <c r="UO162" s="27"/>
      <c r="UP162" s="27"/>
      <c r="UQ162" s="27"/>
      <c r="UR162" s="27"/>
      <c r="US162" s="27"/>
      <c r="UT162" s="27"/>
      <c r="UU162" s="27"/>
      <c r="UV162" s="27"/>
      <c r="UW162" s="27"/>
      <c r="UX162" s="27"/>
      <c r="UY162" s="27"/>
      <c r="UZ162" s="27"/>
      <c r="VA162" s="27"/>
      <c r="VB162" s="27"/>
      <c r="VC162" s="27"/>
      <c r="VD162" s="27"/>
      <c r="VE162" s="27"/>
      <c r="VF162" s="27"/>
      <c r="VG162" s="27"/>
      <c r="VH162" s="27"/>
      <c r="VI162" s="27"/>
      <c r="VJ162" s="27"/>
      <c r="VK162" s="27"/>
      <c r="VL162" s="27"/>
      <c r="VM162" s="27"/>
      <c r="VN162" s="27"/>
      <c r="VO162" s="27"/>
      <c r="VP162" s="27"/>
      <c r="VQ162" s="27"/>
      <c r="VR162" s="27"/>
      <c r="VS162" s="27"/>
      <c r="VT162" s="27"/>
      <c r="VU162" s="27"/>
      <c r="VV162" s="27"/>
      <c r="VW162" s="27"/>
      <c r="VX162" s="27"/>
      <c r="VY162" s="27"/>
      <c r="VZ162" s="27"/>
      <c r="WA162" s="27"/>
      <c r="WB162" s="27"/>
      <c r="WC162" s="27"/>
      <c r="WD162" s="27"/>
      <c r="WE162" s="27"/>
      <c r="WF162" s="27"/>
      <c r="WG162" s="27"/>
      <c r="WH162" s="27"/>
      <c r="WI162" s="27"/>
      <c r="WJ162" s="27"/>
      <c r="WK162" s="27"/>
      <c r="WL162" s="27"/>
      <c r="WM162" s="27"/>
      <c r="WN162" s="27"/>
      <c r="WO162" s="27"/>
      <c r="WP162" s="27"/>
      <c r="WQ162" s="27"/>
      <c r="WR162" s="27"/>
      <c r="WS162" s="27"/>
      <c r="WT162" s="27"/>
      <c r="WU162" s="27"/>
      <c r="WV162" s="27"/>
      <c r="WW162" s="27"/>
      <c r="WX162" s="27"/>
      <c r="WY162" s="27"/>
      <c r="WZ162" s="27"/>
      <c r="XA162" s="27"/>
      <c r="XB162" s="27"/>
      <c r="XC162" s="27"/>
      <c r="XD162" s="27"/>
      <c r="XE162" s="27"/>
      <c r="XF162" s="27"/>
      <c r="XG162" s="27"/>
      <c r="XH162" s="27"/>
      <c r="XI162" s="27"/>
      <c r="XJ162" s="27"/>
      <c r="XK162" s="27"/>
      <c r="XL162" s="27"/>
      <c r="XM162" s="27"/>
      <c r="XN162" s="27"/>
      <c r="XO162" s="27"/>
      <c r="XP162" s="27"/>
      <c r="XQ162" s="27"/>
      <c r="XR162" s="27"/>
      <c r="XS162" s="27"/>
      <c r="XT162" s="27"/>
      <c r="XU162" s="27"/>
      <c r="XV162" s="27"/>
      <c r="XW162" s="27"/>
      <c r="XX162" s="27"/>
      <c r="XY162" s="27"/>
      <c r="XZ162" s="27"/>
      <c r="YA162" s="27"/>
      <c r="YB162" s="27"/>
      <c r="YC162" s="27"/>
      <c r="YD162" s="27"/>
      <c r="YE162" s="27"/>
      <c r="YF162" s="27"/>
      <c r="YG162" s="27"/>
      <c r="YH162" s="27"/>
      <c r="YI162" s="27"/>
      <c r="YJ162" s="27"/>
      <c r="YK162" s="27"/>
      <c r="YL162" s="27"/>
      <c r="YM162" s="27"/>
      <c r="YN162" s="27"/>
      <c r="YO162" s="27"/>
      <c r="YP162" s="27"/>
      <c r="YQ162" s="27"/>
      <c r="YR162" s="27"/>
      <c r="YS162" s="27"/>
      <c r="YT162" s="27"/>
      <c r="YU162" s="27"/>
      <c r="YV162" s="27"/>
      <c r="YW162" s="27"/>
      <c r="YX162" s="27"/>
      <c r="YY162" s="27"/>
      <c r="YZ162" s="27"/>
      <c r="ZA162" s="27"/>
      <c r="ZB162" s="27"/>
      <c r="ZC162" s="27"/>
      <c r="ZD162" s="27"/>
      <c r="ZE162" s="27"/>
      <c r="ZF162" s="27"/>
      <c r="ZG162" s="27"/>
      <c r="ZH162" s="27"/>
      <c r="ZI162" s="27"/>
      <c r="ZJ162" s="27"/>
      <c r="ZK162" s="27"/>
      <c r="ZL162" s="27"/>
      <c r="ZM162" s="27"/>
      <c r="ZN162" s="27"/>
      <c r="ZO162" s="27"/>
      <c r="ZP162" s="27"/>
      <c r="ZQ162" s="27"/>
      <c r="ZR162" s="27"/>
      <c r="ZS162" s="27"/>
      <c r="ZT162" s="27"/>
      <c r="ZU162" s="27"/>
      <c r="ZV162" s="27"/>
      <c r="ZW162" s="27"/>
      <c r="ZX162" s="27"/>
      <c r="ZY162" s="27"/>
      <c r="ZZ162" s="27"/>
      <c r="AAA162" s="27"/>
      <c r="AAB162" s="27"/>
      <c r="AAC162" s="27"/>
      <c r="AAD162" s="27"/>
      <c r="AAE162" s="27"/>
      <c r="AAF162" s="27"/>
      <c r="AAG162" s="27"/>
      <c r="AAH162" s="27"/>
      <c r="AAI162" s="27"/>
      <c r="AAJ162" s="27"/>
      <c r="AAK162" s="27"/>
      <c r="AAL162" s="27"/>
      <c r="AAM162" s="27"/>
      <c r="AAN162" s="27"/>
      <c r="AAO162" s="27"/>
      <c r="AAP162" s="27"/>
      <c r="AAQ162" s="27"/>
      <c r="AAR162" s="27"/>
      <c r="AAS162" s="27"/>
      <c r="AAT162" s="27"/>
      <c r="AAU162" s="27"/>
      <c r="AAV162" s="27"/>
      <c r="AAW162" s="27"/>
      <c r="AAX162" s="27"/>
      <c r="AAY162" s="27"/>
      <c r="AAZ162" s="27"/>
      <c r="ABA162" s="27"/>
      <c r="ABB162" s="27"/>
      <c r="ABC162" s="27"/>
      <c r="ABD162" s="27"/>
      <c r="ABE162" s="27"/>
      <c r="ABF162" s="27"/>
      <c r="ABG162" s="27"/>
      <c r="ABH162" s="27"/>
      <c r="ABI162" s="27"/>
      <c r="ABJ162" s="27"/>
      <c r="ABK162" s="27"/>
      <c r="ABL162" s="27"/>
      <c r="ABM162" s="27"/>
      <c r="ABN162" s="27"/>
      <c r="ABO162" s="27"/>
      <c r="ABP162" s="27"/>
      <c r="ABQ162" s="27"/>
      <c r="ABR162" s="27"/>
      <c r="ABS162" s="27"/>
      <c r="ABT162" s="27"/>
      <c r="ABU162" s="27"/>
      <c r="ABV162" s="27"/>
      <c r="ABW162" s="27"/>
      <c r="ABX162" s="27"/>
      <c r="ABY162" s="27"/>
      <c r="ABZ162" s="27"/>
      <c r="ACA162" s="27"/>
      <c r="ACB162" s="27"/>
      <c r="ACC162" s="27"/>
      <c r="ACD162" s="27"/>
      <c r="ACE162" s="27"/>
      <c r="ACF162" s="27"/>
      <c r="ACG162" s="27"/>
      <c r="ACH162" s="27"/>
      <c r="ACI162" s="27"/>
      <c r="ACJ162" s="27"/>
      <c r="ACK162" s="27"/>
      <c r="ACL162" s="27"/>
      <c r="ACM162" s="27"/>
      <c r="ACN162" s="27"/>
      <c r="ACO162" s="27"/>
      <c r="ACP162" s="27"/>
      <c r="ACQ162" s="27"/>
      <c r="ACR162" s="27"/>
      <c r="ACS162" s="27"/>
      <c r="ACT162" s="27"/>
      <c r="ACU162" s="27"/>
      <c r="ACV162" s="27"/>
      <c r="ACW162" s="27"/>
      <c r="ACX162" s="27"/>
      <c r="ACY162" s="27"/>
      <c r="ACZ162" s="27"/>
      <c r="ADA162" s="27"/>
      <c r="ADB162" s="27"/>
      <c r="ADC162" s="27"/>
      <c r="ADD162" s="27"/>
      <c r="ADE162" s="27"/>
      <c r="ADF162" s="27"/>
      <c r="ADG162" s="27"/>
      <c r="ADH162" s="27"/>
      <c r="ADI162" s="27"/>
      <c r="ADJ162" s="27"/>
      <c r="ADK162" s="27"/>
      <c r="ADL162" s="27"/>
      <c r="ADM162" s="27"/>
      <c r="ADN162" s="27"/>
      <c r="ADO162" s="27"/>
      <c r="ADP162" s="27"/>
      <c r="ADQ162" s="27"/>
      <c r="ADR162" s="27"/>
      <c r="ADS162" s="27"/>
      <c r="ADT162" s="27"/>
      <c r="ADU162" s="27"/>
      <c r="ADV162" s="27"/>
      <c r="ADW162" s="27"/>
      <c r="ADX162" s="27"/>
      <c r="ADY162" s="27"/>
      <c r="ADZ162" s="27"/>
      <c r="AEA162" s="27"/>
      <c r="AEB162" s="27"/>
      <c r="AEC162" s="27"/>
      <c r="AED162" s="27"/>
      <c r="AEE162" s="27"/>
      <c r="AEF162" s="27"/>
      <c r="AEG162" s="27"/>
      <c r="AEH162" s="27"/>
      <c r="AEI162" s="27"/>
      <c r="AEJ162" s="27"/>
      <c r="AEK162" s="27"/>
      <c r="AEL162" s="27"/>
      <c r="AEM162" s="27"/>
      <c r="AEN162" s="27"/>
      <c r="AEO162" s="27"/>
      <c r="AEP162" s="27"/>
      <c r="AEQ162" s="27"/>
      <c r="AER162" s="27"/>
      <c r="AES162" s="27"/>
      <c r="AET162" s="27"/>
      <c r="AEU162" s="27"/>
      <c r="AEV162" s="27"/>
      <c r="AEW162" s="27"/>
      <c r="AEX162" s="27"/>
      <c r="AEY162" s="27"/>
      <c r="AEZ162" s="27"/>
      <c r="AFA162" s="27"/>
      <c r="AFB162" s="27"/>
      <c r="AFC162" s="27"/>
      <c r="AFD162" s="27"/>
      <c r="AFE162" s="27"/>
      <c r="AFF162" s="27"/>
      <c r="AFG162" s="27"/>
      <c r="AFH162" s="27"/>
      <c r="AFI162" s="27"/>
      <c r="AFJ162" s="27"/>
      <c r="AFK162" s="27"/>
      <c r="AFL162" s="27"/>
      <c r="AFM162" s="27"/>
      <c r="AFN162" s="27"/>
      <c r="AFO162" s="27"/>
      <c r="AFP162" s="27"/>
      <c r="AFQ162" s="27"/>
      <c r="AFR162" s="27"/>
      <c r="AFS162" s="27"/>
      <c r="AFT162" s="27"/>
      <c r="AFU162" s="27"/>
      <c r="AFV162" s="27"/>
      <c r="AFW162" s="27"/>
      <c r="AFX162" s="27"/>
      <c r="AFY162" s="27"/>
      <c r="AFZ162" s="27"/>
      <c r="AGA162" s="27"/>
      <c r="AGB162" s="27"/>
      <c r="AGC162" s="27"/>
      <c r="AGD162" s="27"/>
      <c r="AGE162" s="27"/>
      <c r="AGF162" s="27"/>
      <c r="AGG162" s="27"/>
      <c r="AGH162" s="27"/>
      <c r="AGI162" s="27"/>
      <c r="AGJ162" s="27"/>
      <c r="AGK162" s="27"/>
      <c r="AGL162" s="27"/>
      <c r="AGM162" s="27"/>
      <c r="AGN162" s="27"/>
      <c r="AGO162" s="27"/>
      <c r="AGP162" s="27"/>
      <c r="AGQ162" s="27"/>
      <c r="AGR162" s="27"/>
      <c r="AGS162" s="27"/>
      <c r="AGT162" s="27"/>
      <c r="AGU162" s="27"/>
      <c r="AGV162" s="27"/>
      <c r="AGW162" s="27"/>
      <c r="AGX162" s="27"/>
      <c r="AGY162" s="27"/>
      <c r="AGZ162" s="27"/>
      <c r="AHA162" s="27"/>
      <c r="AHB162" s="27"/>
      <c r="AHC162" s="27"/>
      <c r="AHD162" s="27"/>
      <c r="AHE162" s="27"/>
      <c r="AHF162" s="27"/>
      <c r="AHG162" s="27"/>
      <c r="AHH162" s="27"/>
      <c r="AHI162" s="27"/>
      <c r="AHJ162" s="27"/>
      <c r="AHK162" s="27"/>
      <c r="AHL162" s="27"/>
      <c r="AHM162" s="27"/>
      <c r="AHN162" s="27"/>
      <c r="AHO162" s="27"/>
      <c r="AHP162" s="27"/>
      <c r="AHQ162" s="27"/>
      <c r="AHR162" s="27"/>
      <c r="AHS162" s="27"/>
      <c r="AHT162" s="27"/>
      <c r="AHU162" s="27"/>
      <c r="AHV162" s="27"/>
      <c r="AHW162" s="27"/>
      <c r="AHX162" s="27"/>
      <c r="AHY162" s="27"/>
      <c r="AHZ162" s="27"/>
      <c r="AIA162" s="27"/>
      <c r="AIB162" s="27"/>
      <c r="AIC162" s="27"/>
      <c r="AID162" s="27"/>
      <c r="AIE162" s="27"/>
      <c r="AIF162" s="27"/>
      <c r="AIG162" s="27"/>
      <c r="AIH162" s="27"/>
      <c r="AII162" s="27"/>
      <c r="AIJ162" s="27"/>
      <c r="AIK162" s="27"/>
      <c r="AIL162" s="27"/>
      <c r="AIM162" s="27"/>
      <c r="AIN162" s="27"/>
      <c r="AIO162" s="27"/>
      <c r="AIP162" s="27"/>
      <c r="AIQ162" s="27"/>
      <c r="AIR162" s="27"/>
      <c r="AIS162" s="27"/>
      <c r="AIT162" s="27"/>
      <c r="AIU162" s="27"/>
      <c r="AIV162" s="27"/>
      <c r="AIW162" s="27"/>
      <c r="AIX162" s="27"/>
      <c r="AIY162" s="27"/>
      <c r="AIZ162" s="27"/>
      <c r="AJA162" s="27"/>
      <c r="AJB162" s="27"/>
      <c r="AJC162" s="27"/>
      <c r="AJD162" s="27"/>
      <c r="AJE162" s="27"/>
      <c r="AJF162" s="27"/>
      <c r="AJG162" s="27"/>
      <c r="AJH162" s="27"/>
      <c r="AJI162" s="27"/>
      <c r="AJJ162" s="27"/>
      <c r="AJK162" s="27"/>
      <c r="AJL162" s="27"/>
      <c r="AJM162" s="27"/>
      <c r="AJN162" s="27"/>
      <c r="AJO162" s="27"/>
      <c r="AJP162" s="27"/>
      <c r="AJQ162" s="27"/>
      <c r="AJR162" s="27"/>
      <c r="AJS162" s="27"/>
      <c r="AJT162" s="27"/>
      <c r="AJU162" s="27"/>
      <c r="AJV162" s="27"/>
      <c r="AJW162" s="27"/>
      <c r="AJX162" s="27"/>
      <c r="AJY162" s="27"/>
      <c r="AJZ162" s="27"/>
      <c r="AKA162" s="27"/>
      <c r="AKB162" s="27"/>
      <c r="AKC162" s="27"/>
      <c r="AKD162" s="27"/>
      <c r="AKE162" s="27"/>
      <c r="AKF162" s="27"/>
      <c r="AKG162" s="27"/>
      <c r="AKH162" s="27"/>
      <c r="AKI162" s="27"/>
      <c r="AKJ162" s="27"/>
      <c r="AKK162" s="27"/>
      <c r="AKL162" s="27"/>
      <c r="AKM162" s="27"/>
      <c r="AKN162" s="27"/>
      <c r="AKO162" s="27"/>
      <c r="AKP162" s="27"/>
      <c r="AKQ162" s="27"/>
      <c r="AKR162" s="27"/>
      <c r="AKS162" s="27"/>
      <c r="AKT162" s="27"/>
      <c r="AKU162" s="27"/>
      <c r="AKV162" s="27"/>
      <c r="AKW162" s="27"/>
      <c r="AKX162" s="27"/>
      <c r="AKY162" s="27"/>
      <c r="AKZ162" s="27"/>
      <c r="ALA162" s="27"/>
      <c r="ALB162" s="27"/>
      <c r="ALC162" s="27"/>
      <c r="ALD162" s="27"/>
      <c r="ALE162" s="27"/>
      <c r="ALF162" s="27"/>
      <c r="ALG162" s="27"/>
      <c r="ALH162" s="27"/>
      <c r="ALI162" s="27"/>
      <c r="ALJ162" s="27"/>
      <c r="ALK162" s="27"/>
      <c r="ALL162" s="27"/>
      <c r="ALM162" s="27"/>
      <c r="ALN162" s="27"/>
      <c r="ALO162" s="27"/>
      <c r="ALP162" s="27"/>
      <c r="ALQ162" s="27"/>
      <c r="ALR162" s="27"/>
      <c r="ALS162" s="27"/>
      <c r="ALT162" s="27"/>
      <c r="ALU162" s="27"/>
      <c r="ALV162" s="27"/>
      <c r="ALW162" s="27"/>
      <c r="ALX162" s="27"/>
      <c r="ALY162" s="27"/>
      <c r="ALZ162" s="27"/>
      <c r="AMA162" s="27"/>
      <c r="AMB162" s="27"/>
      <c r="AMC162" s="27"/>
      <c r="AMD162" s="27"/>
      <c r="AME162" s="27"/>
      <c r="AMF162" s="27"/>
      <c r="AMG162" s="27"/>
      <c r="AMH162" s="27"/>
      <c r="AMI162" s="27"/>
      <c r="AMJ162" s="27"/>
      <c r="AMK162" s="27"/>
      <c r="AML162" s="27"/>
      <c r="AMM162" s="27"/>
      <c r="AMN162" s="27"/>
      <c r="AMO162" s="27"/>
      <c r="AMP162" s="27"/>
      <c r="AMQ162" s="27"/>
      <c r="AMR162" s="27"/>
      <c r="AMS162" s="27"/>
      <c r="AMT162" s="27"/>
      <c r="AMU162" s="27"/>
      <c r="AMV162" s="27"/>
      <c r="AMW162" s="27"/>
      <c r="AMX162" s="27"/>
      <c r="AMY162" s="27"/>
      <c r="AMZ162" s="27"/>
      <c r="ANA162" s="27"/>
      <c r="ANB162" s="27"/>
      <c r="ANC162" s="27"/>
      <c r="AND162" s="27"/>
      <c r="ANE162" s="27"/>
      <c r="ANF162" s="27"/>
      <c r="ANG162" s="27"/>
      <c r="ANH162" s="27"/>
      <c r="ANI162" s="27"/>
      <c r="ANJ162" s="27"/>
      <c r="ANK162" s="27"/>
      <c r="ANL162" s="27"/>
      <c r="ANM162" s="27"/>
      <c r="ANN162" s="27"/>
      <c r="ANO162" s="27"/>
      <c r="ANP162" s="27"/>
      <c r="ANQ162" s="27"/>
      <c r="ANR162" s="27"/>
      <c r="ANS162" s="27"/>
      <c r="ANT162" s="27"/>
      <c r="ANU162" s="27"/>
      <c r="ANV162" s="27"/>
      <c r="ANW162" s="27"/>
      <c r="ANX162" s="27"/>
      <c r="ANY162" s="27"/>
      <c r="ANZ162" s="27"/>
      <c r="AOA162" s="27"/>
      <c r="AOB162" s="27"/>
      <c r="AOC162" s="27"/>
      <c r="AOD162" s="27"/>
      <c r="AOE162" s="27"/>
      <c r="AOF162" s="27"/>
      <c r="AOG162" s="27"/>
      <c r="AOH162" s="27"/>
      <c r="AOI162" s="27"/>
      <c r="AOJ162" s="27"/>
      <c r="AOK162" s="27"/>
      <c r="AOL162" s="27"/>
      <c r="AOM162" s="27"/>
      <c r="AON162" s="27"/>
      <c r="AOO162" s="27"/>
      <c r="AOP162" s="27"/>
      <c r="AOQ162" s="27"/>
      <c r="AOR162" s="27"/>
      <c r="AOS162" s="27"/>
      <c r="AOT162" s="27"/>
      <c r="AOU162" s="27"/>
      <c r="AOV162" s="27"/>
      <c r="AOW162" s="27"/>
      <c r="AOX162" s="27"/>
      <c r="AOY162" s="27"/>
      <c r="AOZ162" s="27"/>
      <c r="APA162" s="27"/>
      <c r="APB162" s="27"/>
      <c r="APC162" s="27"/>
      <c r="APD162" s="27"/>
      <c r="APE162" s="27"/>
      <c r="APF162" s="27"/>
      <c r="APG162" s="27"/>
      <c r="APH162" s="27"/>
      <c r="API162" s="27"/>
      <c r="APJ162" s="27"/>
      <c r="APK162" s="27"/>
      <c r="APL162" s="27"/>
      <c r="APM162" s="27"/>
      <c r="APN162" s="27"/>
      <c r="APO162" s="27"/>
      <c r="APP162" s="27"/>
      <c r="APQ162" s="27"/>
      <c r="APR162" s="27"/>
      <c r="APS162" s="27"/>
      <c r="APT162" s="27"/>
      <c r="APU162" s="27"/>
      <c r="APV162" s="27"/>
      <c r="APW162" s="27"/>
      <c r="APX162" s="27"/>
      <c r="APY162" s="27"/>
      <c r="APZ162" s="27"/>
      <c r="AQA162" s="27"/>
      <c r="AQB162" s="27"/>
      <c r="AQC162" s="27"/>
      <c r="AQD162" s="27"/>
      <c r="AQE162" s="27"/>
      <c r="AQF162" s="27"/>
      <c r="AQG162" s="27"/>
      <c r="AQH162" s="27"/>
      <c r="AQI162" s="27"/>
      <c r="AQJ162" s="27"/>
      <c r="AQK162" s="27"/>
      <c r="AQL162" s="27"/>
      <c r="AQM162" s="27"/>
      <c r="AQN162" s="27"/>
      <c r="AQO162" s="27"/>
      <c r="AQP162" s="27"/>
      <c r="AQQ162" s="27"/>
      <c r="AQR162" s="27"/>
      <c r="AQS162" s="27"/>
      <c r="AQT162" s="27"/>
      <c r="AQU162" s="27"/>
      <c r="AQV162" s="27"/>
      <c r="AQW162" s="27"/>
      <c r="AQX162" s="27"/>
      <c r="AQY162" s="27"/>
      <c r="AQZ162" s="27"/>
      <c r="ARA162" s="27"/>
      <c r="ARB162" s="27"/>
      <c r="ARC162" s="27"/>
      <c r="ARD162" s="27"/>
      <c r="ARE162" s="27"/>
      <c r="ARF162" s="27"/>
      <c r="ARG162" s="27"/>
      <c r="ARH162" s="27"/>
      <c r="ARI162" s="27"/>
      <c r="ARJ162" s="27"/>
      <c r="ARK162" s="27"/>
      <c r="ARL162" s="27"/>
      <c r="ARM162" s="27"/>
      <c r="ARN162" s="27"/>
      <c r="ARO162" s="27"/>
      <c r="ARP162" s="27"/>
      <c r="ARQ162" s="27"/>
      <c r="ARR162" s="27"/>
      <c r="ARS162" s="27"/>
      <c r="ART162" s="27"/>
      <c r="ARU162" s="27"/>
      <c r="ARV162" s="27"/>
      <c r="ARW162" s="27"/>
      <c r="ARX162" s="27"/>
      <c r="ARY162" s="27"/>
      <c r="ARZ162" s="27"/>
      <c r="ASA162" s="27"/>
      <c r="ASB162" s="27"/>
      <c r="ASC162" s="27"/>
      <c r="ASD162" s="27"/>
      <c r="ASE162" s="27"/>
      <c r="ASF162" s="27"/>
      <c r="ASG162" s="27"/>
      <c r="ASH162" s="27"/>
      <c r="ASI162" s="27"/>
      <c r="ASJ162" s="27"/>
      <c r="ASK162" s="27"/>
      <c r="ASL162" s="27"/>
      <c r="ASM162" s="27"/>
      <c r="ASN162" s="27"/>
      <c r="ASO162" s="27"/>
      <c r="ASP162" s="27"/>
      <c r="ASQ162" s="27"/>
      <c r="ASR162" s="27"/>
      <c r="ASS162" s="27"/>
      <c r="AST162" s="27"/>
      <c r="ASU162" s="27"/>
      <c r="ASV162" s="27"/>
      <c r="ASW162" s="27"/>
      <c r="ASX162" s="27"/>
      <c r="ASY162" s="27"/>
      <c r="ASZ162" s="27"/>
      <c r="ATA162" s="27"/>
      <c r="ATB162" s="27"/>
      <c r="ATC162" s="27"/>
      <c r="ATD162" s="27"/>
      <c r="ATE162" s="27"/>
      <c r="ATF162" s="27"/>
      <c r="ATG162" s="27"/>
      <c r="ATH162" s="27"/>
      <c r="ATI162" s="27"/>
      <c r="ATJ162" s="27"/>
      <c r="ATK162" s="27"/>
      <c r="ATL162" s="27"/>
      <c r="ATM162" s="27"/>
      <c r="ATN162" s="27"/>
      <c r="ATO162" s="27"/>
      <c r="ATP162" s="27"/>
      <c r="ATQ162" s="27"/>
      <c r="ATR162" s="27"/>
      <c r="ATS162" s="27"/>
      <c r="ATT162" s="27"/>
      <c r="ATU162" s="27"/>
      <c r="ATV162" s="27"/>
      <c r="ATW162" s="27"/>
      <c r="ATX162" s="27"/>
      <c r="ATY162" s="27"/>
      <c r="ATZ162" s="27"/>
      <c r="AUA162" s="27"/>
      <c r="AUB162" s="27"/>
      <c r="AUC162" s="27"/>
      <c r="AUD162" s="27"/>
      <c r="AUE162" s="27"/>
      <c r="AUF162" s="27"/>
      <c r="AUG162" s="27"/>
      <c r="AUH162" s="27"/>
      <c r="AUI162" s="27"/>
      <c r="AUJ162" s="27"/>
      <c r="AUK162" s="27"/>
      <c r="AUL162" s="27"/>
      <c r="AUM162" s="27"/>
      <c r="AUN162" s="27"/>
      <c r="AUO162" s="27"/>
      <c r="AUP162" s="27"/>
      <c r="AUQ162" s="27"/>
      <c r="AUR162" s="27"/>
      <c r="AUS162" s="27"/>
      <c r="AUT162" s="27"/>
      <c r="AUU162" s="27"/>
      <c r="AUV162" s="27"/>
      <c r="AUW162" s="27"/>
      <c r="AUX162" s="27"/>
      <c r="AUY162" s="27"/>
      <c r="AUZ162" s="27"/>
      <c r="AVA162" s="27"/>
      <c r="AVB162" s="27"/>
      <c r="AVC162" s="27"/>
      <c r="AVD162" s="27"/>
      <c r="AVE162" s="27"/>
      <c r="AVF162" s="27"/>
      <c r="AVG162" s="27"/>
      <c r="AVH162" s="27"/>
      <c r="AVI162" s="27"/>
      <c r="AVJ162" s="27"/>
      <c r="AVK162" s="27"/>
      <c r="AVL162" s="27"/>
      <c r="AVM162" s="27"/>
      <c r="AVN162" s="27"/>
      <c r="AVO162" s="27"/>
      <c r="AVP162" s="27"/>
      <c r="AVQ162" s="27"/>
      <c r="AVR162" s="27"/>
      <c r="AVS162" s="27"/>
      <c r="AVT162" s="27"/>
      <c r="AVU162" s="27"/>
      <c r="AVV162" s="27"/>
      <c r="AVW162" s="27"/>
      <c r="AVX162" s="27"/>
      <c r="AVY162" s="27"/>
      <c r="AVZ162" s="27"/>
      <c r="AWA162" s="27"/>
      <c r="AWB162" s="27"/>
      <c r="AWC162" s="27"/>
      <c r="AWD162" s="27"/>
      <c r="AWE162" s="27"/>
      <c r="AWF162" s="27"/>
      <c r="AWG162" s="27"/>
      <c r="AWH162" s="27"/>
      <c r="AWI162" s="27"/>
      <c r="AWJ162" s="27"/>
      <c r="AWK162" s="27"/>
      <c r="AWL162" s="27"/>
      <c r="AWM162" s="27"/>
      <c r="AWN162" s="27"/>
      <c r="AWO162" s="27"/>
      <c r="AWP162" s="27"/>
      <c r="AWQ162" s="27"/>
      <c r="AWR162" s="27"/>
      <c r="AWS162" s="27"/>
      <c r="AWT162" s="27"/>
      <c r="AWU162" s="27"/>
      <c r="AWV162" s="27"/>
      <c r="AWW162" s="27"/>
      <c r="AWX162" s="27"/>
      <c r="AWY162" s="27"/>
      <c r="AWZ162" s="27"/>
      <c r="AXA162" s="27"/>
      <c r="AXB162" s="27"/>
      <c r="AXC162" s="27"/>
      <c r="AXD162" s="27"/>
      <c r="AXE162" s="27"/>
      <c r="AXF162" s="27"/>
      <c r="AXG162" s="27"/>
      <c r="AXH162" s="27"/>
      <c r="AXI162" s="27"/>
      <c r="AXJ162" s="27"/>
      <c r="AXK162" s="27"/>
      <c r="AXL162" s="27"/>
      <c r="AXM162" s="27"/>
      <c r="AXN162" s="27"/>
      <c r="AXO162" s="27"/>
      <c r="AXP162" s="27"/>
      <c r="AXQ162" s="27"/>
      <c r="AXR162" s="27"/>
      <c r="AXS162" s="27"/>
      <c r="AXT162" s="27"/>
      <c r="AXU162" s="27"/>
      <c r="AXV162" s="27"/>
      <c r="AXW162" s="27"/>
      <c r="AXX162" s="27"/>
      <c r="AXY162" s="27"/>
      <c r="AXZ162" s="27"/>
      <c r="AYA162" s="27"/>
      <c r="AYB162" s="27"/>
      <c r="AYC162" s="27"/>
      <c r="AYD162" s="27"/>
      <c r="AYE162" s="27"/>
      <c r="AYF162" s="27"/>
      <c r="AYG162" s="27"/>
      <c r="AYH162" s="27"/>
      <c r="AYI162" s="27"/>
      <c r="AYJ162" s="27"/>
      <c r="AYK162" s="27"/>
      <c r="AYL162" s="27"/>
      <c r="AYM162" s="27"/>
      <c r="AYN162" s="27"/>
      <c r="AYO162" s="27"/>
      <c r="AYP162" s="27"/>
      <c r="AYQ162" s="27"/>
      <c r="AYR162" s="27"/>
      <c r="AYS162" s="27"/>
      <c r="AYT162" s="27"/>
      <c r="AYU162" s="27"/>
      <c r="AYV162" s="27"/>
      <c r="AYW162" s="27"/>
      <c r="AYX162" s="27"/>
      <c r="AYY162" s="27"/>
      <c r="AYZ162" s="27"/>
      <c r="AZA162" s="27"/>
      <c r="AZB162" s="27"/>
      <c r="AZC162" s="27"/>
      <c r="AZD162" s="27"/>
      <c r="AZE162" s="27"/>
      <c r="AZF162" s="27"/>
      <c r="AZG162" s="27"/>
      <c r="AZH162" s="27"/>
      <c r="AZI162" s="27"/>
      <c r="AZJ162" s="27"/>
      <c r="AZK162" s="27"/>
      <c r="AZL162" s="27"/>
      <c r="AZM162" s="27"/>
      <c r="AZN162" s="27"/>
      <c r="AZO162" s="27"/>
      <c r="AZP162" s="27"/>
      <c r="AZQ162" s="27"/>
      <c r="AZR162" s="27"/>
      <c r="AZS162" s="27"/>
      <c r="AZT162" s="27"/>
      <c r="AZU162" s="27"/>
      <c r="AZV162" s="27"/>
      <c r="AZW162" s="27"/>
      <c r="AZX162" s="27"/>
      <c r="AZY162" s="27"/>
      <c r="AZZ162" s="27"/>
      <c r="BAA162" s="27"/>
      <c r="BAB162" s="27"/>
      <c r="BAC162" s="27"/>
      <c r="BAD162" s="27"/>
      <c r="BAE162" s="27"/>
      <c r="BAF162" s="27"/>
      <c r="BAG162" s="27"/>
      <c r="BAH162" s="27"/>
      <c r="BAI162" s="27"/>
      <c r="BAJ162" s="27"/>
      <c r="BAK162" s="27"/>
      <c r="BAL162" s="27"/>
      <c r="BAM162" s="27"/>
      <c r="BAN162" s="27"/>
      <c r="BAO162" s="27"/>
      <c r="BAP162" s="27"/>
      <c r="BAQ162" s="27"/>
      <c r="BAR162" s="27"/>
      <c r="BAS162" s="27"/>
      <c r="BAT162" s="27"/>
      <c r="BAU162" s="27"/>
      <c r="BAV162" s="27"/>
      <c r="BAW162" s="27"/>
      <c r="BAX162" s="27"/>
      <c r="BAY162" s="27"/>
      <c r="BAZ162" s="27"/>
      <c r="BBA162" s="27"/>
      <c r="BBB162" s="27"/>
      <c r="BBC162" s="27"/>
      <c r="BBD162" s="27"/>
      <c r="BBE162" s="27"/>
      <c r="BBF162" s="27"/>
      <c r="BBG162" s="27"/>
      <c r="BBH162" s="27"/>
      <c r="BBI162" s="27"/>
      <c r="BBJ162" s="27"/>
      <c r="BBK162" s="27"/>
      <c r="BBL162" s="27"/>
      <c r="BBM162" s="27"/>
      <c r="BBN162" s="27"/>
      <c r="BBO162" s="27"/>
      <c r="BBP162" s="27"/>
      <c r="BBQ162" s="27"/>
      <c r="BBR162" s="27"/>
      <c r="BBS162" s="27"/>
      <c r="BBT162" s="27"/>
      <c r="BBU162" s="27"/>
      <c r="BBV162" s="27"/>
      <c r="BBW162" s="27"/>
      <c r="BBX162" s="27"/>
      <c r="BBY162" s="27"/>
      <c r="BBZ162" s="27"/>
      <c r="BCA162" s="27"/>
      <c r="BCB162" s="27"/>
      <c r="BCC162" s="27"/>
      <c r="BCD162" s="27"/>
      <c r="BCE162" s="27"/>
      <c r="BCF162" s="27"/>
      <c r="BCG162" s="27"/>
      <c r="BCH162" s="27"/>
      <c r="BCI162" s="27"/>
      <c r="BCJ162" s="27"/>
      <c r="BCK162" s="27"/>
      <c r="BCL162" s="27"/>
      <c r="BCM162" s="27"/>
      <c r="BCN162" s="27"/>
      <c r="BCO162" s="27"/>
      <c r="BCP162" s="27"/>
      <c r="BCQ162" s="27"/>
      <c r="BCR162" s="27"/>
      <c r="BCS162" s="27"/>
      <c r="BCT162" s="27"/>
      <c r="BCU162" s="27"/>
      <c r="BCV162" s="27"/>
      <c r="BCW162" s="27"/>
      <c r="BCX162" s="27"/>
      <c r="BCY162" s="27"/>
      <c r="BCZ162" s="27"/>
      <c r="BDA162" s="27"/>
      <c r="BDB162" s="27"/>
      <c r="BDC162" s="27"/>
      <c r="BDD162" s="27"/>
      <c r="BDE162" s="27"/>
      <c r="BDF162" s="27"/>
      <c r="BDG162" s="27"/>
      <c r="BDH162" s="27"/>
      <c r="BDI162" s="27"/>
      <c r="BDJ162" s="27"/>
      <c r="BDK162" s="27"/>
      <c r="BDL162" s="27"/>
      <c r="BDM162" s="27"/>
      <c r="BDN162" s="27"/>
      <c r="BDO162" s="27"/>
      <c r="BDP162" s="27"/>
      <c r="BDQ162" s="27"/>
      <c r="BDR162" s="27"/>
      <c r="BDS162" s="27"/>
      <c r="BDT162" s="27"/>
      <c r="BDU162" s="27"/>
      <c r="BDV162" s="27"/>
      <c r="BDW162" s="27"/>
      <c r="BDX162" s="27"/>
      <c r="BDY162" s="27"/>
      <c r="BDZ162" s="27"/>
      <c r="BEA162" s="27"/>
      <c r="BEB162" s="27"/>
      <c r="BEC162" s="27"/>
      <c r="BED162" s="27"/>
      <c r="BEE162" s="27"/>
      <c r="BEF162" s="27"/>
      <c r="BEG162" s="27"/>
      <c r="BEH162" s="27"/>
      <c r="BEI162" s="27"/>
      <c r="BEJ162" s="27"/>
      <c r="BEK162" s="27"/>
      <c r="BEL162" s="27"/>
      <c r="BEM162" s="27"/>
      <c r="BEN162" s="27"/>
      <c r="BEO162" s="27"/>
      <c r="BEP162" s="27"/>
      <c r="BEQ162" s="27"/>
      <c r="BER162" s="27"/>
      <c r="BES162" s="27"/>
      <c r="BET162" s="27"/>
      <c r="BEU162" s="27"/>
      <c r="BEV162" s="27"/>
      <c r="BEW162" s="27"/>
      <c r="BEX162" s="27"/>
      <c r="BEY162" s="27"/>
      <c r="BEZ162" s="27"/>
      <c r="BFA162" s="27"/>
      <c r="BFB162" s="27"/>
      <c r="BFC162" s="27"/>
      <c r="BFD162" s="27"/>
      <c r="BFE162" s="27"/>
      <c r="BFF162" s="27"/>
      <c r="BFG162" s="27"/>
      <c r="BFH162" s="27"/>
      <c r="BFI162" s="27"/>
      <c r="BFJ162" s="27"/>
      <c r="BFK162" s="27"/>
      <c r="BFL162" s="27"/>
      <c r="BFM162" s="27"/>
      <c r="BFN162" s="27"/>
      <c r="BFO162" s="27"/>
      <c r="BFP162" s="27"/>
      <c r="BFQ162" s="27"/>
      <c r="BFR162" s="27"/>
      <c r="BFS162" s="27"/>
      <c r="BFT162" s="27"/>
      <c r="BFU162" s="27"/>
      <c r="BFV162" s="27"/>
      <c r="BFW162" s="27"/>
      <c r="BFX162" s="27"/>
      <c r="BFY162" s="27"/>
      <c r="BFZ162" s="27"/>
      <c r="BGA162" s="27"/>
      <c r="BGB162" s="27"/>
      <c r="BGC162" s="27"/>
      <c r="BGD162" s="27"/>
      <c r="BGE162" s="27"/>
      <c r="BGF162" s="27"/>
      <c r="BGG162" s="27"/>
      <c r="BGH162" s="27"/>
      <c r="BGI162" s="27"/>
      <c r="BGJ162" s="27"/>
      <c r="BGK162" s="27"/>
      <c r="BGL162" s="27"/>
      <c r="BGM162" s="27"/>
      <c r="BGN162" s="27"/>
      <c r="BGO162" s="27"/>
      <c r="BGP162" s="27"/>
      <c r="BGQ162" s="27"/>
      <c r="BGR162" s="27"/>
      <c r="BGS162" s="27"/>
      <c r="BGT162" s="27"/>
      <c r="BGU162" s="27"/>
      <c r="BGV162" s="27"/>
      <c r="BGW162" s="27"/>
      <c r="BGX162" s="27"/>
      <c r="BGY162" s="27"/>
      <c r="BGZ162" s="27"/>
      <c r="BHA162" s="27"/>
      <c r="BHB162" s="27"/>
      <c r="BHC162" s="27"/>
      <c r="BHD162" s="27"/>
      <c r="BHE162" s="27"/>
      <c r="BHF162" s="27"/>
      <c r="BHG162" s="27"/>
      <c r="BHH162" s="27"/>
      <c r="BHI162" s="27"/>
      <c r="BHJ162" s="27"/>
      <c r="BHK162" s="27"/>
      <c r="BHL162" s="27"/>
      <c r="BHM162" s="27"/>
      <c r="BHN162" s="27"/>
      <c r="BHO162" s="27"/>
      <c r="BHP162" s="27"/>
      <c r="BHQ162" s="27"/>
      <c r="BHR162" s="27"/>
      <c r="BHS162" s="27"/>
      <c r="BHT162" s="27"/>
      <c r="BHU162" s="27"/>
      <c r="BHV162" s="27"/>
      <c r="BHW162" s="27"/>
      <c r="BHX162" s="27"/>
      <c r="BHY162" s="27"/>
      <c r="BHZ162" s="27"/>
      <c r="BIA162" s="27"/>
      <c r="BIB162" s="27"/>
      <c r="BIC162" s="27"/>
      <c r="BID162" s="27"/>
      <c r="BIE162" s="27"/>
      <c r="BIF162" s="27"/>
      <c r="BIG162" s="27"/>
      <c r="BIH162" s="27"/>
      <c r="BII162" s="27"/>
      <c r="BIJ162" s="27"/>
      <c r="BIK162" s="27"/>
      <c r="BIL162" s="27"/>
      <c r="BIM162" s="27"/>
      <c r="BIN162" s="27"/>
      <c r="BIO162" s="27"/>
      <c r="BIP162" s="27"/>
      <c r="BIQ162" s="27"/>
      <c r="BIR162" s="27"/>
      <c r="BIS162" s="27"/>
      <c r="BIT162" s="27"/>
      <c r="BIU162" s="27"/>
      <c r="BIV162" s="27"/>
      <c r="BIW162" s="27"/>
      <c r="BIX162" s="27"/>
      <c r="BIY162" s="27"/>
      <c r="BIZ162" s="27"/>
      <c r="BJA162" s="27"/>
      <c r="BJB162" s="27"/>
      <c r="BJC162" s="27"/>
      <c r="BJD162" s="27"/>
      <c r="BJE162" s="27"/>
      <c r="BJF162" s="27"/>
      <c r="BJG162" s="27"/>
      <c r="BJH162" s="27"/>
      <c r="BJI162" s="27"/>
      <c r="BJJ162" s="27"/>
      <c r="BJK162" s="27"/>
      <c r="BJL162" s="27"/>
      <c r="BJM162" s="27"/>
      <c r="BJN162" s="27"/>
      <c r="BJO162" s="27"/>
      <c r="BJP162" s="27"/>
      <c r="BJQ162" s="27"/>
      <c r="BJR162" s="27"/>
      <c r="BJS162" s="27"/>
      <c r="BJT162" s="27"/>
      <c r="BJU162" s="27"/>
      <c r="BJV162" s="27"/>
      <c r="BJW162" s="27"/>
      <c r="BJX162" s="27"/>
      <c r="BJY162" s="27"/>
      <c r="BJZ162" s="27"/>
      <c r="BKA162" s="27"/>
      <c r="BKB162" s="27"/>
      <c r="BKC162" s="27"/>
      <c r="BKD162" s="27"/>
      <c r="BKE162" s="27"/>
      <c r="BKF162" s="27"/>
      <c r="BKG162" s="27"/>
      <c r="BKH162" s="27"/>
      <c r="BKI162" s="27"/>
      <c r="BKJ162" s="27"/>
      <c r="BKK162" s="27"/>
      <c r="BKL162" s="27"/>
      <c r="BKM162" s="27"/>
      <c r="BKN162" s="27"/>
      <c r="BKO162" s="27"/>
      <c r="BKP162" s="27"/>
      <c r="BKQ162" s="27"/>
      <c r="BKR162" s="27"/>
      <c r="BKS162" s="27"/>
      <c r="BKT162" s="27"/>
      <c r="BKU162" s="27"/>
      <c r="BKV162" s="27"/>
      <c r="BKW162" s="27"/>
      <c r="BKX162" s="27"/>
      <c r="BKY162" s="27"/>
      <c r="BKZ162" s="27"/>
      <c r="BLA162" s="27"/>
      <c r="BLB162" s="27"/>
      <c r="BLC162" s="27"/>
      <c r="BLD162" s="27"/>
      <c r="BLE162" s="27"/>
      <c r="BLF162" s="27"/>
      <c r="BLG162" s="27"/>
      <c r="BLH162" s="27"/>
      <c r="BLI162" s="27"/>
      <c r="BLJ162" s="27"/>
      <c r="BLK162" s="27"/>
      <c r="BLL162" s="27"/>
      <c r="BLM162" s="27"/>
      <c r="BLN162" s="27"/>
      <c r="BLO162" s="27"/>
      <c r="BLP162" s="27"/>
      <c r="BLQ162" s="27"/>
      <c r="BLR162" s="27"/>
      <c r="BLS162" s="27"/>
      <c r="BLT162" s="27"/>
      <c r="BLU162" s="27"/>
      <c r="BLV162" s="27"/>
      <c r="BLW162" s="27"/>
      <c r="BLX162" s="27"/>
      <c r="BLY162" s="27"/>
      <c r="BLZ162" s="27"/>
      <c r="BMA162" s="27"/>
      <c r="BMB162" s="27"/>
      <c r="BMC162" s="27"/>
      <c r="BMD162" s="27"/>
      <c r="BME162" s="27"/>
      <c r="BMF162" s="27"/>
      <c r="BMG162" s="27"/>
      <c r="BMH162" s="27"/>
      <c r="BMI162" s="27"/>
      <c r="BMJ162" s="27"/>
      <c r="BMK162" s="27"/>
      <c r="BML162" s="27"/>
      <c r="BMM162" s="27"/>
      <c r="BMN162" s="27"/>
      <c r="BMO162" s="27"/>
      <c r="BMP162" s="27"/>
      <c r="BMQ162" s="27"/>
      <c r="BMR162" s="27"/>
      <c r="BMS162" s="27"/>
      <c r="BMT162" s="27"/>
      <c r="BMU162" s="27"/>
      <c r="BMV162" s="27"/>
      <c r="BMW162" s="27"/>
      <c r="BMX162" s="27"/>
      <c r="BMY162" s="27"/>
      <c r="BMZ162" s="27"/>
      <c r="BNA162" s="27"/>
      <c r="BNB162" s="27"/>
      <c r="BNC162" s="27"/>
      <c r="BND162" s="27"/>
      <c r="BNE162" s="27"/>
      <c r="BNF162" s="27"/>
      <c r="BNG162" s="27"/>
      <c r="BNH162" s="27"/>
      <c r="BNI162" s="27"/>
      <c r="BNJ162" s="27"/>
      <c r="BNK162" s="27"/>
      <c r="BNL162" s="27"/>
      <c r="BNM162" s="27"/>
      <c r="BNN162" s="27"/>
      <c r="BNO162" s="27"/>
      <c r="BNP162" s="27"/>
      <c r="BNQ162" s="27"/>
      <c r="BNR162" s="27"/>
      <c r="BNS162" s="27"/>
      <c r="BNT162" s="27"/>
      <c r="BNU162" s="27"/>
      <c r="BNV162" s="27"/>
      <c r="BNW162" s="27"/>
      <c r="BNX162" s="27"/>
      <c r="BNY162" s="27"/>
      <c r="BNZ162" s="27"/>
      <c r="BOA162" s="27"/>
      <c r="BOB162" s="27"/>
      <c r="BOC162" s="27"/>
      <c r="BOD162" s="27"/>
      <c r="BOE162" s="27"/>
      <c r="BOF162" s="27"/>
      <c r="BOG162" s="27"/>
      <c r="BOH162" s="27"/>
      <c r="BOI162" s="27"/>
      <c r="BOJ162" s="27"/>
      <c r="BOK162" s="27"/>
      <c r="BOL162" s="27"/>
      <c r="BOM162" s="27"/>
      <c r="BON162" s="27"/>
      <c r="BOO162" s="27"/>
      <c r="BOP162" s="27"/>
      <c r="BOQ162" s="27"/>
      <c r="BOR162" s="27"/>
      <c r="BOS162" s="27"/>
      <c r="BOT162" s="27"/>
      <c r="BOU162" s="27"/>
      <c r="BOV162" s="27"/>
      <c r="BOW162" s="27"/>
      <c r="BOX162" s="27"/>
      <c r="BOY162" s="27"/>
      <c r="BOZ162" s="27"/>
      <c r="BPA162" s="27"/>
      <c r="BPB162" s="27"/>
      <c r="BPC162" s="27"/>
      <c r="BPD162" s="27"/>
      <c r="BPE162" s="27"/>
      <c r="BPF162" s="27"/>
      <c r="BPG162" s="27"/>
      <c r="BPH162" s="27"/>
      <c r="BPI162" s="27"/>
      <c r="BPJ162" s="27"/>
      <c r="BPK162" s="27"/>
      <c r="BPL162" s="27"/>
      <c r="BPM162" s="27"/>
      <c r="BPN162" s="27"/>
      <c r="BPO162" s="27"/>
      <c r="BPP162" s="27"/>
      <c r="BPQ162" s="27"/>
      <c r="BPR162" s="27"/>
      <c r="BPS162" s="27"/>
      <c r="BPT162" s="27"/>
      <c r="BPU162" s="27"/>
      <c r="BPV162" s="27"/>
      <c r="BPW162" s="27"/>
      <c r="BPX162" s="27"/>
      <c r="BPY162" s="27"/>
      <c r="BPZ162" s="27"/>
      <c r="BQA162" s="27"/>
      <c r="BQB162" s="27"/>
      <c r="BQC162" s="27"/>
      <c r="BQD162" s="27"/>
      <c r="BQE162" s="27"/>
      <c r="BQF162" s="27"/>
      <c r="BQG162" s="27"/>
      <c r="BQH162" s="27"/>
      <c r="BQI162" s="27"/>
      <c r="BQJ162" s="27"/>
      <c r="BQK162" s="27"/>
      <c r="BQL162" s="27"/>
      <c r="BQM162" s="27"/>
      <c r="BQN162" s="27"/>
      <c r="BQO162" s="27"/>
      <c r="BQP162" s="27"/>
      <c r="BQQ162" s="27"/>
      <c r="BQR162" s="27"/>
      <c r="BQS162" s="27"/>
      <c r="BQT162" s="27"/>
      <c r="BQU162" s="27"/>
      <c r="BQV162" s="27"/>
      <c r="BQW162" s="27"/>
      <c r="BQX162" s="27"/>
      <c r="BQY162" s="27"/>
      <c r="BQZ162" s="27"/>
      <c r="BRA162" s="27"/>
      <c r="BRB162" s="27"/>
      <c r="BRC162" s="27"/>
      <c r="BRD162" s="27"/>
      <c r="BRE162" s="27"/>
      <c r="BRF162" s="27"/>
      <c r="BRG162" s="27"/>
      <c r="BRH162" s="27"/>
      <c r="BRI162" s="27"/>
      <c r="BRJ162" s="27"/>
      <c r="BRK162" s="27"/>
      <c r="BRL162" s="27"/>
      <c r="BRM162" s="27"/>
      <c r="BRN162" s="27"/>
      <c r="BRO162" s="27"/>
      <c r="BRP162" s="27"/>
      <c r="BRQ162" s="27"/>
      <c r="BRR162" s="27"/>
      <c r="BRS162" s="27"/>
      <c r="BRT162" s="27"/>
      <c r="BRU162" s="27"/>
      <c r="BRV162" s="27"/>
      <c r="BRW162" s="27"/>
      <c r="BRX162" s="27"/>
      <c r="BRY162" s="27"/>
      <c r="BRZ162" s="27"/>
      <c r="BSA162" s="27"/>
      <c r="BSB162" s="27"/>
      <c r="BSC162" s="27"/>
      <c r="BSD162" s="27"/>
      <c r="BSE162" s="27"/>
      <c r="BSF162" s="27"/>
      <c r="BSG162" s="27"/>
      <c r="BSH162" s="27"/>
      <c r="BSI162" s="27"/>
      <c r="BSJ162" s="27"/>
      <c r="BSK162" s="27"/>
      <c r="BSL162" s="27"/>
      <c r="BSM162" s="27"/>
      <c r="BSN162" s="27"/>
      <c r="BSO162" s="27"/>
      <c r="BSP162" s="27"/>
      <c r="BSQ162" s="27"/>
      <c r="BSR162" s="27"/>
      <c r="BSS162" s="27"/>
      <c r="BST162" s="27"/>
      <c r="BSU162" s="27"/>
      <c r="BSV162" s="27"/>
      <c r="BSW162" s="27"/>
      <c r="BSX162" s="27"/>
      <c r="BSY162" s="27"/>
      <c r="BSZ162" s="27"/>
      <c r="BTA162" s="27"/>
      <c r="BTB162" s="27"/>
      <c r="BTC162" s="27"/>
      <c r="BTD162" s="27"/>
      <c r="BTE162" s="27"/>
      <c r="BTF162" s="27"/>
      <c r="BTG162" s="27"/>
      <c r="BTH162" s="27"/>
      <c r="BTI162" s="27"/>
      <c r="BTJ162" s="27"/>
      <c r="BTK162" s="27"/>
      <c r="BTL162" s="27"/>
      <c r="BTM162" s="27"/>
      <c r="BTN162" s="27"/>
      <c r="BTO162" s="27"/>
      <c r="BTP162" s="27"/>
      <c r="BTQ162" s="27"/>
      <c r="BTR162" s="27"/>
      <c r="BTS162" s="27"/>
      <c r="BTT162" s="27"/>
      <c r="BTU162" s="27"/>
      <c r="BTV162" s="27"/>
      <c r="BTW162" s="27"/>
      <c r="BTX162" s="27"/>
      <c r="BTY162" s="27"/>
      <c r="BTZ162" s="27"/>
      <c r="BUA162" s="27"/>
      <c r="BUB162" s="27"/>
      <c r="BUC162" s="27"/>
      <c r="BUD162" s="27"/>
      <c r="BUE162" s="27"/>
      <c r="BUF162" s="27"/>
      <c r="BUG162" s="27"/>
      <c r="BUH162" s="27"/>
      <c r="BUI162" s="27"/>
      <c r="BUJ162" s="27"/>
      <c r="BUK162" s="27"/>
      <c r="BUL162" s="27"/>
      <c r="BUM162" s="27"/>
      <c r="BUN162" s="27"/>
      <c r="BUO162" s="27"/>
      <c r="BUP162" s="27"/>
      <c r="BUQ162" s="27"/>
    </row>
    <row r="163" spans="1:1915" s="47" customFormat="1" ht="60" customHeight="1">
      <c r="A163" s="23"/>
      <c r="B163" s="156"/>
      <c r="C163" s="203" t="s">
        <v>254</v>
      </c>
      <c r="D163" s="203"/>
      <c r="E163" s="283"/>
      <c r="F163" s="284"/>
      <c r="G163" s="177" t="s">
        <v>227</v>
      </c>
      <c r="H163" s="26"/>
      <c r="I163" s="26">
        <f>IF(ISBLANK(E163),0,2.5)</f>
        <v>0</v>
      </c>
      <c r="J163" s="26"/>
      <c r="K163" s="210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  <c r="BZ163" s="27"/>
      <c r="CA163" s="27"/>
      <c r="CB163" s="27"/>
      <c r="CC163" s="27"/>
      <c r="CD163" s="27"/>
      <c r="CE163" s="27"/>
      <c r="CF163" s="27"/>
      <c r="CG163" s="27"/>
      <c r="CH163" s="27"/>
      <c r="CI163" s="27"/>
      <c r="CJ163" s="27"/>
      <c r="CK163" s="27"/>
      <c r="CL163" s="27"/>
      <c r="CM163" s="27"/>
      <c r="CN163" s="27"/>
      <c r="CO163" s="27"/>
      <c r="CP163" s="27"/>
      <c r="CQ163" s="27"/>
      <c r="CR163" s="27"/>
      <c r="CS163" s="27"/>
      <c r="CT163" s="27"/>
      <c r="CU163" s="27"/>
      <c r="CV163" s="27"/>
      <c r="CW163" s="27"/>
      <c r="CX163" s="27"/>
      <c r="CY163" s="27"/>
      <c r="CZ163" s="27"/>
      <c r="DA163" s="27"/>
      <c r="DB163" s="27"/>
      <c r="DC163" s="27"/>
      <c r="DD163" s="27"/>
      <c r="DE163" s="27"/>
      <c r="DF163" s="27"/>
      <c r="DG163" s="27"/>
      <c r="DH163" s="27"/>
      <c r="DI163" s="27"/>
      <c r="DJ163" s="27"/>
      <c r="DK163" s="27"/>
      <c r="DL163" s="27"/>
      <c r="DM163" s="27"/>
      <c r="DN163" s="27"/>
      <c r="DO163" s="27"/>
      <c r="DP163" s="27"/>
      <c r="DQ163" s="27"/>
      <c r="DR163" s="27"/>
      <c r="DS163" s="27"/>
      <c r="DT163" s="27"/>
      <c r="DU163" s="27"/>
      <c r="DV163" s="27"/>
      <c r="DW163" s="27"/>
      <c r="DX163" s="27"/>
      <c r="DY163" s="27"/>
      <c r="DZ163" s="27"/>
      <c r="EA163" s="27"/>
      <c r="EB163" s="27"/>
      <c r="EC163" s="27"/>
      <c r="ED163" s="27"/>
      <c r="EE163" s="27"/>
      <c r="EF163" s="27"/>
      <c r="EG163" s="27"/>
      <c r="EH163" s="27"/>
      <c r="EI163" s="27"/>
      <c r="EJ163" s="27"/>
      <c r="EK163" s="27"/>
      <c r="EL163" s="27"/>
      <c r="EM163" s="27"/>
      <c r="EN163" s="27"/>
      <c r="EO163" s="27"/>
      <c r="EP163" s="27"/>
      <c r="EQ163" s="27"/>
      <c r="ER163" s="27"/>
      <c r="ES163" s="27"/>
      <c r="ET163" s="27"/>
      <c r="EU163" s="27"/>
      <c r="EV163" s="27"/>
      <c r="EW163" s="27"/>
      <c r="EX163" s="27"/>
      <c r="EY163" s="27"/>
      <c r="EZ163" s="27"/>
      <c r="FA163" s="27"/>
      <c r="FB163" s="27"/>
      <c r="FC163" s="27"/>
      <c r="FD163" s="27"/>
      <c r="FE163" s="27"/>
      <c r="FF163" s="27"/>
      <c r="FG163" s="27"/>
      <c r="FH163" s="27"/>
      <c r="FI163" s="27"/>
      <c r="FJ163" s="27"/>
      <c r="FK163" s="27"/>
      <c r="FL163" s="27"/>
      <c r="FM163" s="27"/>
      <c r="FN163" s="27"/>
      <c r="FO163" s="27"/>
      <c r="FP163" s="27"/>
      <c r="FQ163" s="27"/>
      <c r="FR163" s="27"/>
      <c r="FS163" s="27"/>
      <c r="FT163" s="27"/>
      <c r="FU163" s="27"/>
      <c r="FV163" s="27"/>
      <c r="FW163" s="27"/>
      <c r="FX163" s="27"/>
      <c r="FY163" s="27"/>
      <c r="FZ163" s="27"/>
      <c r="GA163" s="27"/>
      <c r="GB163" s="27"/>
      <c r="GC163" s="27"/>
      <c r="GD163" s="27"/>
      <c r="GE163" s="27"/>
      <c r="GF163" s="27"/>
      <c r="GG163" s="27"/>
      <c r="GH163" s="27"/>
      <c r="GI163" s="27"/>
      <c r="GJ163" s="27"/>
      <c r="GK163" s="27"/>
      <c r="GL163" s="27"/>
      <c r="GM163" s="27"/>
      <c r="GN163" s="27"/>
      <c r="GO163" s="27"/>
      <c r="GP163" s="27"/>
      <c r="GQ163" s="27"/>
      <c r="GR163" s="27"/>
      <c r="GS163" s="27"/>
      <c r="GT163" s="27"/>
      <c r="GU163" s="27"/>
      <c r="GV163" s="27"/>
      <c r="GW163" s="27"/>
      <c r="GX163" s="27"/>
      <c r="GY163" s="27"/>
      <c r="GZ163" s="27"/>
      <c r="HA163" s="27"/>
      <c r="HB163" s="27"/>
      <c r="HC163" s="27"/>
      <c r="HD163" s="27"/>
      <c r="HE163" s="27"/>
      <c r="HF163" s="27"/>
      <c r="HG163" s="27"/>
      <c r="HH163" s="27"/>
      <c r="HI163" s="27"/>
      <c r="HJ163" s="27"/>
      <c r="HK163" s="27"/>
      <c r="HL163" s="27"/>
      <c r="HM163" s="27"/>
      <c r="HN163" s="27"/>
      <c r="HO163" s="27"/>
      <c r="HP163" s="27"/>
      <c r="HQ163" s="27"/>
      <c r="HR163" s="27"/>
      <c r="HS163" s="27"/>
      <c r="HT163" s="27"/>
      <c r="HU163" s="27"/>
      <c r="HV163" s="27"/>
      <c r="HW163" s="27"/>
      <c r="HX163" s="27"/>
      <c r="HY163" s="27"/>
      <c r="HZ163" s="27"/>
      <c r="IA163" s="27"/>
      <c r="IB163" s="27"/>
      <c r="IC163" s="27"/>
      <c r="ID163" s="27"/>
      <c r="IE163" s="27"/>
      <c r="IF163" s="27"/>
      <c r="IG163" s="27"/>
      <c r="IH163" s="27"/>
      <c r="II163" s="27"/>
      <c r="IJ163" s="27"/>
      <c r="IK163" s="27"/>
      <c r="IL163" s="27"/>
      <c r="IM163" s="27"/>
      <c r="IN163" s="27"/>
      <c r="IO163" s="27"/>
      <c r="IP163" s="27"/>
      <c r="IQ163" s="27"/>
      <c r="IR163" s="27"/>
      <c r="IS163" s="27"/>
      <c r="IT163" s="27"/>
      <c r="IU163" s="27"/>
      <c r="IV163" s="27"/>
      <c r="IW163" s="27"/>
      <c r="IX163" s="27"/>
      <c r="IY163" s="27"/>
      <c r="IZ163" s="27"/>
      <c r="JA163" s="27"/>
      <c r="JB163" s="27"/>
      <c r="JC163" s="27"/>
      <c r="JD163" s="27"/>
      <c r="JE163" s="27"/>
      <c r="JF163" s="27"/>
      <c r="JG163" s="27"/>
      <c r="JH163" s="27"/>
      <c r="JI163" s="27"/>
      <c r="JJ163" s="27"/>
      <c r="JK163" s="27"/>
      <c r="JL163" s="27"/>
      <c r="JM163" s="27"/>
      <c r="JN163" s="27"/>
      <c r="JO163" s="27"/>
      <c r="JP163" s="27"/>
      <c r="JQ163" s="27"/>
      <c r="JR163" s="27"/>
      <c r="JS163" s="27"/>
      <c r="JT163" s="27"/>
      <c r="JU163" s="27"/>
      <c r="JV163" s="27"/>
      <c r="JW163" s="27"/>
      <c r="JX163" s="27"/>
      <c r="JY163" s="27"/>
      <c r="JZ163" s="27"/>
      <c r="KA163" s="27"/>
      <c r="KB163" s="27"/>
      <c r="KC163" s="27"/>
      <c r="KD163" s="27"/>
      <c r="KE163" s="27"/>
      <c r="KF163" s="27"/>
      <c r="KG163" s="27"/>
      <c r="KH163" s="27"/>
      <c r="KI163" s="27"/>
      <c r="KJ163" s="27"/>
      <c r="KK163" s="27"/>
      <c r="KL163" s="27"/>
      <c r="KM163" s="27"/>
      <c r="KN163" s="27"/>
      <c r="KO163" s="27"/>
      <c r="KP163" s="27"/>
      <c r="KQ163" s="27"/>
      <c r="KR163" s="27"/>
      <c r="KS163" s="27"/>
      <c r="KT163" s="27"/>
      <c r="KU163" s="27"/>
      <c r="KV163" s="27"/>
      <c r="KW163" s="27"/>
      <c r="KX163" s="27"/>
      <c r="KY163" s="27"/>
      <c r="KZ163" s="27"/>
      <c r="LA163" s="27"/>
      <c r="LB163" s="27"/>
      <c r="LC163" s="27"/>
      <c r="LD163" s="27"/>
      <c r="LE163" s="27"/>
      <c r="LF163" s="27"/>
      <c r="LG163" s="27"/>
      <c r="LH163" s="27"/>
      <c r="LI163" s="27"/>
      <c r="LJ163" s="27"/>
      <c r="LK163" s="27"/>
      <c r="LL163" s="27"/>
      <c r="LM163" s="27"/>
      <c r="LN163" s="27"/>
      <c r="LO163" s="27"/>
      <c r="LP163" s="27"/>
      <c r="LQ163" s="27"/>
      <c r="LR163" s="27"/>
      <c r="LS163" s="27"/>
      <c r="LT163" s="27"/>
      <c r="LU163" s="27"/>
      <c r="LV163" s="27"/>
      <c r="LW163" s="27"/>
      <c r="LX163" s="27"/>
      <c r="LY163" s="27"/>
      <c r="LZ163" s="27"/>
      <c r="MA163" s="27"/>
      <c r="MB163" s="27"/>
      <c r="MC163" s="27"/>
      <c r="MD163" s="27"/>
      <c r="ME163" s="27"/>
      <c r="MF163" s="27"/>
      <c r="MG163" s="27"/>
      <c r="MH163" s="27"/>
      <c r="MI163" s="27"/>
      <c r="MJ163" s="27"/>
      <c r="MK163" s="27"/>
      <c r="ML163" s="27"/>
      <c r="MM163" s="27"/>
      <c r="MN163" s="27"/>
      <c r="MO163" s="27"/>
      <c r="MP163" s="27"/>
      <c r="MQ163" s="27"/>
      <c r="MR163" s="27"/>
      <c r="MS163" s="27"/>
      <c r="MT163" s="27"/>
      <c r="MU163" s="27"/>
      <c r="MV163" s="27"/>
      <c r="MW163" s="27"/>
      <c r="MX163" s="27"/>
      <c r="MY163" s="27"/>
      <c r="MZ163" s="27"/>
      <c r="NA163" s="27"/>
      <c r="NB163" s="27"/>
      <c r="NC163" s="27"/>
      <c r="ND163" s="27"/>
      <c r="NE163" s="27"/>
      <c r="NF163" s="27"/>
      <c r="NG163" s="27"/>
      <c r="NH163" s="27"/>
      <c r="NI163" s="27"/>
      <c r="NJ163" s="27"/>
      <c r="NK163" s="27"/>
      <c r="NL163" s="27"/>
      <c r="NM163" s="27"/>
      <c r="NN163" s="27"/>
      <c r="NO163" s="27"/>
      <c r="NP163" s="27"/>
      <c r="NQ163" s="27"/>
      <c r="NR163" s="27"/>
      <c r="NS163" s="27"/>
      <c r="NT163" s="27"/>
      <c r="NU163" s="27"/>
      <c r="NV163" s="27"/>
      <c r="NW163" s="27"/>
      <c r="NX163" s="27"/>
      <c r="NY163" s="27"/>
      <c r="NZ163" s="27"/>
      <c r="OA163" s="27"/>
      <c r="OB163" s="27"/>
      <c r="OC163" s="27"/>
      <c r="OD163" s="27"/>
      <c r="OE163" s="27"/>
      <c r="OF163" s="27"/>
      <c r="OG163" s="27"/>
      <c r="OH163" s="27"/>
      <c r="OI163" s="27"/>
      <c r="OJ163" s="27"/>
      <c r="OK163" s="27"/>
      <c r="OL163" s="27"/>
      <c r="OM163" s="27"/>
      <c r="ON163" s="27"/>
      <c r="OO163" s="27"/>
      <c r="OP163" s="27"/>
      <c r="OQ163" s="27"/>
      <c r="OR163" s="27"/>
      <c r="OS163" s="27"/>
      <c r="OT163" s="27"/>
      <c r="OU163" s="27"/>
      <c r="OV163" s="27"/>
      <c r="OW163" s="27"/>
      <c r="OX163" s="27"/>
      <c r="OY163" s="27"/>
      <c r="OZ163" s="27"/>
      <c r="PA163" s="27"/>
      <c r="PB163" s="27"/>
      <c r="PC163" s="27"/>
      <c r="PD163" s="27"/>
      <c r="PE163" s="27"/>
      <c r="PF163" s="27"/>
      <c r="PG163" s="27"/>
      <c r="PH163" s="27"/>
      <c r="PI163" s="27"/>
      <c r="PJ163" s="27"/>
      <c r="PK163" s="27"/>
      <c r="PL163" s="27"/>
      <c r="PM163" s="27"/>
      <c r="PN163" s="27"/>
      <c r="PO163" s="27"/>
      <c r="PP163" s="27"/>
      <c r="PQ163" s="27"/>
      <c r="PR163" s="27"/>
      <c r="PS163" s="27"/>
      <c r="PT163" s="27"/>
      <c r="PU163" s="27"/>
      <c r="PV163" s="27"/>
      <c r="PW163" s="27"/>
      <c r="PX163" s="27"/>
      <c r="PY163" s="27"/>
      <c r="PZ163" s="27"/>
      <c r="QA163" s="27"/>
      <c r="QB163" s="27"/>
      <c r="QC163" s="27"/>
      <c r="QD163" s="27"/>
      <c r="QE163" s="27"/>
      <c r="QF163" s="27"/>
      <c r="QG163" s="27"/>
      <c r="QH163" s="27"/>
      <c r="QI163" s="27"/>
      <c r="QJ163" s="27"/>
      <c r="QK163" s="27"/>
      <c r="QL163" s="27"/>
      <c r="QM163" s="27"/>
      <c r="QN163" s="27"/>
      <c r="QO163" s="27"/>
      <c r="QP163" s="27"/>
      <c r="QQ163" s="27"/>
      <c r="QR163" s="27"/>
      <c r="QS163" s="27"/>
      <c r="QT163" s="27"/>
      <c r="QU163" s="27"/>
      <c r="QV163" s="27"/>
      <c r="QW163" s="27"/>
      <c r="QX163" s="27"/>
      <c r="QY163" s="27"/>
      <c r="QZ163" s="27"/>
      <c r="RA163" s="27"/>
      <c r="RB163" s="27"/>
      <c r="RC163" s="27"/>
      <c r="RD163" s="27"/>
      <c r="RE163" s="27"/>
      <c r="RF163" s="27"/>
      <c r="RG163" s="27"/>
      <c r="RH163" s="27"/>
      <c r="RI163" s="27"/>
      <c r="RJ163" s="27"/>
      <c r="RK163" s="27"/>
      <c r="RL163" s="27"/>
      <c r="RM163" s="27"/>
      <c r="RN163" s="27"/>
      <c r="RO163" s="27"/>
      <c r="RP163" s="27"/>
      <c r="RQ163" s="27"/>
      <c r="RR163" s="27"/>
      <c r="RS163" s="27"/>
      <c r="RT163" s="27"/>
      <c r="RU163" s="27"/>
      <c r="RV163" s="27"/>
      <c r="RW163" s="27"/>
      <c r="RX163" s="27"/>
      <c r="RY163" s="27"/>
      <c r="RZ163" s="27"/>
      <c r="SA163" s="27"/>
      <c r="SB163" s="27"/>
      <c r="SC163" s="27"/>
      <c r="SD163" s="27"/>
      <c r="SE163" s="27"/>
      <c r="SF163" s="27"/>
      <c r="SG163" s="27"/>
      <c r="SH163" s="27"/>
      <c r="SI163" s="27"/>
      <c r="SJ163" s="27"/>
      <c r="SK163" s="27"/>
      <c r="SL163" s="27"/>
      <c r="SM163" s="27"/>
      <c r="SN163" s="27"/>
      <c r="SO163" s="27"/>
      <c r="SP163" s="27"/>
      <c r="SQ163" s="27"/>
      <c r="SR163" s="27"/>
      <c r="SS163" s="27"/>
      <c r="ST163" s="27"/>
      <c r="SU163" s="27"/>
      <c r="SV163" s="27"/>
      <c r="SW163" s="27"/>
      <c r="SX163" s="27"/>
      <c r="SY163" s="27"/>
      <c r="SZ163" s="27"/>
      <c r="TA163" s="27"/>
      <c r="TB163" s="27"/>
      <c r="TC163" s="27"/>
      <c r="TD163" s="27"/>
      <c r="TE163" s="27"/>
      <c r="TF163" s="27"/>
      <c r="TG163" s="27"/>
      <c r="TH163" s="27"/>
      <c r="TI163" s="27"/>
      <c r="TJ163" s="27"/>
      <c r="TK163" s="27"/>
      <c r="TL163" s="27"/>
      <c r="TM163" s="27"/>
      <c r="TN163" s="27"/>
      <c r="TO163" s="27"/>
      <c r="TP163" s="27"/>
      <c r="TQ163" s="27"/>
      <c r="TR163" s="27"/>
      <c r="TS163" s="27"/>
      <c r="TT163" s="27"/>
      <c r="TU163" s="27"/>
      <c r="TV163" s="27"/>
      <c r="TW163" s="27"/>
      <c r="TX163" s="27"/>
      <c r="TY163" s="27"/>
      <c r="TZ163" s="27"/>
      <c r="UA163" s="27"/>
      <c r="UB163" s="27"/>
      <c r="UC163" s="27"/>
      <c r="UD163" s="27"/>
      <c r="UE163" s="27"/>
      <c r="UF163" s="27"/>
      <c r="UG163" s="27"/>
      <c r="UH163" s="27"/>
      <c r="UI163" s="27"/>
      <c r="UJ163" s="27"/>
      <c r="UK163" s="27"/>
      <c r="UL163" s="27"/>
      <c r="UM163" s="27"/>
      <c r="UN163" s="27"/>
      <c r="UO163" s="27"/>
      <c r="UP163" s="27"/>
      <c r="UQ163" s="27"/>
      <c r="UR163" s="27"/>
      <c r="US163" s="27"/>
      <c r="UT163" s="27"/>
      <c r="UU163" s="27"/>
      <c r="UV163" s="27"/>
      <c r="UW163" s="27"/>
      <c r="UX163" s="27"/>
      <c r="UY163" s="27"/>
      <c r="UZ163" s="27"/>
      <c r="VA163" s="27"/>
      <c r="VB163" s="27"/>
      <c r="VC163" s="27"/>
      <c r="VD163" s="27"/>
      <c r="VE163" s="27"/>
      <c r="VF163" s="27"/>
      <c r="VG163" s="27"/>
      <c r="VH163" s="27"/>
      <c r="VI163" s="27"/>
      <c r="VJ163" s="27"/>
      <c r="VK163" s="27"/>
      <c r="VL163" s="27"/>
      <c r="VM163" s="27"/>
      <c r="VN163" s="27"/>
      <c r="VO163" s="27"/>
      <c r="VP163" s="27"/>
      <c r="VQ163" s="27"/>
      <c r="VR163" s="27"/>
      <c r="VS163" s="27"/>
      <c r="VT163" s="27"/>
      <c r="VU163" s="27"/>
      <c r="VV163" s="27"/>
      <c r="VW163" s="27"/>
      <c r="VX163" s="27"/>
      <c r="VY163" s="27"/>
      <c r="VZ163" s="27"/>
      <c r="WA163" s="27"/>
      <c r="WB163" s="27"/>
      <c r="WC163" s="27"/>
      <c r="WD163" s="27"/>
      <c r="WE163" s="27"/>
      <c r="WF163" s="27"/>
      <c r="WG163" s="27"/>
      <c r="WH163" s="27"/>
      <c r="WI163" s="27"/>
      <c r="WJ163" s="27"/>
      <c r="WK163" s="27"/>
      <c r="WL163" s="27"/>
      <c r="WM163" s="27"/>
      <c r="WN163" s="27"/>
      <c r="WO163" s="27"/>
      <c r="WP163" s="27"/>
      <c r="WQ163" s="27"/>
      <c r="WR163" s="27"/>
      <c r="WS163" s="27"/>
      <c r="WT163" s="27"/>
      <c r="WU163" s="27"/>
      <c r="WV163" s="27"/>
      <c r="WW163" s="27"/>
      <c r="WX163" s="27"/>
      <c r="WY163" s="27"/>
      <c r="WZ163" s="27"/>
      <c r="XA163" s="27"/>
      <c r="XB163" s="27"/>
      <c r="XC163" s="27"/>
      <c r="XD163" s="27"/>
      <c r="XE163" s="27"/>
      <c r="XF163" s="27"/>
      <c r="XG163" s="27"/>
      <c r="XH163" s="27"/>
      <c r="XI163" s="27"/>
      <c r="XJ163" s="27"/>
      <c r="XK163" s="27"/>
      <c r="XL163" s="27"/>
      <c r="XM163" s="27"/>
      <c r="XN163" s="27"/>
      <c r="XO163" s="27"/>
      <c r="XP163" s="27"/>
      <c r="XQ163" s="27"/>
      <c r="XR163" s="27"/>
      <c r="XS163" s="27"/>
      <c r="XT163" s="27"/>
      <c r="XU163" s="27"/>
      <c r="XV163" s="27"/>
      <c r="XW163" s="27"/>
      <c r="XX163" s="27"/>
      <c r="XY163" s="27"/>
      <c r="XZ163" s="27"/>
      <c r="YA163" s="27"/>
      <c r="YB163" s="27"/>
      <c r="YC163" s="27"/>
      <c r="YD163" s="27"/>
      <c r="YE163" s="27"/>
      <c r="YF163" s="27"/>
      <c r="YG163" s="27"/>
      <c r="YH163" s="27"/>
      <c r="YI163" s="27"/>
      <c r="YJ163" s="27"/>
      <c r="YK163" s="27"/>
      <c r="YL163" s="27"/>
      <c r="YM163" s="27"/>
      <c r="YN163" s="27"/>
      <c r="YO163" s="27"/>
      <c r="YP163" s="27"/>
      <c r="YQ163" s="27"/>
      <c r="YR163" s="27"/>
      <c r="YS163" s="27"/>
      <c r="YT163" s="27"/>
      <c r="YU163" s="27"/>
      <c r="YV163" s="27"/>
      <c r="YW163" s="27"/>
      <c r="YX163" s="27"/>
      <c r="YY163" s="27"/>
      <c r="YZ163" s="27"/>
      <c r="ZA163" s="27"/>
      <c r="ZB163" s="27"/>
      <c r="ZC163" s="27"/>
      <c r="ZD163" s="27"/>
      <c r="ZE163" s="27"/>
      <c r="ZF163" s="27"/>
      <c r="ZG163" s="27"/>
      <c r="ZH163" s="27"/>
      <c r="ZI163" s="27"/>
      <c r="ZJ163" s="27"/>
      <c r="ZK163" s="27"/>
      <c r="ZL163" s="27"/>
      <c r="ZM163" s="27"/>
      <c r="ZN163" s="27"/>
      <c r="ZO163" s="27"/>
      <c r="ZP163" s="27"/>
      <c r="ZQ163" s="27"/>
      <c r="ZR163" s="27"/>
      <c r="ZS163" s="27"/>
      <c r="ZT163" s="27"/>
      <c r="ZU163" s="27"/>
      <c r="ZV163" s="27"/>
      <c r="ZW163" s="27"/>
      <c r="ZX163" s="27"/>
      <c r="ZY163" s="27"/>
      <c r="ZZ163" s="27"/>
      <c r="AAA163" s="27"/>
      <c r="AAB163" s="27"/>
      <c r="AAC163" s="27"/>
      <c r="AAD163" s="27"/>
      <c r="AAE163" s="27"/>
      <c r="AAF163" s="27"/>
      <c r="AAG163" s="27"/>
      <c r="AAH163" s="27"/>
      <c r="AAI163" s="27"/>
      <c r="AAJ163" s="27"/>
      <c r="AAK163" s="27"/>
      <c r="AAL163" s="27"/>
      <c r="AAM163" s="27"/>
      <c r="AAN163" s="27"/>
      <c r="AAO163" s="27"/>
      <c r="AAP163" s="27"/>
      <c r="AAQ163" s="27"/>
      <c r="AAR163" s="27"/>
      <c r="AAS163" s="27"/>
      <c r="AAT163" s="27"/>
      <c r="AAU163" s="27"/>
      <c r="AAV163" s="27"/>
      <c r="AAW163" s="27"/>
      <c r="AAX163" s="27"/>
      <c r="AAY163" s="27"/>
      <c r="AAZ163" s="27"/>
      <c r="ABA163" s="27"/>
      <c r="ABB163" s="27"/>
      <c r="ABC163" s="27"/>
      <c r="ABD163" s="27"/>
      <c r="ABE163" s="27"/>
      <c r="ABF163" s="27"/>
      <c r="ABG163" s="27"/>
      <c r="ABH163" s="27"/>
      <c r="ABI163" s="27"/>
      <c r="ABJ163" s="27"/>
      <c r="ABK163" s="27"/>
      <c r="ABL163" s="27"/>
      <c r="ABM163" s="27"/>
      <c r="ABN163" s="27"/>
      <c r="ABO163" s="27"/>
      <c r="ABP163" s="27"/>
      <c r="ABQ163" s="27"/>
      <c r="ABR163" s="27"/>
      <c r="ABS163" s="27"/>
      <c r="ABT163" s="27"/>
      <c r="ABU163" s="27"/>
      <c r="ABV163" s="27"/>
      <c r="ABW163" s="27"/>
      <c r="ABX163" s="27"/>
      <c r="ABY163" s="27"/>
      <c r="ABZ163" s="27"/>
      <c r="ACA163" s="27"/>
      <c r="ACB163" s="27"/>
      <c r="ACC163" s="27"/>
      <c r="ACD163" s="27"/>
      <c r="ACE163" s="27"/>
      <c r="ACF163" s="27"/>
      <c r="ACG163" s="27"/>
      <c r="ACH163" s="27"/>
      <c r="ACI163" s="27"/>
      <c r="ACJ163" s="27"/>
      <c r="ACK163" s="27"/>
      <c r="ACL163" s="27"/>
      <c r="ACM163" s="27"/>
      <c r="ACN163" s="27"/>
      <c r="ACO163" s="27"/>
      <c r="ACP163" s="27"/>
      <c r="ACQ163" s="27"/>
      <c r="ACR163" s="27"/>
      <c r="ACS163" s="27"/>
      <c r="ACT163" s="27"/>
      <c r="ACU163" s="27"/>
      <c r="ACV163" s="27"/>
      <c r="ACW163" s="27"/>
      <c r="ACX163" s="27"/>
      <c r="ACY163" s="27"/>
      <c r="ACZ163" s="27"/>
      <c r="ADA163" s="27"/>
      <c r="ADB163" s="27"/>
      <c r="ADC163" s="27"/>
      <c r="ADD163" s="27"/>
      <c r="ADE163" s="27"/>
      <c r="ADF163" s="27"/>
      <c r="ADG163" s="27"/>
      <c r="ADH163" s="27"/>
      <c r="ADI163" s="27"/>
      <c r="ADJ163" s="27"/>
      <c r="ADK163" s="27"/>
      <c r="ADL163" s="27"/>
      <c r="ADM163" s="27"/>
      <c r="ADN163" s="27"/>
      <c r="ADO163" s="27"/>
      <c r="ADP163" s="27"/>
      <c r="ADQ163" s="27"/>
      <c r="ADR163" s="27"/>
      <c r="ADS163" s="27"/>
      <c r="ADT163" s="27"/>
      <c r="ADU163" s="27"/>
      <c r="ADV163" s="27"/>
      <c r="ADW163" s="27"/>
      <c r="ADX163" s="27"/>
      <c r="ADY163" s="27"/>
      <c r="ADZ163" s="27"/>
      <c r="AEA163" s="27"/>
      <c r="AEB163" s="27"/>
      <c r="AEC163" s="27"/>
      <c r="AED163" s="27"/>
      <c r="AEE163" s="27"/>
      <c r="AEF163" s="27"/>
      <c r="AEG163" s="27"/>
      <c r="AEH163" s="27"/>
      <c r="AEI163" s="27"/>
      <c r="AEJ163" s="27"/>
      <c r="AEK163" s="27"/>
      <c r="AEL163" s="27"/>
      <c r="AEM163" s="27"/>
      <c r="AEN163" s="27"/>
      <c r="AEO163" s="27"/>
      <c r="AEP163" s="27"/>
      <c r="AEQ163" s="27"/>
      <c r="AER163" s="27"/>
      <c r="AES163" s="27"/>
      <c r="AET163" s="27"/>
      <c r="AEU163" s="27"/>
      <c r="AEV163" s="27"/>
      <c r="AEW163" s="27"/>
      <c r="AEX163" s="27"/>
      <c r="AEY163" s="27"/>
      <c r="AEZ163" s="27"/>
      <c r="AFA163" s="27"/>
      <c r="AFB163" s="27"/>
      <c r="AFC163" s="27"/>
      <c r="AFD163" s="27"/>
      <c r="AFE163" s="27"/>
      <c r="AFF163" s="27"/>
      <c r="AFG163" s="27"/>
      <c r="AFH163" s="27"/>
      <c r="AFI163" s="27"/>
      <c r="AFJ163" s="27"/>
      <c r="AFK163" s="27"/>
      <c r="AFL163" s="27"/>
      <c r="AFM163" s="27"/>
      <c r="AFN163" s="27"/>
      <c r="AFO163" s="27"/>
      <c r="AFP163" s="27"/>
      <c r="AFQ163" s="27"/>
      <c r="AFR163" s="27"/>
      <c r="AFS163" s="27"/>
      <c r="AFT163" s="27"/>
      <c r="AFU163" s="27"/>
      <c r="AFV163" s="27"/>
      <c r="AFW163" s="27"/>
      <c r="AFX163" s="27"/>
      <c r="AFY163" s="27"/>
      <c r="AFZ163" s="27"/>
      <c r="AGA163" s="27"/>
      <c r="AGB163" s="27"/>
      <c r="AGC163" s="27"/>
      <c r="AGD163" s="27"/>
      <c r="AGE163" s="27"/>
      <c r="AGF163" s="27"/>
      <c r="AGG163" s="27"/>
      <c r="AGH163" s="27"/>
      <c r="AGI163" s="27"/>
      <c r="AGJ163" s="27"/>
      <c r="AGK163" s="27"/>
      <c r="AGL163" s="27"/>
      <c r="AGM163" s="27"/>
      <c r="AGN163" s="27"/>
      <c r="AGO163" s="27"/>
      <c r="AGP163" s="27"/>
      <c r="AGQ163" s="27"/>
      <c r="AGR163" s="27"/>
      <c r="AGS163" s="27"/>
      <c r="AGT163" s="27"/>
      <c r="AGU163" s="27"/>
      <c r="AGV163" s="27"/>
      <c r="AGW163" s="27"/>
      <c r="AGX163" s="27"/>
      <c r="AGY163" s="27"/>
      <c r="AGZ163" s="27"/>
      <c r="AHA163" s="27"/>
      <c r="AHB163" s="27"/>
      <c r="AHC163" s="27"/>
      <c r="AHD163" s="27"/>
      <c r="AHE163" s="27"/>
      <c r="AHF163" s="27"/>
      <c r="AHG163" s="27"/>
      <c r="AHH163" s="27"/>
      <c r="AHI163" s="27"/>
      <c r="AHJ163" s="27"/>
      <c r="AHK163" s="27"/>
      <c r="AHL163" s="27"/>
      <c r="AHM163" s="27"/>
      <c r="AHN163" s="27"/>
      <c r="AHO163" s="27"/>
      <c r="AHP163" s="27"/>
      <c r="AHQ163" s="27"/>
      <c r="AHR163" s="27"/>
      <c r="AHS163" s="27"/>
      <c r="AHT163" s="27"/>
      <c r="AHU163" s="27"/>
      <c r="AHV163" s="27"/>
      <c r="AHW163" s="27"/>
      <c r="AHX163" s="27"/>
      <c r="AHY163" s="27"/>
      <c r="AHZ163" s="27"/>
      <c r="AIA163" s="27"/>
      <c r="AIB163" s="27"/>
      <c r="AIC163" s="27"/>
      <c r="AID163" s="27"/>
      <c r="AIE163" s="27"/>
      <c r="AIF163" s="27"/>
      <c r="AIG163" s="27"/>
      <c r="AIH163" s="27"/>
      <c r="AII163" s="27"/>
      <c r="AIJ163" s="27"/>
      <c r="AIK163" s="27"/>
      <c r="AIL163" s="27"/>
      <c r="AIM163" s="27"/>
      <c r="AIN163" s="27"/>
      <c r="AIO163" s="27"/>
      <c r="AIP163" s="27"/>
      <c r="AIQ163" s="27"/>
      <c r="AIR163" s="27"/>
      <c r="AIS163" s="27"/>
      <c r="AIT163" s="27"/>
      <c r="AIU163" s="27"/>
      <c r="AIV163" s="27"/>
      <c r="AIW163" s="27"/>
      <c r="AIX163" s="27"/>
      <c r="AIY163" s="27"/>
      <c r="AIZ163" s="27"/>
      <c r="AJA163" s="27"/>
      <c r="AJB163" s="27"/>
      <c r="AJC163" s="27"/>
      <c r="AJD163" s="27"/>
      <c r="AJE163" s="27"/>
      <c r="AJF163" s="27"/>
      <c r="AJG163" s="27"/>
      <c r="AJH163" s="27"/>
      <c r="AJI163" s="27"/>
      <c r="AJJ163" s="27"/>
      <c r="AJK163" s="27"/>
      <c r="AJL163" s="27"/>
      <c r="AJM163" s="27"/>
      <c r="AJN163" s="27"/>
      <c r="AJO163" s="27"/>
      <c r="AJP163" s="27"/>
      <c r="AJQ163" s="27"/>
      <c r="AJR163" s="27"/>
      <c r="AJS163" s="27"/>
      <c r="AJT163" s="27"/>
      <c r="AJU163" s="27"/>
      <c r="AJV163" s="27"/>
      <c r="AJW163" s="27"/>
      <c r="AJX163" s="27"/>
      <c r="AJY163" s="27"/>
      <c r="AJZ163" s="27"/>
      <c r="AKA163" s="27"/>
      <c r="AKB163" s="27"/>
      <c r="AKC163" s="27"/>
      <c r="AKD163" s="27"/>
      <c r="AKE163" s="27"/>
      <c r="AKF163" s="27"/>
      <c r="AKG163" s="27"/>
      <c r="AKH163" s="27"/>
      <c r="AKI163" s="27"/>
      <c r="AKJ163" s="27"/>
      <c r="AKK163" s="27"/>
      <c r="AKL163" s="27"/>
      <c r="AKM163" s="27"/>
      <c r="AKN163" s="27"/>
      <c r="AKO163" s="27"/>
      <c r="AKP163" s="27"/>
      <c r="AKQ163" s="27"/>
      <c r="AKR163" s="27"/>
      <c r="AKS163" s="27"/>
      <c r="AKT163" s="27"/>
      <c r="AKU163" s="27"/>
      <c r="AKV163" s="27"/>
      <c r="AKW163" s="27"/>
      <c r="AKX163" s="27"/>
      <c r="AKY163" s="27"/>
      <c r="AKZ163" s="27"/>
      <c r="ALA163" s="27"/>
      <c r="ALB163" s="27"/>
      <c r="ALC163" s="27"/>
      <c r="ALD163" s="27"/>
      <c r="ALE163" s="27"/>
      <c r="ALF163" s="27"/>
      <c r="ALG163" s="27"/>
      <c r="ALH163" s="27"/>
      <c r="ALI163" s="27"/>
      <c r="ALJ163" s="27"/>
      <c r="ALK163" s="27"/>
      <c r="ALL163" s="27"/>
      <c r="ALM163" s="27"/>
      <c r="ALN163" s="27"/>
      <c r="ALO163" s="27"/>
      <c r="ALP163" s="27"/>
      <c r="ALQ163" s="27"/>
      <c r="ALR163" s="27"/>
      <c r="ALS163" s="27"/>
      <c r="ALT163" s="27"/>
      <c r="ALU163" s="27"/>
      <c r="ALV163" s="27"/>
      <c r="ALW163" s="27"/>
      <c r="ALX163" s="27"/>
      <c r="ALY163" s="27"/>
      <c r="ALZ163" s="27"/>
      <c r="AMA163" s="27"/>
      <c r="AMB163" s="27"/>
      <c r="AMC163" s="27"/>
      <c r="AMD163" s="27"/>
      <c r="AME163" s="27"/>
      <c r="AMF163" s="27"/>
      <c r="AMG163" s="27"/>
      <c r="AMH163" s="27"/>
      <c r="AMI163" s="27"/>
      <c r="AMJ163" s="27"/>
      <c r="AMK163" s="27"/>
      <c r="AML163" s="27"/>
      <c r="AMM163" s="27"/>
      <c r="AMN163" s="27"/>
      <c r="AMO163" s="27"/>
      <c r="AMP163" s="27"/>
      <c r="AMQ163" s="27"/>
      <c r="AMR163" s="27"/>
      <c r="AMS163" s="27"/>
      <c r="AMT163" s="27"/>
      <c r="AMU163" s="27"/>
      <c r="AMV163" s="27"/>
      <c r="AMW163" s="27"/>
      <c r="AMX163" s="27"/>
      <c r="AMY163" s="27"/>
      <c r="AMZ163" s="27"/>
      <c r="ANA163" s="27"/>
      <c r="ANB163" s="27"/>
      <c r="ANC163" s="27"/>
      <c r="AND163" s="27"/>
      <c r="ANE163" s="27"/>
      <c r="ANF163" s="27"/>
      <c r="ANG163" s="27"/>
      <c r="ANH163" s="27"/>
      <c r="ANI163" s="27"/>
      <c r="ANJ163" s="27"/>
      <c r="ANK163" s="27"/>
      <c r="ANL163" s="27"/>
      <c r="ANM163" s="27"/>
      <c r="ANN163" s="27"/>
      <c r="ANO163" s="27"/>
      <c r="ANP163" s="27"/>
      <c r="ANQ163" s="27"/>
      <c r="ANR163" s="27"/>
      <c r="ANS163" s="27"/>
      <c r="ANT163" s="27"/>
      <c r="ANU163" s="27"/>
      <c r="ANV163" s="27"/>
      <c r="ANW163" s="27"/>
      <c r="ANX163" s="27"/>
      <c r="ANY163" s="27"/>
      <c r="ANZ163" s="27"/>
      <c r="AOA163" s="27"/>
      <c r="AOB163" s="27"/>
      <c r="AOC163" s="27"/>
      <c r="AOD163" s="27"/>
      <c r="AOE163" s="27"/>
      <c r="AOF163" s="27"/>
      <c r="AOG163" s="27"/>
      <c r="AOH163" s="27"/>
      <c r="AOI163" s="27"/>
      <c r="AOJ163" s="27"/>
      <c r="AOK163" s="27"/>
      <c r="AOL163" s="27"/>
      <c r="AOM163" s="27"/>
      <c r="AON163" s="27"/>
      <c r="AOO163" s="27"/>
      <c r="AOP163" s="27"/>
      <c r="AOQ163" s="27"/>
      <c r="AOR163" s="27"/>
      <c r="AOS163" s="27"/>
      <c r="AOT163" s="27"/>
      <c r="AOU163" s="27"/>
      <c r="AOV163" s="27"/>
      <c r="AOW163" s="27"/>
      <c r="AOX163" s="27"/>
      <c r="AOY163" s="27"/>
      <c r="AOZ163" s="27"/>
      <c r="APA163" s="27"/>
      <c r="APB163" s="27"/>
      <c r="APC163" s="27"/>
      <c r="APD163" s="27"/>
      <c r="APE163" s="27"/>
      <c r="APF163" s="27"/>
      <c r="APG163" s="27"/>
      <c r="APH163" s="27"/>
      <c r="API163" s="27"/>
      <c r="APJ163" s="27"/>
      <c r="APK163" s="27"/>
      <c r="APL163" s="27"/>
      <c r="APM163" s="27"/>
      <c r="APN163" s="27"/>
      <c r="APO163" s="27"/>
      <c r="APP163" s="27"/>
      <c r="APQ163" s="27"/>
      <c r="APR163" s="27"/>
      <c r="APS163" s="27"/>
      <c r="APT163" s="27"/>
      <c r="APU163" s="27"/>
      <c r="APV163" s="27"/>
      <c r="APW163" s="27"/>
      <c r="APX163" s="27"/>
      <c r="APY163" s="27"/>
      <c r="APZ163" s="27"/>
      <c r="AQA163" s="27"/>
      <c r="AQB163" s="27"/>
      <c r="AQC163" s="27"/>
      <c r="AQD163" s="27"/>
      <c r="AQE163" s="27"/>
      <c r="AQF163" s="27"/>
      <c r="AQG163" s="27"/>
      <c r="AQH163" s="27"/>
      <c r="AQI163" s="27"/>
      <c r="AQJ163" s="27"/>
      <c r="AQK163" s="27"/>
      <c r="AQL163" s="27"/>
      <c r="AQM163" s="27"/>
      <c r="AQN163" s="27"/>
      <c r="AQO163" s="27"/>
      <c r="AQP163" s="27"/>
      <c r="AQQ163" s="27"/>
      <c r="AQR163" s="27"/>
      <c r="AQS163" s="27"/>
      <c r="AQT163" s="27"/>
      <c r="AQU163" s="27"/>
      <c r="AQV163" s="27"/>
      <c r="AQW163" s="27"/>
      <c r="AQX163" s="27"/>
      <c r="AQY163" s="27"/>
      <c r="AQZ163" s="27"/>
      <c r="ARA163" s="27"/>
      <c r="ARB163" s="27"/>
      <c r="ARC163" s="27"/>
      <c r="ARD163" s="27"/>
      <c r="ARE163" s="27"/>
      <c r="ARF163" s="27"/>
      <c r="ARG163" s="27"/>
      <c r="ARH163" s="27"/>
      <c r="ARI163" s="27"/>
      <c r="ARJ163" s="27"/>
      <c r="ARK163" s="27"/>
      <c r="ARL163" s="27"/>
      <c r="ARM163" s="27"/>
      <c r="ARN163" s="27"/>
      <c r="ARO163" s="27"/>
      <c r="ARP163" s="27"/>
      <c r="ARQ163" s="27"/>
      <c r="ARR163" s="27"/>
      <c r="ARS163" s="27"/>
      <c r="ART163" s="27"/>
      <c r="ARU163" s="27"/>
      <c r="ARV163" s="27"/>
      <c r="ARW163" s="27"/>
      <c r="ARX163" s="27"/>
      <c r="ARY163" s="27"/>
      <c r="ARZ163" s="27"/>
      <c r="ASA163" s="27"/>
      <c r="ASB163" s="27"/>
      <c r="ASC163" s="27"/>
      <c r="ASD163" s="27"/>
      <c r="ASE163" s="27"/>
      <c r="ASF163" s="27"/>
      <c r="ASG163" s="27"/>
      <c r="ASH163" s="27"/>
      <c r="ASI163" s="27"/>
      <c r="ASJ163" s="27"/>
      <c r="ASK163" s="27"/>
      <c r="ASL163" s="27"/>
      <c r="ASM163" s="27"/>
      <c r="ASN163" s="27"/>
      <c r="ASO163" s="27"/>
      <c r="ASP163" s="27"/>
      <c r="ASQ163" s="27"/>
      <c r="ASR163" s="27"/>
      <c r="ASS163" s="27"/>
      <c r="AST163" s="27"/>
      <c r="ASU163" s="27"/>
      <c r="ASV163" s="27"/>
      <c r="ASW163" s="27"/>
      <c r="ASX163" s="27"/>
      <c r="ASY163" s="27"/>
      <c r="ASZ163" s="27"/>
      <c r="ATA163" s="27"/>
      <c r="ATB163" s="27"/>
      <c r="ATC163" s="27"/>
      <c r="ATD163" s="27"/>
      <c r="ATE163" s="27"/>
      <c r="ATF163" s="27"/>
      <c r="ATG163" s="27"/>
      <c r="ATH163" s="27"/>
      <c r="ATI163" s="27"/>
      <c r="ATJ163" s="27"/>
      <c r="ATK163" s="27"/>
      <c r="ATL163" s="27"/>
      <c r="ATM163" s="27"/>
      <c r="ATN163" s="27"/>
      <c r="ATO163" s="27"/>
      <c r="ATP163" s="27"/>
      <c r="ATQ163" s="27"/>
      <c r="ATR163" s="27"/>
      <c r="ATS163" s="27"/>
      <c r="ATT163" s="27"/>
      <c r="ATU163" s="27"/>
      <c r="ATV163" s="27"/>
      <c r="ATW163" s="27"/>
      <c r="ATX163" s="27"/>
      <c r="ATY163" s="27"/>
      <c r="ATZ163" s="27"/>
      <c r="AUA163" s="27"/>
      <c r="AUB163" s="27"/>
      <c r="AUC163" s="27"/>
      <c r="AUD163" s="27"/>
      <c r="AUE163" s="27"/>
      <c r="AUF163" s="27"/>
      <c r="AUG163" s="27"/>
      <c r="AUH163" s="27"/>
      <c r="AUI163" s="27"/>
      <c r="AUJ163" s="27"/>
      <c r="AUK163" s="27"/>
      <c r="AUL163" s="27"/>
      <c r="AUM163" s="27"/>
      <c r="AUN163" s="27"/>
      <c r="AUO163" s="27"/>
      <c r="AUP163" s="27"/>
      <c r="AUQ163" s="27"/>
      <c r="AUR163" s="27"/>
      <c r="AUS163" s="27"/>
      <c r="AUT163" s="27"/>
      <c r="AUU163" s="27"/>
      <c r="AUV163" s="27"/>
      <c r="AUW163" s="27"/>
      <c r="AUX163" s="27"/>
      <c r="AUY163" s="27"/>
      <c r="AUZ163" s="27"/>
      <c r="AVA163" s="27"/>
      <c r="AVB163" s="27"/>
      <c r="AVC163" s="27"/>
      <c r="AVD163" s="27"/>
      <c r="AVE163" s="27"/>
      <c r="AVF163" s="27"/>
      <c r="AVG163" s="27"/>
      <c r="AVH163" s="27"/>
      <c r="AVI163" s="27"/>
      <c r="AVJ163" s="27"/>
      <c r="AVK163" s="27"/>
      <c r="AVL163" s="27"/>
      <c r="AVM163" s="27"/>
      <c r="AVN163" s="27"/>
      <c r="AVO163" s="27"/>
      <c r="AVP163" s="27"/>
      <c r="AVQ163" s="27"/>
      <c r="AVR163" s="27"/>
      <c r="AVS163" s="27"/>
      <c r="AVT163" s="27"/>
      <c r="AVU163" s="27"/>
      <c r="AVV163" s="27"/>
      <c r="AVW163" s="27"/>
      <c r="AVX163" s="27"/>
      <c r="AVY163" s="27"/>
      <c r="AVZ163" s="27"/>
      <c r="AWA163" s="27"/>
      <c r="AWB163" s="27"/>
      <c r="AWC163" s="27"/>
      <c r="AWD163" s="27"/>
      <c r="AWE163" s="27"/>
      <c r="AWF163" s="27"/>
      <c r="AWG163" s="27"/>
      <c r="AWH163" s="27"/>
      <c r="AWI163" s="27"/>
      <c r="AWJ163" s="27"/>
      <c r="AWK163" s="27"/>
      <c r="AWL163" s="27"/>
      <c r="AWM163" s="27"/>
      <c r="AWN163" s="27"/>
      <c r="AWO163" s="27"/>
      <c r="AWP163" s="27"/>
      <c r="AWQ163" s="27"/>
      <c r="AWR163" s="27"/>
      <c r="AWS163" s="27"/>
      <c r="AWT163" s="27"/>
      <c r="AWU163" s="27"/>
      <c r="AWV163" s="27"/>
      <c r="AWW163" s="27"/>
      <c r="AWX163" s="27"/>
      <c r="AWY163" s="27"/>
      <c r="AWZ163" s="27"/>
      <c r="AXA163" s="27"/>
      <c r="AXB163" s="27"/>
      <c r="AXC163" s="27"/>
      <c r="AXD163" s="27"/>
      <c r="AXE163" s="27"/>
      <c r="AXF163" s="27"/>
      <c r="AXG163" s="27"/>
      <c r="AXH163" s="27"/>
      <c r="AXI163" s="27"/>
      <c r="AXJ163" s="27"/>
      <c r="AXK163" s="27"/>
      <c r="AXL163" s="27"/>
      <c r="AXM163" s="27"/>
      <c r="AXN163" s="27"/>
      <c r="AXO163" s="27"/>
      <c r="AXP163" s="27"/>
      <c r="AXQ163" s="27"/>
      <c r="AXR163" s="27"/>
      <c r="AXS163" s="27"/>
      <c r="AXT163" s="27"/>
      <c r="AXU163" s="27"/>
      <c r="AXV163" s="27"/>
      <c r="AXW163" s="27"/>
      <c r="AXX163" s="27"/>
      <c r="AXY163" s="27"/>
      <c r="AXZ163" s="27"/>
      <c r="AYA163" s="27"/>
      <c r="AYB163" s="27"/>
      <c r="AYC163" s="27"/>
      <c r="AYD163" s="27"/>
      <c r="AYE163" s="27"/>
      <c r="AYF163" s="27"/>
      <c r="AYG163" s="27"/>
      <c r="AYH163" s="27"/>
      <c r="AYI163" s="27"/>
      <c r="AYJ163" s="27"/>
      <c r="AYK163" s="27"/>
      <c r="AYL163" s="27"/>
      <c r="AYM163" s="27"/>
      <c r="AYN163" s="27"/>
      <c r="AYO163" s="27"/>
      <c r="AYP163" s="27"/>
      <c r="AYQ163" s="27"/>
      <c r="AYR163" s="27"/>
      <c r="AYS163" s="27"/>
      <c r="AYT163" s="27"/>
      <c r="AYU163" s="27"/>
      <c r="AYV163" s="27"/>
      <c r="AYW163" s="27"/>
      <c r="AYX163" s="27"/>
      <c r="AYY163" s="27"/>
      <c r="AYZ163" s="27"/>
      <c r="AZA163" s="27"/>
      <c r="AZB163" s="27"/>
      <c r="AZC163" s="27"/>
      <c r="AZD163" s="27"/>
      <c r="AZE163" s="27"/>
      <c r="AZF163" s="27"/>
      <c r="AZG163" s="27"/>
      <c r="AZH163" s="27"/>
      <c r="AZI163" s="27"/>
      <c r="AZJ163" s="27"/>
      <c r="AZK163" s="27"/>
      <c r="AZL163" s="27"/>
      <c r="AZM163" s="27"/>
      <c r="AZN163" s="27"/>
      <c r="AZO163" s="27"/>
      <c r="AZP163" s="27"/>
      <c r="AZQ163" s="27"/>
      <c r="AZR163" s="27"/>
      <c r="AZS163" s="27"/>
      <c r="AZT163" s="27"/>
      <c r="AZU163" s="27"/>
      <c r="AZV163" s="27"/>
      <c r="AZW163" s="27"/>
      <c r="AZX163" s="27"/>
      <c r="AZY163" s="27"/>
      <c r="AZZ163" s="27"/>
      <c r="BAA163" s="27"/>
      <c r="BAB163" s="27"/>
      <c r="BAC163" s="27"/>
      <c r="BAD163" s="27"/>
      <c r="BAE163" s="27"/>
      <c r="BAF163" s="27"/>
      <c r="BAG163" s="27"/>
      <c r="BAH163" s="27"/>
      <c r="BAI163" s="27"/>
      <c r="BAJ163" s="27"/>
      <c r="BAK163" s="27"/>
      <c r="BAL163" s="27"/>
      <c r="BAM163" s="27"/>
      <c r="BAN163" s="27"/>
      <c r="BAO163" s="27"/>
      <c r="BAP163" s="27"/>
      <c r="BAQ163" s="27"/>
      <c r="BAR163" s="27"/>
      <c r="BAS163" s="27"/>
      <c r="BAT163" s="27"/>
      <c r="BAU163" s="27"/>
      <c r="BAV163" s="27"/>
      <c r="BAW163" s="27"/>
      <c r="BAX163" s="27"/>
      <c r="BAY163" s="27"/>
      <c r="BAZ163" s="27"/>
      <c r="BBA163" s="27"/>
      <c r="BBB163" s="27"/>
      <c r="BBC163" s="27"/>
      <c r="BBD163" s="27"/>
      <c r="BBE163" s="27"/>
      <c r="BBF163" s="27"/>
      <c r="BBG163" s="27"/>
      <c r="BBH163" s="27"/>
      <c r="BBI163" s="27"/>
      <c r="BBJ163" s="27"/>
      <c r="BBK163" s="27"/>
      <c r="BBL163" s="27"/>
      <c r="BBM163" s="27"/>
      <c r="BBN163" s="27"/>
      <c r="BBO163" s="27"/>
      <c r="BBP163" s="27"/>
      <c r="BBQ163" s="27"/>
      <c r="BBR163" s="27"/>
      <c r="BBS163" s="27"/>
      <c r="BBT163" s="27"/>
      <c r="BBU163" s="27"/>
      <c r="BBV163" s="27"/>
      <c r="BBW163" s="27"/>
      <c r="BBX163" s="27"/>
      <c r="BBY163" s="27"/>
      <c r="BBZ163" s="27"/>
      <c r="BCA163" s="27"/>
      <c r="BCB163" s="27"/>
      <c r="BCC163" s="27"/>
      <c r="BCD163" s="27"/>
      <c r="BCE163" s="27"/>
      <c r="BCF163" s="27"/>
      <c r="BCG163" s="27"/>
      <c r="BCH163" s="27"/>
      <c r="BCI163" s="27"/>
      <c r="BCJ163" s="27"/>
      <c r="BCK163" s="27"/>
      <c r="BCL163" s="27"/>
      <c r="BCM163" s="27"/>
      <c r="BCN163" s="27"/>
      <c r="BCO163" s="27"/>
      <c r="BCP163" s="27"/>
      <c r="BCQ163" s="27"/>
      <c r="BCR163" s="27"/>
      <c r="BCS163" s="27"/>
      <c r="BCT163" s="27"/>
      <c r="BCU163" s="27"/>
      <c r="BCV163" s="27"/>
      <c r="BCW163" s="27"/>
      <c r="BCX163" s="27"/>
      <c r="BCY163" s="27"/>
      <c r="BCZ163" s="27"/>
      <c r="BDA163" s="27"/>
      <c r="BDB163" s="27"/>
      <c r="BDC163" s="27"/>
      <c r="BDD163" s="27"/>
      <c r="BDE163" s="27"/>
      <c r="BDF163" s="27"/>
      <c r="BDG163" s="27"/>
      <c r="BDH163" s="27"/>
      <c r="BDI163" s="27"/>
      <c r="BDJ163" s="27"/>
      <c r="BDK163" s="27"/>
      <c r="BDL163" s="27"/>
      <c r="BDM163" s="27"/>
      <c r="BDN163" s="27"/>
      <c r="BDO163" s="27"/>
      <c r="BDP163" s="27"/>
      <c r="BDQ163" s="27"/>
      <c r="BDR163" s="27"/>
      <c r="BDS163" s="27"/>
      <c r="BDT163" s="27"/>
      <c r="BDU163" s="27"/>
      <c r="BDV163" s="27"/>
      <c r="BDW163" s="27"/>
      <c r="BDX163" s="27"/>
      <c r="BDY163" s="27"/>
      <c r="BDZ163" s="27"/>
      <c r="BEA163" s="27"/>
      <c r="BEB163" s="27"/>
      <c r="BEC163" s="27"/>
      <c r="BED163" s="27"/>
      <c r="BEE163" s="27"/>
      <c r="BEF163" s="27"/>
      <c r="BEG163" s="27"/>
      <c r="BEH163" s="27"/>
      <c r="BEI163" s="27"/>
      <c r="BEJ163" s="27"/>
      <c r="BEK163" s="27"/>
      <c r="BEL163" s="27"/>
      <c r="BEM163" s="27"/>
      <c r="BEN163" s="27"/>
      <c r="BEO163" s="27"/>
      <c r="BEP163" s="27"/>
      <c r="BEQ163" s="27"/>
      <c r="BER163" s="27"/>
      <c r="BES163" s="27"/>
      <c r="BET163" s="27"/>
      <c r="BEU163" s="27"/>
      <c r="BEV163" s="27"/>
      <c r="BEW163" s="27"/>
      <c r="BEX163" s="27"/>
      <c r="BEY163" s="27"/>
      <c r="BEZ163" s="27"/>
      <c r="BFA163" s="27"/>
      <c r="BFB163" s="27"/>
      <c r="BFC163" s="27"/>
      <c r="BFD163" s="27"/>
      <c r="BFE163" s="27"/>
      <c r="BFF163" s="27"/>
      <c r="BFG163" s="27"/>
      <c r="BFH163" s="27"/>
      <c r="BFI163" s="27"/>
      <c r="BFJ163" s="27"/>
      <c r="BFK163" s="27"/>
      <c r="BFL163" s="27"/>
      <c r="BFM163" s="27"/>
      <c r="BFN163" s="27"/>
      <c r="BFO163" s="27"/>
      <c r="BFP163" s="27"/>
      <c r="BFQ163" s="27"/>
      <c r="BFR163" s="27"/>
      <c r="BFS163" s="27"/>
      <c r="BFT163" s="27"/>
      <c r="BFU163" s="27"/>
      <c r="BFV163" s="27"/>
      <c r="BFW163" s="27"/>
      <c r="BFX163" s="27"/>
      <c r="BFY163" s="27"/>
      <c r="BFZ163" s="27"/>
      <c r="BGA163" s="27"/>
      <c r="BGB163" s="27"/>
      <c r="BGC163" s="27"/>
      <c r="BGD163" s="27"/>
      <c r="BGE163" s="27"/>
      <c r="BGF163" s="27"/>
      <c r="BGG163" s="27"/>
      <c r="BGH163" s="27"/>
      <c r="BGI163" s="27"/>
      <c r="BGJ163" s="27"/>
      <c r="BGK163" s="27"/>
      <c r="BGL163" s="27"/>
      <c r="BGM163" s="27"/>
      <c r="BGN163" s="27"/>
      <c r="BGO163" s="27"/>
      <c r="BGP163" s="27"/>
      <c r="BGQ163" s="27"/>
      <c r="BGR163" s="27"/>
      <c r="BGS163" s="27"/>
      <c r="BGT163" s="27"/>
      <c r="BGU163" s="27"/>
      <c r="BGV163" s="27"/>
      <c r="BGW163" s="27"/>
      <c r="BGX163" s="27"/>
      <c r="BGY163" s="27"/>
      <c r="BGZ163" s="27"/>
      <c r="BHA163" s="27"/>
      <c r="BHB163" s="27"/>
      <c r="BHC163" s="27"/>
      <c r="BHD163" s="27"/>
      <c r="BHE163" s="27"/>
      <c r="BHF163" s="27"/>
      <c r="BHG163" s="27"/>
      <c r="BHH163" s="27"/>
      <c r="BHI163" s="27"/>
      <c r="BHJ163" s="27"/>
      <c r="BHK163" s="27"/>
      <c r="BHL163" s="27"/>
      <c r="BHM163" s="27"/>
      <c r="BHN163" s="27"/>
      <c r="BHO163" s="27"/>
      <c r="BHP163" s="27"/>
      <c r="BHQ163" s="27"/>
      <c r="BHR163" s="27"/>
      <c r="BHS163" s="27"/>
      <c r="BHT163" s="27"/>
      <c r="BHU163" s="27"/>
      <c r="BHV163" s="27"/>
      <c r="BHW163" s="27"/>
      <c r="BHX163" s="27"/>
      <c r="BHY163" s="27"/>
      <c r="BHZ163" s="27"/>
      <c r="BIA163" s="27"/>
      <c r="BIB163" s="27"/>
      <c r="BIC163" s="27"/>
      <c r="BID163" s="27"/>
      <c r="BIE163" s="27"/>
      <c r="BIF163" s="27"/>
      <c r="BIG163" s="27"/>
      <c r="BIH163" s="27"/>
      <c r="BII163" s="27"/>
      <c r="BIJ163" s="27"/>
      <c r="BIK163" s="27"/>
      <c r="BIL163" s="27"/>
      <c r="BIM163" s="27"/>
      <c r="BIN163" s="27"/>
      <c r="BIO163" s="27"/>
      <c r="BIP163" s="27"/>
      <c r="BIQ163" s="27"/>
      <c r="BIR163" s="27"/>
      <c r="BIS163" s="27"/>
      <c r="BIT163" s="27"/>
      <c r="BIU163" s="27"/>
      <c r="BIV163" s="27"/>
      <c r="BIW163" s="27"/>
      <c r="BIX163" s="27"/>
      <c r="BIY163" s="27"/>
      <c r="BIZ163" s="27"/>
      <c r="BJA163" s="27"/>
      <c r="BJB163" s="27"/>
      <c r="BJC163" s="27"/>
      <c r="BJD163" s="27"/>
      <c r="BJE163" s="27"/>
      <c r="BJF163" s="27"/>
      <c r="BJG163" s="27"/>
      <c r="BJH163" s="27"/>
      <c r="BJI163" s="27"/>
      <c r="BJJ163" s="27"/>
      <c r="BJK163" s="27"/>
      <c r="BJL163" s="27"/>
      <c r="BJM163" s="27"/>
      <c r="BJN163" s="27"/>
      <c r="BJO163" s="27"/>
      <c r="BJP163" s="27"/>
      <c r="BJQ163" s="27"/>
      <c r="BJR163" s="27"/>
      <c r="BJS163" s="27"/>
      <c r="BJT163" s="27"/>
      <c r="BJU163" s="27"/>
      <c r="BJV163" s="27"/>
      <c r="BJW163" s="27"/>
      <c r="BJX163" s="27"/>
      <c r="BJY163" s="27"/>
      <c r="BJZ163" s="27"/>
      <c r="BKA163" s="27"/>
      <c r="BKB163" s="27"/>
      <c r="BKC163" s="27"/>
      <c r="BKD163" s="27"/>
      <c r="BKE163" s="27"/>
      <c r="BKF163" s="27"/>
      <c r="BKG163" s="27"/>
      <c r="BKH163" s="27"/>
      <c r="BKI163" s="27"/>
      <c r="BKJ163" s="27"/>
      <c r="BKK163" s="27"/>
      <c r="BKL163" s="27"/>
      <c r="BKM163" s="27"/>
      <c r="BKN163" s="27"/>
      <c r="BKO163" s="27"/>
      <c r="BKP163" s="27"/>
      <c r="BKQ163" s="27"/>
      <c r="BKR163" s="27"/>
      <c r="BKS163" s="27"/>
      <c r="BKT163" s="27"/>
      <c r="BKU163" s="27"/>
      <c r="BKV163" s="27"/>
      <c r="BKW163" s="27"/>
      <c r="BKX163" s="27"/>
      <c r="BKY163" s="27"/>
      <c r="BKZ163" s="27"/>
      <c r="BLA163" s="27"/>
      <c r="BLB163" s="27"/>
      <c r="BLC163" s="27"/>
      <c r="BLD163" s="27"/>
      <c r="BLE163" s="27"/>
      <c r="BLF163" s="27"/>
      <c r="BLG163" s="27"/>
      <c r="BLH163" s="27"/>
      <c r="BLI163" s="27"/>
      <c r="BLJ163" s="27"/>
      <c r="BLK163" s="27"/>
      <c r="BLL163" s="27"/>
      <c r="BLM163" s="27"/>
      <c r="BLN163" s="27"/>
      <c r="BLO163" s="27"/>
      <c r="BLP163" s="27"/>
      <c r="BLQ163" s="27"/>
      <c r="BLR163" s="27"/>
      <c r="BLS163" s="27"/>
      <c r="BLT163" s="27"/>
      <c r="BLU163" s="27"/>
      <c r="BLV163" s="27"/>
      <c r="BLW163" s="27"/>
      <c r="BLX163" s="27"/>
      <c r="BLY163" s="27"/>
      <c r="BLZ163" s="27"/>
      <c r="BMA163" s="27"/>
      <c r="BMB163" s="27"/>
      <c r="BMC163" s="27"/>
      <c r="BMD163" s="27"/>
      <c r="BME163" s="27"/>
      <c r="BMF163" s="27"/>
      <c r="BMG163" s="27"/>
      <c r="BMH163" s="27"/>
      <c r="BMI163" s="27"/>
      <c r="BMJ163" s="27"/>
      <c r="BMK163" s="27"/>
      <c r="BML163" s="27"/>
      <c r="BMM163" s="27"/>
      <c r="BMN163" s="27"/>
      <c r="BMO163" s="27"/>
      <c r="BMP163" s="27"/>
      <c r="BMQ163" s="27"/>
      <c r="BMR163" s="27"/>
      <c r="BMS163" s="27"/>
      <c r="BMT163" s="27"/>
      <c r="BMU163" s="27"/>
      <c r="BMV163" s="27"/>
      <c r="BMW163" s="27"/>
      <c r="BMX163" s="27"/>
      <c r="BMY163" s="27"/>
      <c r="BMZ163" s="27"/>
      <c r="BNA163" s="27"/>
      <c r="BNB163" s="27"/>
      <c r="BNC163" s="27"/>
      <c r="BND163" s="27"/>
      <c r="BNE163" s="27"/>
      <c r="BNF163" s="27"/>
      <c r="BNG163" s="27"/>
      <c r="BNH163" s="27"/>
      <c r="BNI163" s="27"/>
      <c r="BNJ163" s="27"/>
      <c r="BNK163" s="27"/>
      <c r="BNL163" s="27"/>
      <c r="BNM163" s="27"/>
      <c r="BNN163" s="27"/>
      <c r="BNO163" s="27"/>
      <c r="BNP163" s="27"/>
      <c r="BNQ163" s="27"/>
      <c r="BNR163" s="27"/>
      <c r="BNS163" s="27"/>
      <c r="BNT163" s="27"/>
      <c r="BNU163" s="27"/>
      <c r="BNV163" s="27"/>
      <c r="BNW163" s="27"/>
      <c r="BNX163" s="27"/>
      <c r="BNY163" s="27"/>
      <c r="BNZ163" s="27"/>
      <c r="BOA163" s="27"/>
      <c r="BOB163" s="27"/>
      <c r="BOC163" s="27"/>
      <c r="BOD163" s="27"/>
      <c r="BOE163" s="27"/>
      <c r="BOF163" s="27"/>
      <c r="BOG163" s="27"/>
      <c r="BOH163" s="27"/>
      <c r="BOI163" s="27"/>
      <c r="BOJ163" s="27"/>
      <c r="BOK163" s="27"/>
      <c r="BOL163" s="27"/>
      <c r="BOM163" s="27"/>
      <c r="BON163" s="27"/>
      <c r="BOO163" s="27"/>
      <c r="BOP163" s="27"/>
      <c r="BOQ163" s="27"/>
      <c r="BOR163" s="27"/>
      <c r="BOS163" s="27"/>
      <c r="BOT163" s="27"/>
      <c r="BOU163" s="27"/>
      <c r="BOV163" s="27"/>
      <c r="BOW163" s="27"/>
      <c r="BOX163" s="27"/>
      <c r="BOY163" s="27"/>
      <c r="BOZ163" s="27"/>
      <c r="BPA163" s="27"/>
      <c r="BPB163" s="27"/>
      <c r="BPC163" s="27"/>
      <c r="BPD163" s="27"/>
      <c r="BPE163" s="27"/>
      <c r="BPF163" s="27"/>
      <c r="BPG163" s="27"/>
      <c r="BPH163" s="27"/>
      <c r="BPI163" s="27"/>
      <c r="BPJ163" s="27"/>
      <c r="BPK163" s="27"/>
      <c r="BPL163" s="27"/>
      <c r="BPM163" s="27"/>
      <c r="BPN163" s="27"/>
      <c r="BPO163" s="27"/>
      <c r="BPP163" s="27"/>
      <c r="BPQ163" s="27"/>
      <c r="BPR163" s="27"/>
      <c r="BPS163" s="27"/>
      <c r="BPT163" s="27"/>
      <c r="BPU163" s="27"/>
      <c r="BPV163" s="27"/>
      <c r="BPW163" s="27"/>
      <c r="BPX163" s="27"/>
      <c r="BPY163" s="27"/>
      <c r="BPZ163" s="27"/>
      <c r="BQA163" s="27"/>
      <c r="BQB163" s="27"/>
      <c r="BQC163" s="27"/>
      <c r="BQD163" s="27"/>
      <c r="BQE163" s="27"/>
      <c r="BQF163" s="27"/>
      <c r="BQG163" s="27"/>
      <c r="BQH163" s="27"/>
      <c r="BQI163" s="27"/>
      <c r="BQJ163" s="27"/>
      <c r="BQK163" s="27"/>
      <c r="BQL163" s="27"/>
      <c r="BQM163" s="27"/>
      <c r="BQN163" s="27"/>
      <c r="BQO163" s="27"/>
      <c r="BQP163" s="27"/>
      <c r="BQQ163" s="27"/>
      <c r="BQR163" s="27"/>
      <c r="BQS163" s="27"/>
      <c r="BQT163" s="27"/>
      <c r="BQU163" s="27"/>
      <c r="BQV163" s="27"/>
      <c r="BQW163" s="27"/>
      <c r="BQX163" s="27"/>
      <c r="BQY163" s="27"/>
      <c r="BQZ163" s="27"/>
      <c r="BRA163" s="27"/>
      <c r="BRB163" s="27"/>
      <c r="BRC163" s="27"/>
      <c r="BRD163" s="27"/>
      <c r="BRE163" s="27"/>
      <c r="BRF163" s="27"/>
      <c r="BRG163" s="27"/>
      <c r="BRH163" s="27"/>
      <c r="BRI163" s="27"/>
      <c r="BRJ163" s="27"/>
      <c r="BRK163" s="27"/>
      <c r="BRL163" s="27"/>
      <c r="BRM163" s="27"/>
      <c r="BRN163" s="27"/>
      <c r="BRO163" s="27"/>
      <c r="BRP163" s="27"/>
      <c r="BRQ163" s="27"/>
      <c r="BRR163" s="27"/>
      <c r="BRS163" s="27"/>
      <c r="BRT163" s="27"/>
      <c r="BRU163" s="27"/>
      <c r="BRV163" s="27"/>
      <c r="BRW163" s="27"/>
      <c r="BRX163" s="27"/>
      <c r="BRY163" s="27"/>
      <c r="BRZ163" s="27"/>
      <c r="BSA163" s="27"/>
      <c r="BSB163" s="27"/>
      <c r="BSC163" s="27"/>
      <c r="BSD163" s="27"/>
      <c r="BSE163" s="27"/>
      <c r="BSF163" s="27"/>
      <c r="BSG163" s="27"/>
      <c r="BSH163" s="27"/>
      <c r="BSI163" s="27"/>
      <c r="BSJ163" s="27"/>
      <c r="BSK163" s="27"/>
      <c r="BSL163" s="27"/>
      <c r="BSM163" s="27"/>
      <c r="BSN163" s="27"/>
      <c r="BSO163" s="27"/>
      <c r="BSP163" s="27"/>
      <c r="BSQ163" s="27"/>
      <c r="BSR163" s="27"/>
      <c r="BSS163" s="27"/>
      <c r="BST163" s="27"/>
      <c r="BSU163" s="27"/>
      <c r="BSV163" s="27"/>
      <c r="BSW163" s="27"/>
      <c r="BSX163" s="27"/>
      <c r="BSY163" s="27"/>
      <c r="BSZ163" s="27"/>
      <c r="BTA163" s="27"/>
      <c r="BTB163" s="27"/>
      <c r="BTC163" s="27"/>
      <c r="BTD163" s="27"/>
      <c r="BTE163" s="27"/>
      <c r="BTF163" s="27"/>
      <c r="BTG163" s="27"/>
      <c r="BTH163" s="27"/>
      <c r="BTI163" s="27"/>
      <c r="BTJ163" s="27"/>
      <c r="BTK163" s="27"/>
      <c r="BTL163" s="27"/>
      <c r="BTM163" s="27"/>
      <c r="BTN163" s="27"/>
      <c r="BTO163" s="27"/>
      <c r="BTP163" s="27"/>
      <c r="BTQ163" s="27"/>
      <c r="BTR163" s="27"/>
      <c r="BTS163" s="27"/>
      <c r="BTT163" s="27"/>
      <c r="BTU163" s="27"/>
      <c r="BTV163" s="27"/>
      <c r="BTW163" s="27"/>
      <c r="BTX163" s="27"/>
      <c r="BTY163" s="27"/>
      <c r="BTZ163" s="27"/>
      <c r="BUA163" s="27"/>
      <c r="BUB163" s="27"/>
      <c r="BUC163" s="27"/>
      <c r="BUD163" s="27"/>
      <c r="BUE163" s="27"/>
      <c r="BUF163" s="27"/>
      <c r="BUG163" s="27"/>
      <c r="BUH163" s="27"/>
      <c r="BUI163" s="27"/>
      <c r="BUJ163" s="27"/>
      <c r="BUK163" s="27"/>
      <c r="BUL163" s="27"/>
      <c r="BUM163" s="27"/>
      <c r="BUN163" s="27"/>
      <c r="BUO163" s="27"/>
      <c r="BUP163" s="27"/>
      <c r="BUQ163" s="27"/>
    </row>
    <row r="164" spans="1:1915" s="47" customFormat="1" ht="6" customHeight="1">
      <c r="A164" s="23"/>
      <c r="B164" s="156"/>
      <c r="C164" s="203"/>
      <c r="D164" s="203"/>
      <c r="E164" s="146"/>
      <c r="F164" s="146"/>
      <c r="G164" s="177"/>
      <c r="H164" s="26"/>
      <c r="I164" s="26"/>
      <c r="J164" s="26"/>
      <c r="K164" s="210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  <c r="BZ164" s="27"/>
      <c r="CA164" s="27"/>
      <c r="CB164" s="27"/>
      <c r="CC164" s="27"/>
      <c r="CD164" s="27"/>
      <c r="CE164" s="27"/>
      <c r="CF164" s="27"/>
      <c r="CG164" s="27"/>
      <c r="CH164" s="27"/>
      <c r="CI164" s="27"/>
      <c r="CJ164" s="27"/>
      <c r="CK164" s="27"/>
      <c r="CL164" s="27"/>
      <c r="CM164" s="27"/>
      <c r="CN164" s="27"/>
      <c r="CO164" s="27"/>
      <c r="CP164" s="27"/>
      <c r="CQ164" s="27"/>
      <c r="CR164" s="27"/>
      <c r="CS164" s="27"/>
      <c r="CT164" s="27"/>
      <c r="CU164" s="27"/>
      <c r="CV164" s="27"/>
      <c r="CW164" s="27"/>
      <c r="CX164" s="27"/>
      <c r="CY164" s="27"/>
      <c r="CZ164" s="27"/>
      <c r="DA164" s="27"/>
      <c r="DB164" s="27"/>
      <c r="DC164" s="27"/>
      <c r="DD164" s="27"/>
      <c r="DE164" s="27"/>
      <c r="DF164" s="27"/>
      <c r="DG164" s="27"/>
      <c r="DH164" s="27"/>
      <c r="DI164" s="27"/>
      <c r="DJ164" s="27"/>
      <c r="DK164" s="27"/>
      <c r="DL164" s="27"/>
      <c r="DM164" s="27"/>
      <c r="DN164" s="27"/>
      <c r="DO164" s="27"/>
      <c r="DP164" s="27"/>
      <c r="DQ164" s="27"/>
      <c r="DR164" s="27"/>
      <c r="DS164" s="27"/>
      <c r="DT164" s="27"/>
      <c r="DU164" s="27"/>
      <c r="DV164" s="27"/>
      <c r="DW164" s="27"/>
      <c r="DX164" s="27"/>
      <c r="DY164" s="27"/>
      <c r="DZ164" s="27"/>
      <c r="EA164" s="27"/>
      <c r="EB164" s="27"/>
      <c r="EC164" s="27"/>
      <c r="ED164" s="27"/>
      <c r="EE164" s="27"/>
      <c r="EF164" s="27"/>
      <c r="EG164" s="27"/>
      <c r="EH164" s="27"/>
      <c r="EI164" s="27"/>
      <c r="EJ164" s="27"/>
      <c r="EK164" s="27"/>
      <c r="EL164" s="27"/>
      <c r="EM164" s="27"/>
      <c r="EN164" s="27"/>
      <c r="EO164" s="27"/>
      <c r="EP164" s="27"/>
      <c r="EQ164" s="27"/>
      <c r="ER164" s="27"/>
      <c r="ES164" s="27"/>
      <c r="ET164" s="27"/>
      <c r="EU164" s="27"/>
      <c r="EV164" s="27"/>
      <c r="EW164" s="27"/>
      <c r="EX164" s="27"/>
      <c r="EY164" s="27"/>
      <c r="EZ164" s="27"/>
      <c r="FA164" s="27"/>
      <c r="FB164" s="27"/>
      <c r="FC164" s="27"/>
      <c r="FD164" s="27"/>
      <c r="FE164" s="27"/>
      <c r="FF164" s="27"/>
      <c r="FG164" s="27"/>
      <c r="FH164" s="27"/>
      <c r="FI164" s="27"/>
      <c r="FJ164" s="27"/>
      <c r="FK164" s="27"/>
      <c r="FL164" s="27"/>
      <c r="FM164" s="27"/>
      <c r="FN164" s="27"/>
      <c r="FO164" s="27"/>
      <c r="FP164" s="27"/>
      <c r="FQ164" s="27"/>
      <c r="FR164" s="27"/>
      <c r="FS164" s="27"/>
      <c r="FT164" s="27"/>
      <c r="FU164" s="27"/>
      <c r="FV164" s="27"/>
      <c r="FW164" s="27"/>
      <c r="FX164" s="27"/>
      <c r="FY164" s="27"/>
      <c r="FZ164" s="27"/>
      <c r="GA164" s="27"/>
      <c r="GB164" s="27"/>
      <c r="GC164" s="27"/>
      <c r="GD164" s="27"/>
      <c r="GE164" s="27"/>
      <c r="GF164" s="27"/>
      <c r="GG164" s="27"/>
      <c r="GH164" s="27"/>
      <c r="GI164" s="27"/>
      <c r="GJ164" s="27"/>
      <c r="GK164" s="27"/>
      <c r="GL164" s="27"/>
      <c r="GM164" s="27"/>
      <c r="GN164" s="27"/>
      <c r="GO164" s="27"/>
      <c r="GP164" s="27"/>
      <c r="GQ164" s="27"/>
      <c r="GR164" s="27"/>
      <c r="GS164" s="27"/>
      <c r="GT164" s="27"/>
      <c r="GU164" s="27"/>
      <c r="GV164" s="27"/>
      <c r="GW164" s="27"/>
      <c r="GX164" s="27"/>
      <c r="GY164" s="27"/>
      <c r="GZ164" s="27"/>
      <c r="HA164" s="27"/>
      <c r="HB164" s="27"/>
      <c r="HC164" s="27"/>
      <c r="HD164" s="27"/>
      <c r="HE164" s="27"/>
      <c r="HF164" s="27"/>
      <c r="HG164" s="27"/>
      <c r="HH164" s="27"/>
      <c r="HI164" s="27"/>
      <c r="HJ164" s="27"/>
      <c r="HK164" s="27"/>
      <c r="HL164" s="27"/>
      <c r="HM164" s="27"/>
      <c r="HN164" s="27"/>
      <c r="HO164" s="27"/>
      <c r="HP164" s="27"/>
      <c r="HQ164" s="27"/>
      <c r="HR164" s="27"/>
      <c r="HS164" s="27"/>
      <c r="HT164" s="27"/>
      <c r="HU164" s="27"/>
      <c r="HV164" s="27"/>
      <c r="HW164" s="27"/>
      <c r="HX164" s="27"/>
      <c r="HY164" s="27"/>
      <c r="HZ164" s="27"/>
      <c r="IA164" s="27"/>
      <c r="IB164" s="27"/>
      <c r="IC164" s="27"/>
      <c r="ID164" s="27"/>
      <c r="IE164" s="27"/>
      <c r="IF164" s="27"/>
      <c r="IG164" s="27"/>
      <c r="IH164" s="27"/>
      <c r="II164" s="27"/>
      <c r="IJ164" s="27"/>
      <c r="IK164" s="27"/>
      <c r="IL164" s="27"/>
      <c r="IM164" s="27"/>
      <c r="IN164" s="27"/>
      <c r="IO164" s="27"/>
      <c r="IP164" s="27"/>
      <c r="IQ164" s="27"/>
      <c r="IR164" s="27"/>
      <c r="IS164" s="27"/>
      <c r="IT164" s="27"/>
      <c r="IU164" s="27"/>
      <c r="IV164" s="27"/>
      <c r="IW164" s="27"/>
      <c r="IX164" s="27"/>
      <c r="IY164" s="27"/>
      <c r="IZ164" s="27"/>
      <c r="JA164" s="27"/>
      <c r="JB164" s="27"/>
      <c r="JC164" s="27"/>
      <c r="JD164" s="27"/>
      <c r="JE164" s="27"/>
      <c r="JF164" s="27"/>
      <c r="JG164" s="27"/>
      <c r="JH164" s="27"/>
      <c r="JI164" s="27"/>
      <c r="JJ164" s="27"/>
      <c r="JK164" s="27"/>
      <c r="JL164" s="27"/>
      <c r="JM164" s="27"/>
      <c r="JN164" s="27"/>
      <c r="JO164" s="27"/>
      <c r="JP164" s="27"/>
      <c r="JQ164" s="27"/>
      <c r="JR164" s="27"/>
      <c r="JS164" s="27"/>
      <c r="JT164" s="27"/>
      <c r="JU164" s="27"/>
      <c r="JV164" s="27"/>
      <c r="JW164" s="27"/>
      <c r="JX164" s="27"/>
      <c r="JY164" s="27"/>
      <c r="JZ164" s="27"/>
      <c r="KA164" s="27"/>
      <c r="KB164" s="27"/>
      <c r="KC164" s="27"/>
      <c r="KD164" s="27"/>
      <c r="KE164" s="27"/>
      <c r="KF164" s="27"/>
      <c r="KG164" s="27"/>
      <c r="KH164" s="27"/>
      <c r="KI164" s="27"/>
      <c r="KJ164" s="27"/>
      <c r="KK164" s="27"/>
      <c r="KL164" s="27"/>
      <c r="KM164" s="27"/>
      <c r="KN164" s="27"/>
      <c r="KO164" s="27"/>
      <c r="KP164" s="27"/>
      <c r="KQ164" s="27"/>
      <c r="KR164" s="27"/>
      <c r="KS164" s="27"/>
      <c r="KT164" s="27"/>
      <c r="KU164" s="27"/>
      <c r="KV164" s="27"/>
      <c r="KW164" s="27"/>
      <c r="KX164" s="27"/>
      <c r="KY164" s="27"/>
      <c r="KZ164" s="27"/>
      <c r="LA164" s="27"/>
      <c r="LB164" s="27"/>
      <c r="LC164" s="27"/>
      <c r="LD164" s="27"/>
      <c r="LE164" s="27"/>
      <c r="LF164" s="27"/>
      <c r="LG164" s="27"/>
      <c r="LH164" s="27"/>
      <c r="LI164" s="27"/>
      <c r="LJ164" s="27"/>
      <c r="LK164" s="27"/>
      <c r="LL164" s="27"/>
      <c r="LM164" s="27"/>
      <c r="LN164" s="27"/>
      <c r="LO164" s="27"/>
      <c r="LP164" s="27"/>
      <c r="LQ164" s="27"/>
      <c r="LR164" s="27"/>
      <c r="LS164" s="27"/>
      <c r="LT164" s="27"/>
      <c r="LU164" s="27"/>
      <c r="LV164" s="27"/>
      <c r="LW164" s="27"/>
      <c r="LX164" s="27"/>
      <c r="LY164" s="27"/>
      <c r="LZ164" s="27"/>
      <c r="MA164" s="27"/>
      <c r="MB164" s="27"/>
      <c r="MC164" s="27"/>
      <c r="MD164" s="27"/>
      <c r="ME164" s="27"/>
      <c r="MF164" s="27"/>
      <c r="MG164" s="27"/>
      <c r="MH164" s="27"/>
      <c r="MI164" s="27"/>
      <c r="MJ164" s="27"/>
      <c r="MK164" s="27"/>
      <c r="ML164" s="27"/>
      <c r="MM164" s="27"/>
      <c r="MN164" s="27"/>
      <c r="MO164" s="27"/>
      <c r="MP164" s="27"/>
      <c r="MQ164" s="27"/>
      <c r="MR164" s="27"/>
      <c r="MS164" s="27"/>
      <c r="MT164" s="27"/>
      <c r="MU164" s="27"/>
      <c r="MV164" s="27"/>
      <c r="MW164" s="27"/>
      <c r="MX164" s="27"/>
      <c r="MY164" s="27"/>
      <c r="MZ164" s="27"/>
      <c r="NA164" s="27"/>
      <c r="NB164" s="27"/>
      <c r="NC164" s="27"/>
      <c r="ND164" s="27"/>
      <c r="NE164" s="27"/>
      <c r="NF164" s="27"/>
      <c r="NG164" s="27"/>
      <c r="NH164" s="27"/>
      <c r="NI164" s="27"/>
      <c r="NJ164" s="27"/>
      <c r="NK164" s="27"/>
      <c r="NL164" s="27"/>
      <c r="NM164" s="27"/>
      <c r="NN164" s="27"/>
      <c r="NO164" s="27"/>
      <c r="NP164" s="27"/>
      <c r="NQ164" s="27"/>
      <c r="NR164" s="27"/>
      <c r="NS164" s="27"/>
      <c r="NT164" s="27"/>
      <c r="NU164" s="27"/>
      <c r="NV164" s="27"/>
      <c r="NW164" s="27"/>
      <c r="NX164" s="27"/>
      <c r="NY164" s="27"/>
      <c r="NZ164" s="27"/>
      <c r="OA164" s="27"/>
      <c r="OB164" s="27"/>
      <c r="OC164" s="27"/>
      <c r="OD164" s="27"/>
      <c r="OE164" s="27"/>
      <c r="OF164" s="27"/>
      <c r="OG164" s="27"/>
      <c r="OH164" s="27"/>
      <c r="OI164" s="27"/>
      <c r="OJ164" s="27"/>
      <c r="OK164" s="27"/>
      <c r="OL164" s="27"/>
      <c r="OM164" s="27"/>
      <c r="ON164" s="27"/>
      <c r="OO164" s="27"/>
      <c r="OP164" s="27"/>
      <c r="OQ164" s="27"/>
      <c r="OR164" s="27"/>
      <c r="OS164" s="27"/>
      <c r="OT164" s="27"/>
      <c r="OU164" s="27"/>
      <c r="OV164" s="27"/>
      <c r="OW164" s="27"/>
      <c r="OX164" s="27"/>
      <c r="OY164" s="27"/>
      <c r="OZ164" s="27"/>
      <c r="PA164" s="27"/>
      <c r="PB164" s="27"/>
      <c r="PC164" s="27"/>
      <c r="PD164" s="27"/>
      <c r="PE164" s="27"/>
      <c r="PF164" s="27"/>
      <c r="PG164" s="27"/>
      <c r="PH164" s="27"/>
      <c r="PI164" s="27"/>
      <c r="PJ164" s="27"/>
      <c r="PK164" s="27"/>
      <c r="PL164" s="27"/>
      <c r="PM164" s="27"/>
      <c r="PN164" s="27"/>
      <c r="PO164" s="27"/>
      <c r="PP164" s="27"/>
      <c r="PQ164" s="27"/>
      <c r="PR164" s="27"/>
      <c r="PS164" s="27"/>
      <c r="PT164" s="27"/>
      <c r="PU164" s="27"/>
      <c r="PV164" s="27"/>
      <c r="PW164" s="27"/>
      <c r="PX164" s="27"/>
      <c r="PY164" s="27"/>
      <c r="PZ164" s="27"/>
      <c r="QA164" s="27"/>
      <c r="QB164" s="27"/>
      <c r="QC164" s="27"/>
      <c r="QD164" s="27"/>
      <c r="QE164" s="27"/>
      <c r="QF164" s="27"/>
      <c r="QG164" s="27"/>
      <c r="QH164" s="27"/>
      <c r="QI164" s="27"/>
      <c r="QJ164" s="27"/>
      <c r="QK164" s="27"/>
      <c r="QL164" s="27"/>
      <c r="QM164" s="27"/>
      <c r="QN164" s="27"/>
      <c r="QO164" s="27"/>
      <c r="QP164" s="27"/>
      <c r="QQ164" s="27"/>
      <c r="QR164" s="27"/>
      <c r="QS164" s="27"/>
      <c r="QT164" s="27"/>
      <c r="QU164" s="27"/>
      <c r="QV164" s="27"/>
      <c r="QW164" s="27"/>
      <c r="QX164" s="27"/>
      <c r="QY164" s="27"/>
      <c r="QZ164" s="27"/>
      <c r="RA164" s="27"/>
      <c r="RB164" s="27"/>
      <c r="RC164" s="27"/>
      <c r="RD164" s="27"/>
      <c r="RE164" s="27"/>
      <c r="RF164" s="27"/>
      <c r="RG164" s="27"/>
      <c r="RH164" s="27"/>
      <c r="RI164" s="27"/>
      <c r="RJ164" s="27"/>
      <c r="RK164" s="27"/>
      <c r="RL164" s="27"/>
      <c r="RM164" s="27"/>
      <c r="RN164" s="27"/>
      <c r="RO164" s="27"/>
      <c r="RP164" s="27"/>
      <c r="RQ164" s="27"/>
      <c r="RR164" s="27"/>
      <c r="RS164" s="27"/>
      <c r="RT164" s="27"/>
      <c r="RU164" s="27"/>
      <c r="RV164" s="27"/>
      <c r="RW164" s="27"/>
      <c r="RX164" s="27"/>
      <c r="RY164" s="27"/>
      <c r="RZ164" s="27"/>
      <c r="SA164" s="27"/>
      <c r="SB164" s="27"/>
      <c r="SC164" s="27"/>
      <c r="SD164" s="27"/>
      <c r="SE164" s="27"/>
      <c r="SF164" s="27"/>
      <c r="SG164" s="27"/>
      <c r="SH164" s="27"/>
      <c r="SI164" s="27"/>
      <c r="SJ164" s="27"/>
      <c r="SK164" s="27"/>
      <c r="SL164" s="27"/>
      <c r="SM164" s="27"/>
      <c r="SN164" s="27"/>
      <c r="SO164" s="27"/>
      <c r="SP164" s="27"/>
      <c r="SQ164" s="27"/>
      <c r="SR164" s="27"/>
      <c r="SS164" s="27"/>
      <c r="ST164" s="27"/>
      <c r="SU164" s="27"/>
      <c r="SV164" s="27"/>
      <c r="SW164" s="27"/>
      <c r="SX164" s="27"/>
      <c r="SY164" s="27"/>
      <c r="SZ164" s="27"/>
      <c r="TA164" s="27"/>
      <c r="TB164" s="27"/>
      <c r="TC164" s="27"/>
      <c r="TD164" s="27"/>
      <c r="TE164" s="27"/>
      <c r="TF164" s="27"/>
      <c r="TG164" s="27"/>
      <c r="TH164" s="27"/>
      <c r="TI164" s="27"/>
      <c r="TJ164" s="27"/>
      <c r="TK164" s="27"/>
      <c r="TL164" s="27"/>
      <c r="TM164" s="27"/>
      <c r="TN164" s="27"/>
      <c r="TO164" s="27"/>
      <c r="TP164" s="27"/>
      <c r="TQ164" s="27"/>
      <c r="TR164" s="27"/>
      <c r="TS164" s="27"/>
      <c r="TT164" s="27"/>
      <c r="TU164" s="27"/>
      <c r="TV164" s="27"/>
      <c r="TW164" s="27"/>
      <c r="TX164" s="27"/>
      <c r="TY164" s="27"/>
      <c r="TZ164" s="27"/>
      <c r="UA164" s="27"/>
      <c r="UB164" s="27"/>
      <c r="UC164" s="27"/>
      <c r="UD164" s="27"/>
      <c r="UE164" s="27"/>
      <c r="UF164" s="27"/>
      <c r="UG164" s="27"/>
      <c r="UH164" s="27"/>
      <c r="UI164" s="27"/>
      <c r="UJ164" s="27"/>
      <c r="UK164" s="27"/>
      <c r="UL164" s="27"/>
      <c r="UM164" s="27"/>
      <c r="UN164" s="27"/>
      <c r="UO164" s="27"/>
      <c r="UP164" s="27"/>
      <c r="UQ164" s="27"/>
      <c r="UR164" s="27"/>
      <c r="US164" s="27"/>
      <c r="UT164" s="27"/>
      <c r="UU164" s="27"/>
      <c r="UV164" s="27"/>
      <c r="UW164" s="27"/>
      <c r="UX164" s="27"/>
      <c r="UY164" s="27"/>
      <c r="UZ164" s="27"/>
      <c r="VA164" s="27"/>
      <c r="VB164" s="27"/>
      <c r="VC164" s="27"/>
      <c r="VD164" s="27"/>
      <c r="VE164" s="27"/>
      <c r="VF164" s="27"/>
      <c r="VG164" s="27"/>
      <c r="VH164" s="27"/>
      <c r="VI164" s="27"/>
      <c r="VJ164" s="27"/>
      <c r="VK164" s="27"/>
      <c r="VL164" s="27"/>
      <c r="VM164" s="27"/>
      <c r="VN164" s="27"/>
      <c r="VO164" s="27"/>
      <c r="VP164" s="27"/>
      <c r="VQ164" s="27"/>
      <c r="VR164" s="27"/>
      <c r="VS164" s="27"/>
      <c r="VT164" s="27"/>
      <c r="VU164" s="27"/>
      <c r="VV164" s="27"/>
      <c r="VW164" s="27"/>
      <c r="VX164" s="27"/>
      <c r="VY164" s="27"/>
      <c r="VZ164" s="27"/>
      <c r="WA164" s="27"/>
      <c r="WB164" s="27"/>
      <c r="WC164" s="27"/>
      <c r="WD164" s="27"/>
      <c r="WE164" s="27"/>
      <c r="WF164" s="27"/>
      <c r="WG164" s="27"/>
      <c r="WH164" s="27"/>
      <c r="WI164" s="27"/>
      <c r="WJ164" s="27"/>
      <c r="WK164" s="27"/>
      <c r="WL164" s="27"/>
      <c r="WM164" s="27"/>
      <c r="WN164" s="27"/>
      <c r="WO164" s="27"/>
      <c r="WP164" s="27"/>
      <c r="WQ164" s="27"/>
      <c r="WR164" s="27"/>
      <c r="WS164" s="27"/>
      <c r="WT164" s="27"/>
      <c r="WU164" s="27"/>
      <c r="WV164" s="27"/>
      <c r="WW164" s="27"/>
      <c r="WX164" s="27"/>
      <c r="WY164" s="27"/>
      <c r="WZ164" s="27"/>
      <c r="XA164" s="27"/>
      <c r="XB164" s="27"/>
      <c r="XC164" s="27"/>
      <c r="XD164" s="27"/>
      <c r="XE164" s="27"/>
      <c r="XF164" s="27"/>
      <c r="XG164" s="27"/>
      <c r="XH164" s="27"/>
      <c r="XI164" s="27"/>
      <c r="XJ164" s="27"/>
      <c r="XK164" s="27"/>
      <c r="XL164" s="27"/>
      <c r="XM164" s="27"/>
      <c r="XN164" s="27"/>
      <c r="XO164" s="27"/>
      <c r="XP164" s="27"/>
      <c r="XQ164" s="27"/>
      <c r="XR164" s="27"/>
      <c r="XS164" s="27"/>
      <c r="XT164" s="27"/>
      <c r="XU164" s="27"/>
      <c r="XV164" s="27"/>
      <c r="XW164" s="27"/>
      <c r="XX164" s="27"/>
      <c r="XY164" s="27"/>
      <c r="XZ164" s="27"/>
      <c r="YA164" s="27"/>
      <c r="YB164" s="27"/>
      <c r="YC164" s="27"/>
      <c r="YD164" s="27"/>
      <c r="YE164" s="27"/>
      <c r="YF164" s="27"/>
      <c r="YG164" s="27"/>
      <c r="YH164" s="27"/>
      <c r="YI164" s="27"/>
      <c r="YJ164" s="27"/>
      <c r="YK164" s="27"/>
      <c r="YL164" s="27"/>
      <c r="YM164" s="27"/>
      <c r="YN164" s="27"/>
      <c r="YO164" s="27"/>
      <c r="YP164" s="27"/>
      <c r="YQ164" s="27"/>
      <c r="YR164" s="27"/>
      <c r="YS164" s="27"/>
      <c r="YT164" s="27"/>
      <c r="YU164" s="27"/>
      <c r="YV164" s="27"/>
      <c r="YW164" s="27"/>
      <c r="YX164" s="27"/>
      <c r="YY164" s="27"/>
      <c r="YZ164" s="27"/>
      <c r="ZA164" s="27"/>
      <c r="ZB164" s="27"/>
      <c r="ZC164" s="27"/>
      <c r="ZD164" s="27"/>
      <c r="ZE164" s="27"/>
      <c r="ZF164" s="27"/>
      <c r="ZG164" s="27"/>
      <c r="ZH164" s="27"/>
      <c r="ZI164" s="27"/>
      <c r="ZJ164" s="27"/>
      <c r="ZK164" s="27"/>
      <c r="ZL164" s="27"/>
      <c r="ZM164" s="27"/>
      <c r="ZN164" s="27"/>
      <c r="ZO164" s="27"/>
      <c r="ZP164" s="27"/>
      <c r="ZQ164" s="27"/>
      <c r="ZR164" s="27"/>
      <c r="ZS164" s="27"/>
      <c r="ZT164" s="27"/>
      <c r="ZU164" s="27"/>
      <c r="ZV164" s="27"/>
      <c r="ZW164" s="27"/>
      <c r="ZX164" s="27"/>
      <c r="ZY164" s="27"/>
      <c r="ZZ164" s="27"/>
      <c r="AAA164" s="27"/>
      <c r="AAB164" s="27"/>
      <c r="AAC164" s="27"/>
      <c r="AAD164" s="27"/>
      <c r="AAE164" s="27"/>
      <c r="AAF164" s="27"/>
      <c r="AAG164" s="27"/>
      <c r="AAH164" s="27"/>
      <c r="AAI164" s="27"/>
      <c r="AAJ164" s="27"/>
      <c r="AAK164" s="27"/>
      <c r="AAL164" s="27"/>
      <c r="AAM164" s="27"/>
      <c r="AAN164" s="27"/>
      <c r="AAO164" s="27"/>
      <c r="AAP164" s="27"/>
      <c r="AAQ164" s="27"/>
      <c r="AAR164" s="27"/>
      <c r="AAS164" s="27"/>
      <c r="AAT164" s="27"/>
      <c r="AAU164" s="27"/>
      <c r="AAV164" s="27"/>
      <c r="AAW164" s="27"/>
      <c r="AAX164" s="27"/>
      <c r="AAY164" s="27"/>
      <c r="AAZ164" s="27"/>
      <c r="ABA164" s="27"/>
      <c r="ABB164" s="27"/>
      <c r="ABC164" s="27"/>
      <c r="ABD164" s="27"/>
      <c r="ABE164" s="27"/>
      <c r="ABF164" s="27"/>
      <c r="ABG164" s="27"/>
      <c r="ABH164" s="27"/>
      <c r="ABI164" s="27"/>
      <c r="ABJ164" s="27"/>
      <c r="ABK164" s="27"/>
      <c r="ABL164" s="27"/>
      <c r="ABM164" s="27"/>
      <c r="ABN164" s="27"/>
      <c r="ABO164" s="27"/>
      <c r="ABP164" s="27"/>
      <c r="ABQ164" s="27"/>
      <c r="ABR164" s="27"/>
      <c r="ABS164" s="27"/>
      <c r="ABT164" s="27"/>
      <c r="ABU164" s="27"/>
      <c r="ABV164" s="27"/>
      <c r="ABW164" s="27"/>
      <c r="ABX164" s="27"/>
      <c r="ABY164" s="27"/>
      <c r="ABZ164" s="27"/>
      <c r="ACA164" s="27"/>
      <c r="ACB164" s="27"/>
      <c r="ACC164" s="27"/>
      <c r="ACD164" s="27"/>
      <c r="ACE164" s="27"/>
      <c r="ACF164" s="27"/>
      <c r="ACG164" s="27"/>
      <c r="ACH164" s="27"/>
      <c r="ACI164" s="27"/>
      <c r="ACJ164" s="27"/>
      <c r="ACK164" s="27"/>
      <c r="ACL164" s="27"/>
      <c r="ACM164" s="27"/>
      <c r="ACN164" s="27"/>
      <c r="ACO164" s="27"/>
      <c r="ACP164" s="27"/>
      <c r="ACQ164" s="27"/>
      <c r="ACR164" s="27"/>
      <c r="ACS164" s="27"/>
      <c r="ACT164" s="27"/>
      <c r="ACU164" s="27"/>
      <c r="ACV164" s="27"/>
      <c r="ACW164" s="27"/>
      <c r="ACX164" s="27"/>
      <c r="ACY164" s="27"/>
      <c r="ACZ164" s="27"/>
      <c r="ADA164" s="27"/>
      <c r="ADB164" s="27"/>
      <c r="ADC164" s="27"/>
      <c r="ADD164" s="27"/>
      <c r="ADE164" s="27"/>
      <c r="ADF164" s="27"/>
      <c r="ADG164" s="27"/>
      <c r="ADH164" s="27"/>
      <c r="ADI164" s="27"/>
      <c r="ADJ164" s="27"/>
      <c r="ADK164" s="27"/>
      <c r="ADL164" s="27"/>
      <c r="ADM164" s="27"/>
      <c r="ADN164" s="27"/>
      <c r="ADO164" s="27"/>
      <c r="ADP164" s="27"/>
      <c r="ADQ164" s="27"/>
      <c r="ADR164" s="27"/>
      <c r="ADS164" s="27"/>
      <c r="ADT164" s="27"/>
      <c r="ADU164" s="27"/>
      <c r="ADV164" s="27"/>
      <c r="ADW164" s="27"/>
      <c r="ADX164" s="27"/>
      <c r="ADY164" s="27"/>
      <c r="ADZ164" s="27"/>
      <c r="AEA164" s="27"/>
      <c r="AEB164" s="27"/>
      <c r="AEC164" s="27"/>
      <c r="AED164" s="27"/>
      <c r="AEE164" s="27"/>
      <c r="AEF164" s="27"/>
      <c r="AEG164" s="27"/>
      <c r="AEH164" s="27"/>
      <c r="AEI164" s="27"/>
      <c r="AEJ164" s="27"/>
      <c r="AEK164" s="27"/>
      <c r="AEL164" s="27"/>
      <c r="AEM164" s="27"/>
      <c r="AEN164" s="27"/>
      <c r="AEO164" s="27"/>
      <c r="AEP164" s="27"/>
      <c r="AEQ164" s="27"/>
      <c r="AER164" s="27"/>
      <c r="AES164" s="27"/>
      <c r="AET164" s="27"/>
      <c r="AEU164" s="27"/>
      <c r="AEV164" s="27"/>
      <c r="AEW164" s="27"/>
      <c r="AEX164" s="27"/>
      <c r="AEY164" s="27"/>
      <c r="AEZ164" s="27"/>
      <c r="AFA164" s="27"/>
      <c r="AFB164" s="27"/>
      <c r="AFC164" s="27"/>
      <c r="AFD164" s="27"/>
      <c r="AFE164" s="27"/>
      <c r="AFF164" s="27"/>
      <c r="AFG164" s="27"/>
      <c r="AFH164" s="27"/>
      <c r="AFI164" s="27"/>
      <c r="AFJ164" s="27"/>
      <c r="AFK164" s="27"/>
      <c r="AFL164" s="27"/>
      <c r="AFM164" s="27"/>
      <c r="AFN164" s="27"/>
      <c r="AFO164" s="27"/>
      <c r="AFP164" s="27"/>
      <c r="AFQ164" s="27"/>
      <c r="AFR164" s="27"/>
      <c r="AFS164" s="27"/>
      <c r="AFT164" s="27"/>
      <c r="AFU164" s="27"/>
      <c r="AFV164" s="27"/>
      <c r="AFW164" s="27"/>
      <c r="AFX164" s="27"/>
      <c r="AFY164" s="27"/>
      <c r="AFZ164" s="27"/>
      <c r="AGA164" s="27"/>
      <c r="AGB164" s="27"/>
      <c r="AGC164" s="27"/>
      <c r="AGD164" s="27"/>
      <c r="AGE164" s="27"/>
      <c r="AGF164" s="27"/>
      <c r="AGG164" s="27"/>
      <c r="AGH164" s="27"/>
      <c r="AGI164" s="27"/>
      <c r="AGJ164" s="27"/>
      <c r="AGK164" s="27"/>
      <c r="AGL164" s="27"/>
      <c r="AGM164" s="27"/>
      <c r="AGN164" s="27"/>
      <c r="AGO164" s="27"/>
      <c r="AGP164" s="27"/>
      <c r="AGQ164" s="27"/>
      <c r="AGR164" s="27"/>
      <c r="AGS164" s="27"/>
      <c r="AGT164" s="27"/>
      <c r="AGU164" s="27"/>
      <c r="AGV164" s="27"/>
      <c r="AGW164" s="27"/>
      <c r="AGX164" s="27"/>
      <c r="AGY164" s="27"/>
      <c r="AGZ164" s="27"/>
      <c r="AHA164" s="27"/>
      <c r="AHB164" s="27"/>
      <c r="AHC164" s="27"/>
      <c r="AHD164" s="27"/>
      <c r="AHE164" s="27"/>
      <c r="AHF164" s="27"/>
      <c r="AHG164" s="27"/>
      <c r="AHH164" s="27"/>
      <c r="AHI164" s="27"/>
      <c r="AHJ164" s="27"/>
      <c r="AHK164" s="27"/>
      <c r="AHL164" s="27"/>
      <c r="AHM164" s="27"/>
      <c r="AHN164" s="27"/>
      <c r="AHO164" s="27"/>
      <c r="AHP164" s="27"/>
      <c r="AHQ164" s="27"/>
      <c r="AHR164" s="27"/>
      <c r="AHS164" s="27"/>
      <c r="AHT164" s="27"/>
      <c r="AHU164" s="27"/>
      <c r="AHV164" s="27"/>
      <c r="AHW164" s="27"/>
      <c r="AHX164" s="27"/>
      <c r="AHY164" s="27"/>
      <c r="AHZ164" s="27"/>
      <c r="AIA164" s="27"/>
      <c r="AIB164" s="27"/>
      <c r="AIC164" s="27"/>
      <c r="AID164" s="27"/>
      <c r="AIE164" s="27"/>
      <c r="AIF164" s="27"/>
      <c r="AIG164" s="27"/>
      <c r="AIH164" s="27"/>
      <c r="AII164" s="27"/>
      <c r="AIJ164" s="27"/>
      <c r="AIK164" s="27"/>
      <c r="AIL164" s="27"/>
      <c r="AIM164" s="27"/>
      <c r="AIN164" s="27"/>
      <c r="AIO164" s="27"/>
      <c r="AIP164" s="27"/>
      <c r="AIQ164" s="27"/>
      <c r="AIR164" s="27"/>
      <c r="AIS164" s="27"/>
      <c r="AIT164" s="27"/>
      <c r="AIU164" s="27"/>
      <c r="AIV164" s="27"/>
      <c r="AIW164" s="27"/>
      <c r="AIX164" s="27"/>
      <c r="AIY164" s="27"/>
      <c r="AIZ164" s="27"/>
      <c r="AJA164" s="27"/>
      <c r="AJB164" s="27"/>
      <c r="AJC164" s="27"/>
      <c r="AJD164" s="27"/>
      <c r="AJE164" s="27"/>
      <c r="AJF164" s="27"/>
      <c r="AJG164" s="27"/>
      <c r="AJH164" s="27"/>
      <c r="AJI164" s="27"/>
      <c r="AJJ164" s="27"/>
      <c r="AJK164" s="27"/>
      <c r="AJL164" s="27"/>
      <c r="AJM164" s="27"/>
      <c r="AJN164" s="27"/>
      <c r="AJO164" s="27"/>
      <c r="AJP164" s="27"/>
      <c r="AJQ164" s="27"/>
      <c r="AJR164" s="27"/>
      <c r="AJS164" s="27"/>
      <c r="AJT164" s="27"/>
      <c r="AJU164" s="27"/>
      <c r="AJV164" s="27"/>
      <c r="AJW164" s="27"/>
      <c r="AJX164" s="27"/>
      <c r="AJY164" s="27"/>
      <c r="AJZ164" s="27"/>
      <c r="AKA164" s="27"/>
      <c r="AKB164" s="27"/>
      <c r="AKC164" s="27"/>
      <c r="AKD164" s="27"/>
      <c r="AKE164" s="27"/>
      <c r="AKF164" s="27"/>
      <c r="AKG164" s="27"/>
      <c r="AKH164" s="27"/>
      <c r="AKI164" s="27"/>
      <c r="AKJ164" s="27"/>
      <c r="AKK164" s="27"/>
      <c r="AKL164" s="27"/>
      <c r="AKM164" s="27"/>
      <c r="AKN164" s="27"/>
      <c r="AKO164" s="27"/>
      <c r="AKP164" s="27"/>
      <c r="AKQ164" s="27"/>
      <c r="AKR164" s="27"/>
      <c r="AKS164" s="27"/>
      <c r="AKT164" s="27"/>
      <c r="AKU164" s="27"/>
      <c r="AKV164" s="27"/>
      <c r="AKW164" s="27"/>
      <c r="AKX164" s="27"/>
      <c r="AKY164" s="27"/>
      <c r="AKZ164" s="27"/>
      <c r="ALA164" s="27"/>
      <c r="ALB164" s="27"/>
      <c r="ALC164" s="27"/>
      <c r="ALD164" s="27"/>
      <c r="ALE164" s="27"/>
      <c r="ALF164" s="27"/>
      <c r="ALG164" s="27"/>
      <c r="ALH164" s="27"/>
      <c r="ALI164" s="27"/>
      <c r="ALJ164" s="27"/>
      <c r="ALK164" s="27"/>
      <c r="ALL164" s="27"/>
      <c r="ALM164" s="27"/>
      <c r="ALN164" s="27"/>
      <c r="ALO164" s="27"/>
      <c r="ALP164" s="27"/>
      <c r="ALQ164" s="27"/>
      <c r="ALR164" s="27"/>
      <c r="ALS164" s="27"/>
      <c r="ALT164" s="27"/>
      <c r="ALU164" s="27"/>
      <c r="ALV164" s="27"/>
      <c r="ALW164" s="27"/>
      <c r="ALX164" s="27"/>
      <c r="ALY164" s="27"/>
      <c r="ALZ164" s="27"/>
      <c r="AMA164" s="27"/>
      <c r="AMB164" s="27"/>
      <c r="AMC164" s="27"/>
      <c r="AMD164" s="27"/>
      <c r="AME164" s="27"/>
      <c r="AMF164" s="27"/>
      <c r="AMG164" s="27"/>
      <c r="AMH164" s="27"/>
      <c r="AMI164" s="27"/>
      <c r="AMJ164" s="27"/>
      <c r="AMK164" s="27"/>
      <c r="AML164" s="27"/>
      <c r="AMM164" s="27"/>
      <c r="AMN164" s="27"/>
      <c r="AMO164" s="27"/>
      <c r="AMP164" s="27"/>
      <c r="AMQ164" s="27"/>
      <c r="AMR164" s="27"/>
      <c r="AMS164" s="27"/>
      <c r="AMT164" s="27"/>
      <c r="AMU164" s="27"/>
      <c r="AMV164" s="27"/>
      <c r="AMW164" s="27"/>
      <c r="AMX164" s="27"/>
      <c r="AMY164" s="27"/>
      <c r="AMZ164" s="27"/>
      <c r="ANA164" s="27"/>
      <c r="ANB164" s="27"/>
      <c r="ANC164" s="27"/>
      <c r="AND164" s="27"/>
      <c r="ANE164" s="27"/>
      <c r="ANF164" s="27"/>
      <c r="ANG164" s="27"/>
      <c r="ANH164" s="27"/>
      <c r="ANI164" s="27"/>
      <c r="ANJ164" s="27"/>
      <c r="ANK164" s="27"/>
      <c r="ANL164" s="27"/>
      <c r="ANM164" s="27"/>
      <c r="ANN164" s="27"/>
      <c r="ANO164" s="27"/>
      <c r="ANP164" s="27"/>
      <c r="ANQ164" s="27"/>
      <c r="ANR164" s="27"/>
      <c r="ANS164" s="27"/>
      <c r="ANT164" s="27"/>
      <c r="ANU164" s="27"/>
      <c r="ANV164" s="27"/>
      <c r="ANW164" s="27"/>
      <c r="ANX164" s="27"/>
      <c r="ANY164" s="27"/>
      <c r="ANZ164" s="27"/>
      <c r="AOA164" s="27"/>
      <c r="AOB164" s="27"/>
      <c r="AOC164" s="27"/>
      <c r="AOD164" s="27"/>
      <c r="AOE164" s="27"/>
      <c r="AOF164" s="27"/>
      <c r="AOG164" s="27"/>
      <c r="AOH164" s="27"/>
      <c r="AOI164" s="27"/>
      <c r="AOJ164" s="27"/>
      <c r="AOK164" s="27"/>
      <c r="AOL164" s="27"/>
      <c r="AOM164" s="27"/>
      <c r="AON164" s="27"/>
      <c r="AOO164" s="27"/>
      <c r="AOP164" s="27"/>
      <c r="AOQ164" s="27"/>
      <c r="AOR164" s="27"/>
      <c r="AOS164" s="27"/>
      <c r="AOT164" s="27"/>
      <c r="AOU164" s="27"/>
      <c r="AOV164" s="27"/>
      <c r="AOW164" s="27"/>
      <c r="AOX164" s="27"/>
      <c r="AOY164" s="27"/>
      <c r="AOZ164" s="27"/>
      <c r="APA164" s="27"/>
      <c r="APB164" s="27"/>
      <c r="APC164" s="27"/>
      <c r="APD164" s="27"/>
      <c r="APE164" s="27"/>
      <c r="APF164" s="27"/>
      <c r="APG164" s="27"/>
      <c r="APH164" s="27"/>
      <c r="API164" s="27"/>
      <c r="APJ164" s="27"/>
      <c r="APK164" s="27"/>
      <c r="APL164" s="27"/>
      <c r="APM164" s="27"/>
      <c r="APN164" s="27"/>
      <c r="APO164" s="27"/>
      <c r="APP164" s="27"/>
      <c r="APQ164" s="27"/>
      <c r="APR164" s="27"/>
      <c r="APS164" s="27"/>
      <c r="APT164" s="27"/>
      <c r="APU164" s="27"/>
      <c r="APV164" s="27"/>
      <c r="APW164" s="27"/>
      <c r="APX164" s="27"/>
      <c r="APY164" s="27"/>
      <c r="APZ164" s="27"/>
      <c r="AQA164" s="27"/>
      <c r="AQB164" s="27"/>
      <c r="AQC164" s="27"/>
      <c r="AQD164" s="27"/>
      <c r="AQE164" s="27"/>
      <c r="AQF164" s="27"/>
      <c r="AQG164" s="27"/>
      <c r="AQH164" s="27"/>
      <c r="AQI164" s="27"/>
      <c r="AQJ164" s="27"/>
      <c r="AQK164" s="27"/>
      <c r="AQL164" s="27"/>
      <c r="AQM164" s="27"/>
      <c r="AQN164" s="27"/>
      <c r="AQO164" s="27"/>
      <c r="AQP164" s="27"/>
      <c r="AQQ164" s="27"/>
      <c r="AQR164" s="27"/>
      <c r="AQS164" s="27"/>
      <c r="AQT164" s="27"/>
      <c r="AQU164" s="27"/>
      <c r="AQV164" s="27"/>
      <c r="AQW164" s="27"/>
      <c r="AQX164" s="27"/>
      <c r="AQY164" s="27"/>
      <c r="AQZ164" s="27"/>
      <c r="ARA164" s="27"/>
      <c r="ARB164" s="27"/>
      <c r="ARC164" s="27"/>
      <c r="ARD164" s="27"/>
      <c r="ARE164" s="27"/>
      <c r="ARF164" s="27"/>
      <c r="ARG164" s="27"/>
      <c r="ARH164" s="27"/>
      <c r="ARI164" s="27"/>
      <c r="ARJ164" s="27"/>
      <c r="ARK164" s="27"/>
      <c r="ARL164" s="27"/>
      <c r="ARM164" s="27"/>
      <c r="ARN164" s="27"/>
      <c r="ARO164" s="27"/>
      <c r="ARP164" s="27"/>
      <c r="ARQ164" s="27"/>
      <c r="ARR164" s="27"/>
      <c r="ARS164" s="27"/>
      <c r="ART164" s="27"/>
      <c r="ARU164" s="27"/>
      <c r="ARV164" s="27"/>
      <c r="ARW164" s="27"/>
      <c r="ARX164" s="27"/>
      <c r="ARY164" s="27"/>
      <c r="ARZ164" s="27"/>
      <c r="ASA164" s="27"/>
      <c r="ASB164" s="27"/>
      <c r="ASC164" s="27"/>
      <c r="ASD164" s="27"/>
      <c r="ASE164" s="27"/>
      <c r="ASF164" s="27"/>
      <c r="ASG164" s="27"/>
      <c r="ASH164" s="27"/>
      <c r="ASI164" s="27"/>
      <c r="ASJ164" s="27"/>
      <c r="ASK164" s="27"/>
      <c r="ASL164" s="27"/>
      <c r="ASM164" s="27"/>
      <c r="ASN164" s="27"/>
      <c r="ASO164" s="27"/>
      <c r="ASP164" s="27"/>
      <c r="ASQ164" s="27"/>
      <c r="ASR164" s="27"/>
      <c r="ASS164" s="27"/>
      <c r="AST164" s="27"/>
      <c r="ASU164" s="27"/>
      <c r="ASV164" s="27"/>
      <c r="ASW164" s="27"/>
      <c r="ASX164" s="27"/>
      <c r="ASY164" s="27"/>
      <c r="ASZ164" s="27"/>
      <c r="ATA164" s="27"/>
      <c r="ATB164" s="27"/>
      <c r="ATC164" s="27"/>
      <c r="ATD164" s="27"/>
      <c r="ATE164" s="27"/>
      <c r="ATF164" s="27"/>
      <c r="ATG164" s="27"/>
      <c r="ATH164" s="27"/>
      <c r="ATI164" s="27"/>
      <c r="ATJ164" s="27"/>
      <c r="ATK164" s="27"/>
      <c r="ATL164" s="27"/>
      <c r="ATM164" s="27"/>
      <c r="ATN164" s="27"/>
      <c r="ATO164" s="27"/>
      <c r="ATP164" s="27"/>
      <c r="ATQ164" s="27"/>
      <c r="ATR164" s="27"/>
      <c r="ATS164" s="27"/>
      <c r="ATT164" s="27"/>
      <c r="ATU164" s="27"/>
      <c r="ATV164" s="27"/>
      <c r="ATW164" s="27"/>
      <c r="ATX164" s="27"/>
      <c r="ATY164" s="27"/>
      <c r="ATZ164" s="27"/>
      <c r="AUA164" s="27"/>
      <c r="AUB164" s="27"/>
      <c r="AUC164" s="27"/>
      <c r="AUD164" s="27"/>
      <c r="AUE164" s="27"/>
      <c r="AUF164" s="27"/>
      <c r="AUG164" s="27"/>
      <c r="AUH164" s="27"/>
      <c r="AUI164" s="27"/>
      <c r="AUJ164" s="27"/>
      <c r="AUK164" s="27"/>
      <c r="AUL164" s="27"/>
      <c r="AUM164" s="27"/>
      <c r="AUN164" s="27"/>
      <c r="AUO164" s="27"/>
      <c r="AUP164" s="27"/>
      <c r="AUQ164" s="27"/>
      <c r="AUR164" s="27"/>
      <c r="AUS164" s="27"/>
      <c r="AUT164" s="27"/>
      <c r="AUU164" s="27"/>
      <c r="AUV164" s="27"/>
      <c r="AUW164" s="27"/>
      <c r="AUX164" s="27"/>
      <c r="AUY164" s="27"/>
      <c r="AUZ164" s="27"/>
      <c r="AVA164" s="27"/>
      <c r="AVB164" s="27"/>
      <c r="AVC164" s="27"/>
      <c r="AVD164" s="27"/>
      <c r="AVE164" s="27"/>
      <c r="AVF164" s="27"/>
      <c r="AVG164" s="27"/>
      <c r="AVH164" s="27"/>
      <c r="AVI164" s="27"/>
      <c r="AVJ164" s="27"/>
      <c r="AVK164" s="27"/>
      <c r="AVL164" s="27"/>
      <c r="AVM164" s="27"/>
      <c r="AVN164" s="27"/>
      <c r="AVO164" s="27"/>
      <c r="AVP164" s="27"/>
      <c r="AVQ164" s="27"/>
      <c r="AVR164" s="27"/>
      <c r="AVS164" s="27"/>
      <c r="AVT164" s="27"/>
      <c r="AVU164" s="27"/>
      <c r="AVV164" s="27"/>
      <c r="AVW164" s="27"/>
      <c r="AVX164" s="27"/>
      <c r="AVY164" s="27"/>
      <c r="AVZ164" s="27"/>
      <c r="AWA164" s="27"/>
      <c r="AWB164" s="27"/>
      <c r="AWC164" s="27"/>
      <c r="AWD164" s="27"/>
      <c r="AWE164" s="27"/>
      <c r="AWF164" s="27"/>
      <c r="AWG164" s="27"/>
      <c r="AWH164" s="27"/>
      <c r="AWI164" s="27"/>
      <c r="AWJ164" s="27"/>
      <c r="AWK164" s="27"/>
      <c r="AWL164" s="27"/>
      <c r="AWM164" s="27"/>
      <c r="AWN164" s="27"/>
      <c r="AWO164" s="27"/>
      <c r="AWP164" s="27"/>
      <c r="AWQ164" s="27"/>
      <c r="AWR164" s="27"/>
      <c r="AWS164" s="27"/>
      <c r="AWT164" s="27"/>
      <c r="AWU164" s="27"/>
      <c r="AWV164" s="27"/>
      <c r="AWW164" s="27"/>
      <c r="AWX164" s="27"/>
      <c r="AWY164" s="27"/>
      <c r="AWZ164" s="27"/>
      <c r="AXA164" s="27"/>
      <c r="AXB164" s="27"/>
      <c r="AXC164" s="27"/>
      <c r="AXD164" s="27"/>
      <c r="AXE164" s="27"/>
      <c r="AXF164" s="27"/>
      <c r="AXG164" s="27"/>
      <c r="AXH164" s="27"/>
      <c r="AXI164" s="27"/>
      <c r="AXJ164" s="27"/>
      <c r="AXK164" s="27"/>
      <c r="AXL164" s="27"/>
      <c r="AXM164" s="27"/>
      <c r="AXN164" s="27"/>
      <c r="AXO164" s="27"/>
      <c r="AXP164" s="27"/>
      <c r="AXQ164" s="27"/>
      <c r="AXR164" s="27"/>
      <c r="AXS164" s="27"/>
      <c r="AXT164" s="27"/>
      <c r="AXU164" s="27"/>
      <c r="AXV164" s="27"/>
      <c r="AXW164" s="27"/>
      <c r="AXX164" s="27"/>
      <c r="AXY164" s="27"/>
      <c r="AXZ164" s="27"/>
      <c r="AYA164" s="27"/>
      <c r="AYB164" s="27"/>
      <c r="AYC164" s="27"/>
      <c r="AYD164" s="27"/>
      <c r="AYE164" s="27"/>
      <c r="AYF164" s="27"/>
      <c r="AYG164" s="27"/>
      <c r="AYH164" s="27"/>
      <c r="AYI164" s="27"/>
      <c r="AYJ164" s="27"/>
      <c r="AYK164" s="27"/>
      <c r="AYL164" s="27"/>
      <c r="AYM164" s="27"/>
      <c r="AYN164" s="27"/>
      <c r="AYO164" s="27"/>
      <c r="AYP164" s="27"/>
      <c r="AYQ164" s="27"/>
      <c r="AYR164" s="27"/>
      <c r="AYS164" s="27"/>
      <c r="AYT164" s="27"/>
      <c r="AYU164" s="27"/>
      <c r="AYV164" s="27"/>
      <c r="AYW164" s="27"/>
      <c r="AYX164" s="27"/>
      <c r="AYY164" s="27"/>
      <c r="AYZ164" s="27"/>
      <c r="AZA164" s="27"/>
      <c r="AZB164" s="27"/>
      <c r="AZC164" s="27"/>
      <c r="AZD164" s="27"/>
      <c r="AZE164" s="27"/>
      <c r="AZF164" s="27"/>
      <c r="AZG164" s="27"/>
      <c r="AZH164" s="27"/>
      <c r="AZI164" s="27"/>
      <c r="AZJ164" s="27"/>
      <c r="AZK164" s="27"/>
      <c r="AZL164" s="27"/>
      <c r="AZM164" s="27"/>
      <c r="AZN164" s="27"/>
      <c r="AZO164" s="27"/>
      <c r="AZP164" s="27"/>
      <c r="AZQ164" s="27"/>
      <c r="AZR164" s="27"/>
      <c r="AZS164" s="27"/>
      <c r="AZT164" s="27"/>
      <c r="AZU164" s="27"/>
      <c r="AZV164" s="27"/>
      <c r="AZW164" s="27"/>
      <c r="AZX164" s="27"/>
      <c r="AZY164" s="27"/>
      <c r="AZZ164" s="27"/>
      <c r="BAA164" s="27"/>
      <c r="BAB164" s="27"/>
      <c r="BAC164" s="27"/>
      <c r="BAD164" s="27"/>
      <c r="BAE164" s="27"/>
      <c r="BAF164" s="27"/>
      <c r="BAG164" s="27"/>
      <c r="BAH164" s="27"/>
      <c r="BAI164" s="27"/>
      <c r="BAJ164" s="27"/>
      <c r="BAK164" s="27"/>
      <c r="BAL164" s="27"/>
      <c r="BAM164" s="27"/>
      <c r="BAN164" s="27"/>
      <c r="BAO164" s="27"/>
      <c r="BAP164" s="27"/>
      <c r="BAQ164" s="27"/>
      <c r="BAR164" s="27"/>
      <c r="BAS164" s="27"/>
      <c r="BAT164" s="27"/>
      <c r="BAU164" s="27"/>
      <c r="BAV164" s="27"/>
      <c r="BAW164" s="27"/>
      <c r="BAX164" s="27"/>
      <c r="BAY164" s="27"/>
      <c r="BAZ164" s="27"/>
      <c r="BBA164" s="27"/>
      <c r="BBB164" s="27"/>
      <c r="BBC164" s="27"/>
      <c r="BBD164" s="27"/>
      <c r="BBE164" s="27"/>
      <c r="BBF164" s="27"/>
      <c r="BBG164" s="27"/>
      <c r="BBH164" s="27"/>
      <c r="BBI164" s="27"/>
      <c r="BBJ164" s="27"/>
      <c r="BBK164" s="27"/>
      <c r="BBL164" s="27"/>
      <c r="BBM164" s="27"/>
      <c r="BBN164" s="27"/>
      <c r="BBO164" s="27"/>
      <c r="BBP164" s="27"/>
      <c r="BBQ164" s="27"/>
      <c r="BBR164" s="27"/>
      <c r="BBS164" s="27"/>
      <c r="BBT164" s="27"/>
      <c r="BBU164" s="27"/>
      <c r="BBV164" s="27"/>
      <c r="BBW164" s="27"/>
      <c r="BBX164" s="27"/>
      <c r="BBY164" s="27"/>
      <c r="BBZ164" s="27"/>
      <c r="BCA164" s="27"/>
      <c r="BCB164" s="27"/>
      <c r="BCC164" s="27"/>
      <c r="BCD164" s="27"/>
      <c r="BCE164" s="27"/>
      <c r="BCF164" s="27"/>
      <c r="BCG164" s="27"/>
      <c r="BCH164" s="27"/>
      <c r="BCI164" s="27"/>
      <c r="BCJ164" s="27"/>
      <c r="BCK164" s="27"/>
      <c r="BCL164" s="27"/>
      <c r="BCM164" s="27"/>
      <c r="BCN164" s="27"/>
      <c r="BCO164" s="27"/>
      <c r="BCP164" s="27"/>
      <c r="BCQ164" s="27"/>
      <c r="BCR164" s="27"/>
      <c r="BCS164" s="27"/>
      <c r="BCT164" s="27"/>
      <c r="BCU164" s="27"/>
      <c r="BCV164" s="27"/>
      <c r="BCW164" s="27"/>
      <c r="BCX164" s="27"/>
      <c r="BCY164" s="27"/>
      <c r="BCZ164" s="27"/>
      <c r="BDA164" s="27"/>
      <c r="BDB164" s="27"/>
      <c r="BDC164" s="27"/>
      <c r="BDD164" s="27"/>
      <c r="BDE164" s="27"/>
      <c r="BDF164" s="27"/>
      <c r="BDG164" s="27"/>
      <c r="BDH164" s="27"/>
      <c r="BDI164" s="27"/>
      <c r="BDJ164" s="27"/>
      <c r="BDK164" s="27"/>
      <c r="BDL164" s="27"/>
      <c r="BDM164" s="27"/>
      <c r="BDN164" s="27"/>
      <c r="BDO164" s="27"/>
      <c r="BDP164" s="27"/>
      <c r="BDQ164" s="27"/>
      <c r="BDR164" s="27"/>
      <c r="BDS164" s="27"/>
      <c r="BDT164" s="27"/>
      <c r="BDU164" s="27"/>
      <c r="BDV164" s="27"/>
      <c r="BDW164" s="27"/>
      <c r="BDX164" s="27"/>
      <c r="BDY164" s="27"/>
      <c r="BDZ164" s="27"/>
      <c r="BEA164" s="27"/>
      <c r="BEB164" s="27"/>
      <c r="BEC164" s="27"/>
      <c r="BED164" s="27"/>
      <c r="BEE164" s="27"/>
      <c r="BEF164" s="27"/>
      <c r="BEG164" s="27"/>
      <c r="BEH164" s="27"/>
      <c r="BEI164" s="27"/>
      <c r="BEJ164" s="27"/>
      <c r="BEK164" s="27"/>
      <c r="BEL164" s="27"/>
      <c r="BEM164" s="27"/>
      <c r="BEN164" s="27"/>
      <c r="BEO164" s="27"/>
      <c r="BEP164" s="27"/>
      <c r="BEQ164" s="27"/>
      <c r="BER164" s="27"/>
      <c r="BES164" s="27"/>
      <c r="BET164" s="27"/>
      <c r="BEU164" s="27"/>
      <c r="BEV164" s="27"/>
      <c r="BEW164" s="27"/>
      <c r="BEX164" s="27"/>
      <c r="BEY164" s="27"/>
      <c r="BEZ164" s="27"/>
      <c r="BFA164" s="27"/>
      <c r="BFB164" s="27"/>
      <c r="BFC164" s="27"/>
      <c r="BFD164" s="27"/>
      <c r="BFE164" s="27"/>
      <c r="BFF164" s="27"/>
      <c r="BFG164" s="27"/>
      <c r="BFH164" s="27"/>
      <c r="BFI164" s="27"/>
      <c r="BFJ164" s="27"/>
      <c r="BFK164" s="27"/>
      <c r="BFL164" s="27"/>
      <c r="BFM164" s="27"/>
      <c r="BFN164" s="27"/>
      <c r="BFO164" s="27"/>
      <c r="BFP164" s="27"/>
      <c r="BFQ164" s="27"/>
      <c r="BFR164" s="27"/>
      <c r="BFS164" s="27"/>
      <c r="BFT164" s="27"/>
      <c r="BFU164" s="27"/>
      <c r="BFV164" s="27"/>
      <c r="BFW164" s="27"/>
      <c r="BFX164" s="27"/>
      <c r="BFY164" s="27"/>
      <c r="BFZ164" s="27"/>
      <c r="BGA164" s="27"/>
      <c r="BGB164" s="27"/>
      <c r="BGC164" s="27"/>
      <c r="BGD164" s="27"/>
      <c r="BGE164" s="27"/>
      <c r="BGF164" s="27"/>
      <c r="BGG164" s="27"/>
      <c r="BGH164" s="27"/>
      <c r="BGI164" s="27"/>
      <c r="BGJ164" s="27"/>
      <c r="BGK164" s="27"/>
      <c r="BGL164" s="27"/>
      <c r="BGM164" s="27"/>
      <c r="BGN164" s="27"/>
      <c r="BGO164" s="27"/>
      <c r="BGP164" s="27"/>
      <c r="BGQ164" s="27"/>
      <c r="BGR164" s="27"/>
      <c r="BGS164" s="27"/>
      <c r="BGT164" s="27"/>
      <c r="BGU164" s="27"/>
      <c r="BGV164" s="27"/>
      <c r="BGW164" s="27"/>
      <c r="BGX164" s="27"/>
      <c r="BGY164" s="27"/>
      <c r="BGZ164" s="27"/>
      <c r="BHA164" s="27"/>
      <c r="BHB164" s="27"/>
      <c r="BHC164" s="27"/>
      <c r="BHD164" s="27"/>
      <c r="BHE164" s="27"/>
      <c r="BHF164" s="27"/>
      <c r="BHG164" s="27"/>
      <c r="BHH164" s="27"/>
      <c r="BHI164" s="27"/>
      <c r="BHJ164" s="27"/>
      <c r="BHK164" s="27"/>
      <c r="BHL164" s="27"/>
      <c r="BHM164" s="27"/>
      <c r="BHN164" s="27"/>
      <c r="BHO164" s="27"/>
      <c r="BHP164" s="27"/>
      <c r="BHQ164" s="27"/>
      <c r="BHR164" s="27"/>
      <c r="BHS164" s="27"/>
      <c r="BHT164" s="27"/>
      <c r="BHU164" s="27"/>
      <c r="BHV164" s="27"/>
      <c r="BHW164" s="27"/>
      <c r="BHX164" s="27"/>
      <c r="BHY164" s="27"/>
      <c r="BHZ164" s="27"/>
      <c r="BIA164" s="27"/>
      <c r="BIB164" s="27"/>
      <c r="BIC164" s="27"/>
      <c r="BID164" s="27"/>
      <c r="BIE164" s="27"/>
      <c r="BIF164" s="27"/>
      <c r="BIG164" s="27"/>
      <c r="BIH164" s="27"/>
      <c r="BII164" s="27"/>
      <c r="BIJ164" s="27"/>
      <c r="BIK164" s="27"/>
      <c r="BIL164" s="27"/>
      <c r="BIM164" s="27"/>
      <c r="BIN164" s="27"/>
      <c r="BIO164" s="27"/>
      <c r="BIP164" s="27"/>
      <c r="BIQ164" s="27"/>
      <c r="BIR164" s="27"/>
      <c r="BIS164" s="27"/>
      <c r="BIT164" s="27"/>
      <c r="BIU164" s="27"/>
      <c r="BIV164" s="27"/>
      <c r="BIW164" s="27"/>
      <c r="BIX164" s="27"/>
      <c r="BIY164" s="27"/>
      <c r="BIZ164" s="27"/>
      <c r="BJA164" s="27"/>
      <c r="BJB164" s="27"/>
      <c r="BJC164" s="27"/>
      <c r="BJD164" s="27"/>
      <c r="BJE164" s="27"/>
      <c r="BJF164" s="27"/>
      <c r="BJG164" s="27"/>
      <c r="BJH164" s="27"/>
      <c r="BJI164" s="27"/>
      <c r="BJJ164" s="27"/>
      <c r="BJK164" s="27"/>
      <c r="BJL164" s="27"/>
      <c r="BJM164" s="27"/>
      <c r="BJN164" s="27"/>
      <c r="BJO164" s="27"/>
      <c r="BJP164" s="27"/>
      <c r="BJQ164" s="27"/>
      <c r="BJR164" s="27"/>
      <c r="BJS164" s="27"/>
      <c r="BJT164" s="27"/>
      <c r="BJU164" s="27"/>
      <c r="BJV164" s="27"/>
      <c r="BJW164" s="27"/>
      <c r="BJX164" s="27"/>
      <c r="BJY164" s="27"/>
      <c r="BJZ164" s="27"/>
      <c r="BKA164" s="27"/>
      <c r="BKB164" s="27"/>
      <c r="BKC164" s="27"/>
      <c r="BKD164" s="27"/>
      <c r="BKE164" s="27"/>
      <c r="BKF164" s="27"/>
      <c r="BKG164" s="27"/>
      <c r="BKH164" s="27"/>
      <c r="BKI164" s="27"/>
      <c r="BKJ164" s="27"/>
      <c r="BKK164" s="27"/>
      <c r="BKL164" s="27"/>
      <c r="BKM164" s="27"/>
      <c r="BKN164" s="27"/>
      <c r="BKO164" s="27"/>
      <c r="BKP164" s="27"/>
      <c r="BKQ164" s="27"/>
      <c r="BKR164" s="27"/>
      <c r="BKS164" s="27"/>
      <c r="BKT164" s="27"/>
      <c r="BKU164" s="27"/>
      <c r="BKV164" s="27"/>
      <c r="BKW164" s="27"/>
      <c r="BKX164" s="27"/>
      <c r="BKY164" s="27"/>
      <c r="BKZ164" s="27"/>
      <c r="BLA164" s="27"/>
      <c r="BLB164" s="27"/>
      <c r="BLC164" s="27"/>
      <c r="BLD164" s="27"/>
      <c r="BLE164" s="27"/>
      <c r="BLF164" s="27"/>
      <c r="BLG164" s="27"/>
      <c r="BLH164" s="27"/>
      <c r="BLI164" s="27"/>
      <c r="BLJ164" s="27"/>
      <c r="BLK164" s="27"/>
      <c r="BLL164" s="27"/>
      <c r="BLM164" s="27"/>
      <c r="BLN164" s="27"/>
      <c r="BLO164" s="27"/>
      <c r="BLP164" s="27"/>
      <c r="BLQ164" s="27"/>
      <c r="BLR164" s="27"/>
      <c r="BLS164" s="27"/>
      <c r="BLT164" s="27"/>
      <c r="BLU164" s="27"/>
      <c r="BLV164" s="27"/>
      <c r="BLW164" s="27"/>
      <c r="BLX164" s="27"/>
      <c r="BLY164" s="27"/>
      <c r="BLZ164" s="27"/>
      <c r="BMA164" s="27"/>
      <c r="BMB164" s="27"/>
      <c r="BMC164" s="27"/>
      <c r="BMD164" s="27"/>
      <c r="BME164" s="27"/>
      <c r="BMF164" s="27"/>
      <c r="BMG164" s="27"/>
      <c r="BMH164" s="27"/>
      <c r="BMI164" s="27"/>
      <c r="BMJ164" s="27"/>
      <c r="BMK164" s="27"/>
      <c r="BML164" s="27"/>
      <c r="BMM164" s="27"/>
      <c r="BMN164" s="27"/>
      <c r="BMO164" s="27"/>
      <c r="BMP164" s="27"/>
      <c r="BMQ164" s="27"/>
      <c r="BMR164" s="27"/>
      <c r="BMS164" s="27"/>
      <c r="BMT164" s="27"/>
      <c r="BMU164" s="27"/>
      <c r="BMV164" s="27"/>
      <c r="BMW164" s="27"/>
      <c r="BMX164" s="27"/>
      <c r="BMY164" s="27"/>
      <c r="BMZ164" s="27"/>
      <c r="BNA164" s="27"/>
      <c r="BNB164" s="27"/>
      <c r="BNC164" s="27"/>
      <c r="BND164" s="27"/>
      <c r="BNE164" s="27"/>
      <c r="BNF164" s="27"/>
      <c r="BNG164" s="27"/>
      <c r="BNH164" s="27"/>
      <c r="BNI164" s="27"/>
      <c r="BNJ164" s="27"/>
      <c r="BNK164" s="27"/>
      <c r="BNL164" s="27"/>
      <c r="BNM164" s="27"/>
      <c r="BNN164" s="27"/>
      <c r="BNO164" s="27"/>
      <c r="BNP164" s="27"/>
      <c r="BNQ164" s="27"/>
      <c r="BNR164" s="27"/>
      <c r="BNS164" s="27"/>
      <c r="BNT164" s="27"/>
      <c r="BNU164" s="27"/>
      <c r="BNV164" s="27"/>
      <c r="BNW164" s="27"/>
      <c r="BNX164" s="27"/>
      <c r="BNY164" s="27"/>
      <c r="BNZ164" s="27"/>
      <c r="BOA164" s="27"/>
      <c r="BOB164" s="27"/>
      <c r="BOC164" s="27"/>
      <c r="BOD164" s="27"/>
      <c r="BOE164" s="27"/>
      <c r="BOF164" s="27"/>
      <c r="BOG164" s="27"/>
      <c r="BOH164" s="27"/>
      <c r="BOI164" s="27"/>
      <c r="BOJ164" s="27"/>
      <c r="BOK164" s="27"/>
      <c r="BOL164" s="27"/>
      <c r="BOM164" s="27"/>
      <c r="BON164" s="27"/>
      <c r="BOO164" s="27"/>
      <c r="BOP164" s="27"/>
      <c r="BOQ164" s="27"/>
      <c r="BOR164" s="27"/>
      <c r="BOS164" s="27"/>
      <c r="BOT164" s="27"/>
      <c r="BOU164" s="27"/>
      <c r="BOV164" s="27"/>
      <c r="BOW164" s="27"/>
      <c r="BOX164" s="27"/>
      <c r="BOY164" s="27"/>
      <c r="BOZ164" s="27"/>
      <c r="BPA164" s="27"/>
      <c r="BPB164" s="27"/>
      <c r="BPC164" s="27"/>
      <c r="BPD164" s="27"/>
      <c r="BPE164" s="27"/>
      <c r="BPF164" s="27"/>
      <c r="BPG164" s="27"/>
      <c r="BPH164" s="27"/>
      <c r="BPI164" s="27"/>
      <c r="BPJ164" s="27"/>
      <c r="BPK164" s="27"/>
      <c r="BPL164" s="27"/>
      <c r="BPM164" s="27"/>
      <c r="BPN164" s="27"/>
      <c r="BPO164" s="27"/>
      <c r="BPP164" s="27"/>
      <c r="BPQ164" s="27"/>
      <c r="BPR164" s="27"/>
      <c r="BPS164" s="27"/>
      <c r="BPT164" s="27"/>
      <c r="BPU164" s="27"/>
      <c r="BPV164" s="27"/>
      <c r="BPW164" s="27"/>
      <c r="BPX164" s="27"/>
      <c r="BPY164" s="27"/>
      <c r="BPZ164" s="27"/>
      <c r="BQA164" s="27"/>
      <c r="BQB164" s="27"/>
      <c r="BQC164" s="27"/>
      <c r="BQD164" s="27"/>
      <c r="BQE164" s="27"/>
      <c r="BQF164" s="27"/>
      <c r="BQG164" s="27"/>
      <c r="BQH164" s="27"/>
      <c r="BQI164" s="27"/>
      <c r="BQJ164" s="27"/>
      <c r="BQK164" s="27"/>
      <c r="BQL164" s="27"/>
      <c r="BQM164" s="27"/>
      <c r="BQN164" s="27"/>
      <c r="BQO164" s="27"/>
      <c r="BQP164" s="27"/>
      <c r="BQQ164" s="27"/>
      <c r="BQR164" s="27"/>
      <c r="BQS164" s="27"/>
      <c r="BQT164" s="27"/>
      <c r="BQU164" s="27"/>
      <c r="BQV164" s="27"/>
      <c r="BQW164" s="27"/>
      <c r="BQX164" s="27"/>
      <c r="BQY164" s="27"/>
      <c r="BQZ164" s="27"/>
      <c r="BRA164" s="27"/>
      <c r="BRB164" s="27"/>
      <c r="BRC164" s="27"/>
      <c r="BRD164" s="27"/>
      <c r="BRE164" s="27"/>
      <c r="BRF164" s="27"/>
      <c r="BRG164" s="27"/>
      <c r="BRH164" s="27"/>
      <c r="BRI164" s="27"/>
      <c r="BRJ164" s="27"/>
      <c r="BRK164" s="27"/>
      <c r="BRL164" s="27"/>
      <c r="BRM164" s="27"/>
      <c r="BRN164" s="27"/>
      <c r="BRO164" s="27"/>
      <c r="BRP164" s="27"/>
      <c r="BRQ164" s="27"/>
      <c r="BRR164" s="27"/>
      <c r="BRS164" s="27"/>
      <c r="BRT164" s="27"/>
      <c r="BRU164" s="27"/>
      <c r="BRV164" s="27"/>
      <c r="BRW164" s="27"/>
      <c r="BRX164" s="27"/>
      <c r="BRY164" s="27"/>
      <c r="BRZ164" s="27"/>
      <c r="BSA164" s="27"/>
      <c r="BSB164" s="27"/>
      <c r="BSC164" s="27"/>
      <c r="BSD164" s="27"/>
      <c r="BSE164" s="27"/>
      <c r="BSF164" s="27"/>
      <c r="BSG164" s="27"/>
      <c r="BSH164" s="27"/>
      <c r="BSI164" s="27"/>
      <c r="BSJ164" s="27"/>
      <c r="BSK164" s="27"/>
      <c r="BSL164" s="27"/>
      <c r="BSM164" s="27"/>
      <c r="BSN164" s="27"/>
      <c r="BSO164" s="27"/>
      <c r="BSP164" s="27"/>
      <c r="BSQ164" s="27"/>
      <c r="BSR164" s="27"/>
      <c r="BSS164" s="27"/>
      <c r="BST164" s="27"/>
      <c r="BSU164" s="27"/>
      <c r="BSV164" s="27"/>
      <c r="BSW164" s="27"/>
      <c r="BSX164" s="27"/>
      <c r="BSY164" s="27"/>
      <c r="BSZ164" s="27"/>
      <c r="BTA164" s="27"/>
      <c r="BTB164" s="27"/>
      <c r="BTC164" s="27"/>
      <c r="BTD164" s="27"/>
      <c r="BTE164" s="27"/>
      <c r="BTF164" s="27"/>
      <c r="BTG164" s="27"/>
      <c r="BTH164" s="27"/>
      <c r="BTI164" s="27"/>
      <c r="BTJ164" s="27"/>
      <c r="BTK164" s="27"/>
      <c r="BTL164" s="27"/>
      <c r="BTM164" s="27"/>
      <c r="BTN164" s="27"/>
      <c r="BTO164" s="27"/>
      <c r="BTP164" s="27"/>
      <c r="BTQ164" s="27"/>
      <c r="BTR164" s="27"/>
      <c r="BTS164" s="27"/>
      <c r="BTT164" s="27"/>
      <c r="BTU164" s="27"/>
      <c r="BTV164" s="27"/>
      <c r="BTW164" s="27"/>
      <c r="BTX164" s="27"/>
      <c r="BTY164" s="27"/>
      <c r="BTZ164" s="27"/>
      <c r="BUA164" s="27"/>
      <c r="BUB164" s="27"/>
      <c r="BUC164" s="27"/>
      <c r="BUD164" s="27"/>
      <c r="BUE164" s="27"/>
      <c r="BUF164" s="27"/>
      <c r="BUG164" s="27"/>
      <c r="BUH164" s="27"/>
      <c r="BUI164" s="27"/>
      <c r="BUJ164" s="27"/>
      <c r="BUK164" s="27"/>
      <c r="BUL164" s="27"/>
      <c r="BUM164" s="27"/>
      <c r="BUN164" s="27"/>
      <c r="BUO164" s="27"/>
      <c r="BUP164" s="27"/>
      <c r="BUQ164" s="27"/>
    </row>
    <row r="165" spans="1:1915" s="47" customFormat="1" ht="65.099999999999994" customHeight="1">
      <c r="A165" s="23"/>
      <c r="B165" s="199"/>
      <c r="C165" s="200"/>
      <c r="D165" s="200"/>
      <c r="E165" s="285"/>
      <c r="F165" s="285"/>
      <c r="G165" s="182"/>
      <c r="H165" s="26"/>
      <c r="I165" s="26"/>
      <c r="J165" s="26"/>
      <c r="K165" s="210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  <c r="BZ165" s="27"/>
      <c r="CA165" s="27"/>
      <c r="CB165" s="27"/>
      <c r="CC165" s="27"/>
      <c r="CD165" s="27"/>
      <c r="CE165" s="27"/>
      <c r="CF165" s="27"/>
      <c r="CG165" s="27"/>
      <c r="CH165" s="27"/>
      <c r="CI165" s="27"/>
      <c r="CJ165" s="27"/>
      <c r="CK165" s="27"/>
      <c r="CL165" s="27"/>
      <c r="CM165" s="27"/>
      <c r="CN165" s="27"/>
      <c r="CO165" s="27"/>
      <c r="CP165" s="27"/>
      <c r="CQ165" s="27"/>
      <c r="CR165" s="27"/>
      <c r="CS165" s="27"/>
      <c r="CT165" s="27"/>
      <c r="CU165" s="27"/>
      <c r="CV165" s="27"/>
      <c r="CW165" s="27"/>
      <c r="CX165" s="27"/>
      <c r="CY165" s="27"/>
      <c r="CZ165" s="27"/>
      <c r="DA165" s="27"/>
      <c r="DB165" s="27"/>
      <c r="DC165" s="27"/>
      <c r="DD165" s="27"/>
      <c r="DE165" s="27"/>
      <c r="DF165" s="27"/>
      <c r="DG165" s="27"/>
      <c r="DH165" s="27"/>
      <c r="DI165" s="27"/>
      <c r="DJ165" s="27"/>
      <c r="DK165" s="27"/>
      <c r="DL165" s="27"/>
      <c r="DM165" s="27"/>
      <c r="DN165" s="27"/>
      <c r="DO165" s="27"/>
      <c r="DP165" s="27"/>
      <c r="DQ165" s="27"/>
      <c r="DR165" s="27"/>
      <c r="DS165" s="27"/>
      <c r="DT165" s="27"/>
      <c r="DU165" s="27"/>
      <c r="DV165" s="27"/>
      <c r="DW165" s="27"/>
      <c r="DX165" s="27"/>
      <c r="DY165" s="27"/>
      <c r="DZ165" s="27"/>
      <c r="EA165" s="27"/>
      <c r="EB165" s="27"/>
      <c r="EC165" s="27"/>
      <c r="ED165" s="27"/>
      <c r="EE165" s="27"/>
      <c r="EF165" s="27"/>
      <c r="EG165" s="27"/>
      <c r="EH165" s="27"/>
      <c r="EI165" s="27"/>
      <c r="EJ165" s="27"/>
      <c r="EK165" s="27"/>
      <c r="EL165" s="27"/>
      <c r="EM165" s="27"/>
      <c r="EN165" s="27"/>
      <c r="EO165" s="27"/>
      <c r="EP165" s="27"/>
      <c r="EQ165" s="27"/>
      <c r="ER165" s="27"/>
      <c r="ES165" s="27"/>
      <c r="ET165" s="27"/>
      <c r="EU165" s="27"/>
      <c r="EV165" s="27"/>
      <c r="EW165" s="27"/>
      <c r="EX165" s="27"/>
      <c r="EY165" s="27"/>
      <c r="EZ165" s="27"/>
      <c r="FA165" s="27"/>
      <c r="FB165" s="27"/>
      <c r="FC165" s="27"/>
      <c r="FD165" s="27"/>
      <c r="FE165" s="27"/>
      <c r="FF165" s="27"/>
      <c r="FG165" s="27"/>
      <c r="FH165" s="27"/>
      <c r="FI165" s="27"/>
      <c r="FJ165" s="27"/>
      <c r="FK165" s="27"/>
      <c r="FL165" s="27"/>
      <c r="FM165" s="27"/>
      <c r="FN165" s="27"/>
      <c r="FO165" s="27"/>
      <c r="FP165" s="27"/>
      <c r="FQ165" s="27"/>
      <c r="FR165" s="27"/>
      <c r="FS165" s="27"/>
      <c r="FT165" s="27"/>
      <c r="FU165" s="27"/>
      <c r="FV165" s="27"/>
      <c r="FW165" s="27"/>
      <c r="FX165" s="27"/>
      <c r="FY165" s="27"/>
      <c r="FZ165" s="27"/>
      <c r="GA165" s="27"/>
      <c r="GB165" s="27"/>
      <c r="GC165" s="27"/>
      <c r="GD165" s="27"/>
      <c r="GE165" s="27"/>
      <c r="GF165" s="27"/>
      <c r="GG165" s="27"/>
      <c r="GH165" s="27"/>
      <c r="GI165" s="27"/>
      <c r="GJ165" s="27"/>
      <c r="GK165" s="27"/>
      <c r="GL165" s="27"/>
      <c r="GM165" s="27"/>
      <c r="GN165" s="27"/>
      <c r="GO165" s="27"/>
      <c r="GP165" s="27"/>
      <c r="GQ165" s="27"/>
      <c r="GR165" s="27"/>
      <c r="GS165" s="27"/>
      <c r="GT165" s="27"/>
      <c r="GU165" s="27"/>
      <c r="GV165" s="27"/>
      <c r="GW165" s="27"/>
      <c r="GX165" s="27"/>
      <c r="GY165" s="27"/>
      <c r="GZ165" s="27"/>
      <c r="HA165" s="27"/>
      <c r="HB165" s="27"/>
      <c r="HC165" s="27"/>
      <c r="HD165" s="27"/>
      <c r="HE165" s="27"/>
      <c r="HF165" s="27"/>
      <c r="HG165" s="27"/>
      <c r="HH165" s="27"/>
      <c r="HI165" s="27"/>
      <c r="HJ165" s="27"/>
      <c r="HK165" s="27"/>
      <c r="HL165" s="27"/>
      <c r="HM165" s="27"/>
      <c r="HN165" s="27"/>
      <c r="HO165" s="27"/>
      <c r="HP165" s="27"/>
      <c r="HQ165" s="27"/>
      <c r="HR165" s="27"/>
      <c r="HS165" s="27"/>
      <c r="HT165" s="27"/>
      <c r="HU165" s="27"/>
      <c r="HV165" s="27"/>
      <c r="HW165" s="27"/>
      <c r="HX165" s="27"/>
      <c r="HY165" s="27"/>
      <c r="HZ165" s="27"/>
      <c r="IA165" s="27"/>
      <c r="IB165" s="27"/>
      <c r="IC165" s="27"/>
      <c r="ID165" s="27"/>
      <c r="IE165" s="27"/>
      <c r="IF165" s="27"/>
      <c r="IG165" s="27"/>
      <c r="IH165" s="27"/>
      <c r="II165" s="27"/>
      <c r="IJ165" s="27"/>
      <c r="IK165" s="27"/>
      <c r="IL165" s="27"/>
      <c r="IM165" s="27"/>
      <c r="IN165" s="27"/>
      <c r="IO165" s="27"/>
      <c r="IP165" s="27"/>
      <c r="IQ165" s="27"/>
      <c r="IR165" s="27"/>
      <c r="IS165" s="27"/>
      <c r="IT165" s="27"/>
      <c r="IU165" s="27"/>
      <c r="IV165" s="27"/>
      <c r="IW165" s="27"/>
      <c r="IX165" s="27"/>
      <c r="IY165" s="27"/>
      <c r="IZ165" s="27"/>
      <c r="JA165" s="27"/>
      <c r="JB165" s="27"/>
      <c r="JC165" s="27"/>
      <c r="JD165" s="27"/>
      <c r="JE165" s="27"/>
      <c r="JF165" s="27"/>
      <c r="JG165" s="27"/>
      <c r="JH165" s="27"/>
      <c r="JI165" s="27"/>
      <c r="JJ165" s="27"/>
      <c r="JK165" s="27"/>
      <c r="JL165" s="27"/>
      <c r="JM165" s="27"/>
      <c r="JN165" s="27"/>
      <c r="JO165" s="27"/>
      <c r="JP165" s="27"/>
      <c r="JQ165" s="27"/>
      <c r="JR165" s="27"/>
      <c r="JS165" s="27"/>
      <c r="JT165" s="27"/>
      <c r="JU165" s="27"/>
      <c r="JV165" s="27"/>
      <c r="JW165" s="27"/>
      <c r="JX165" s="27"/>
      <c r="JY165" s="27"/>
      <c r="JZ165" s="27"/>
      <c r="KA165" s="27"/>
      <c r="KB165" s="27"/>
      <c r="KC165" s="27"/>
      <c r="KD165" s="27"/>
      <c r="KE165" s="27"/>
      <c r="KF165" s="27"/>
      <c r="KG165" s="27"/>
      <c r="KH165" s="27"/>
      <c r="KI165" s="27"/>
      <c r="KJ165" s="27"/>
      <c r="KK165" s="27"/>
      <c r="KL165" s="27"/>
      <c r="KM165" s="27"/>
      <c r="KN165" s="27"/>
      <c r="KO165" s="27"/>
      <c r="KP165" s="27"/>
      <c r="KQ165" s="27"/>
      <c r="KR165" s="27"/>
      <c r="KS165" s="27"/>
      <c r="KT165" s="27"/>
      <c r="KU165" s="27"/>
      <c r="KV165" s="27"/>
      <c r="KW165" s="27"/>
      <c r="KX165" s="27"/>
      <c r="KY165" s="27"/>
      <c r="KZ165" s="27"/>
      <c r="LA165" s="27"/>
      <c r="LB165" s="27"/>
      <c r="LC165" s="27"/>
      <c r="LD165" s="27"/>
      <c r="LE165" s="27"/>
      <c r="LF165" s="27"/>
      <c r="LG165" s="27"/>
      <c r="LH165" s="27"/>
      <c r="LI165" s="27"/>
      <c r="LJ165" s="27"/>
      <c r="LK165" s="27"/>
      <c r="LL165" s="27"/>
      <c r="LM165" s="27"/>
      <c r="LN165" s="27"/>
      <c r="LO165" s="27"/>
      <c r="LP165" s="27"/>
      <c r="LQ165" s="27"/>
      <c r="LR165" s="27"/>
      <c r="LS165" s="27"/>
      <c r="LT165" s="27"/>
      <c r="LU165" s="27"/>
      <c r="LV165" s="27"/>
      <c r="LW165" s="27"/>
      <c r="LX165" s="27"/>
      <c r="LY165" s="27"/>
      <c r="LZ165" s="27"/>
      <c r="MA165" s="27"/>
      <c r="MB165" s="27"/>
      <c r="MC165" s="27"/>
      <c r="MD165" s="27"/>
      <c r="ME165" s="27"/>
      <c r="MF165" s="27"/>
      <c r="MG165" s="27"/>
      <c r="MH165" s="27"/>
      <c r="MI165" s="27"/>
      <c r="MJ165" s="27"/>
      <c r="MK165" s="27"/>
      <c r="ML165" s="27"/>
      <c r="MM165" s="27"/>
      <c r="MN165" s="27"/>
      <c r="MO165" s="27"/>
      <c r="MP165" s="27"/>
      <c r="MQ165" s="27"/>
      <c r="MR165" s="27"/>
      <c r="MS165" s="27"/>
      <c r="MT165" s="27"/>
      <c r="MU165" s="27"/>
      <c r="MV165" s="27"/>
      <c r="MW165" s="27"/>
      <c r="MX165" s="27"/>
      <c r="MY165" s="27"/>
      <c r="MZ165" s="27"/>
      <c r="NA165" s="27"/>
      <c r="NB165" s="27"/>
      <c r="NC165" s="27"/>
      <c r="ND165" s="27"/>
      <c r="NE165" s="27"/>
      <c r="NF165" s="27"/>
      <c r="NG165" s="27"/>
      <c r="NH165" s="27"/>
      <c r="NI165" s="27"/>
      <c r="NJ165" s="27"/>
      <c r="NK165" s="27"/>
      <c r="NL165" s="27"/>
      <c r="NM165" s="27"/>
      <c r="NN165" s="27"/>
      <c r="NO165" s="27"/>
      <c r="NP165" s="27"/>
      <c r="NQ165" s="27"/>
      <c r="NR165" s="27"/>
      <c r="NS165" s="27"/>
      <c r="NT165" s="27"/>
      <c r="NU165" s="27"/>
      <c r="NV165" s="27"/>
      <c r="NW165" s="27"/>
      <c r="NX165" s="27"/>
      <c r="NY165" s="27"/>
      <c r="NZ165" s="27"/>
      <c r="OA165" s="27"/>
      <c r="OB165" s="27"/>
      <c r="OC165" s="27"/>
      <c r="OD165" s="27"/>
      <c r="OE165" s="27"/>
      <c r="OF165" s="27"/>
      <c r="OG165" s="27"/>
      <c r="OH165" s="27"/>
      <c r="OI165" s="27"/>
      <c r="OJ165" s="27"/>
      <c r="OK165" s="27"/>
      <c r="OL165" s="27"/>
      <c r="OM165" s="27"/>
      <c r="ON165" s="27"/>
      <c r="OO165" s="27"/>
      <c r="OP165" s="27"/>
      <c r="OQ165" s="27"/>
      <c r="OR165" s="27"/>
      <c r="OS165" s="27"/>
      <c r="OT165" s="27"/>
      <c r="OU165" s="27"/>
      <c r="OV165" s="27"/>
      <c r="OW165" s="27"/>
      <c r="OX165" s="27"/>
      <c r="OY165" s="27"/>
      <c r="OZ165" s="27"/>
      <c r="PA165" s="27"/>
      <c r="PB165" s="27"/>
      <c r="PC165" s="27"/>
      <c r="PD165" s="27"/>
      <c r="PE165" s="27"/>
      <c r="PF165" s="27"/>
      <c r="PG165" s="27"/>
      <c r="PH165" s="27"/>
      <c r="PI165" s="27"/>
      <c r="PJ165" s="27"/>
      <c r="PK165" s="27"/>
      <c r="PL165" s="27"/>
      <c r="PM165" s="27"/>
      <c r="PN165" s="27"/>
      <c r="PO165" s="27"/>
      <c r="PP165" s="27"/>
      <c r="PQ165" s="27"/>
      <c r="PR165" s="27"/>
      <c r="PS165" s="27"/>
      <c r="PT165" s="27"/>
      <c r="PU165" s="27"/>
      <c r="PV165" s="27"/>
      <c r="PW165" s="27"/>
      <c r="PX165" s="27"/>
      <c r="PY165" s="27"/>
      <c r="PZ165" s="27"/>
      <c r="QA165" s="27"/>
      <c r="QB165" s="27"/>
      <c r="QC165" s="27"/>
      <c r="QD165" s="27"/>
      <c r="QE165" s="27"/>
      <c r="QF165" s="27"/>
      <c r="QG165" s="27"/>
      <c r="QH165" s="27"/>
      <c r="QI165" s="27"/>
      <c r="QJ165" s="27"/>
      <c r="QK165" s="27"/>
      <c r="QL165" s="27"/>
      <c r="QM165" s="27"/>
      <c r="QN165" s="27"/>
      <c r="QO165" s="27"/>
      <c r="QP165" s="27"/>
      <c r="QQ165" s="27"/>
      <c r="QR165" s="27"/>
      <c r="QS165" s="27"/>
      <c r="QT165" s="27"/>
      <c r="QU165" s="27"/>
      <c r="QV165" s="27"/>
      <c r="QW165" s="27"/>
      <c r="QX165" s="27"/>
      <c r="QY165" s="27"/>
      <c r="QZ165" s="27"/>
      <c r="RA165" s="27"/>
      <c r="RB165" s="27"/>
      <c r="RC165" s="27"/>
      <c r="RD165" s="27"/>
      <c r="RE165" s="27"/>
      <c r="RF165" s="27"/>
      <c r="RG165" s="27"/>
      <c r="RH165" s="27"/>
      <c r="RI165" s="27"/>
      <c r="RJ165" s="27"/>
      <c r="RK165" s="27"/>
      <c r="RL165" s="27"/>
      <c r="RM165" s="27"/>
      <c r="RN165" s="27"/>
      <c r="RO165" s="27"/>
      <c r="RP165" s="27"/>
      <c r="RQ165" s="27"/>
      <c r="RR165" s="27"/>
      <c r="RS165" s="27"/>
      <c r="RT165" s="27"/>
      <c r="RU165" s="27"/>
      <c r="RV165" s="27"/>
      <c r="RW165" s="27"/>
      <c r="RX165" s="27"/>
      <c r="RY165" s="27"/>
      <c r="RZ165" s="27"/>
      <c r="SA165" s="27"/>
      <c r="SB165" s="27"/>
      <c r="SC165" s="27"/>
      <c r="SD165" s="27"/>
      <c r="SE165" s="27"/>
      <c r="SF165" s="27"/>
      <c r="SG165" s="27"/>
      <c r="SH165" s="27"/>
      <c r="SI165" s="27"/>
      <c r="SJ165" s="27"/>
      <c r="SK165" s="27"/>
      <c r="SL165" s="27"/>
      <c r="SM165" s="27"/>
      <c r="SN165" s="27"/>
      <c r="SO165" s="27"/>
      <c r="SP165" s="27"/>
      <c r="SQ165" s="27"/>
      <c r="SR165" s="27"/>
      <c r="SS165" s="27"/>
      <c r="ST165" s="27"/>
      <c r="SU165" s="27"/>
      <c r="SV165" s="27"/>
      <c r="SW165" s="27"/>
      <c r="SX165" s="27"/>
      <c r="SY165" s="27"/>
      <c r="SZ165" s="27"/>
      <c r="TA165" s="27"/>
      <c r="TB165" s="27"/>
      <c r="TC165" s="27"/>
      <c r="TD165" s="27"/>
      <c r="TE165" s="27"/>
      <c r="TF165" s="27"/>
      <c r="TG165" s="27"/>
      <c r="TH165" s="27"/>
      <c r="TI165" s="27"/>
      <c r="TJ165" s="27"/>
      <c r="TK165" s="27"/>
      <c r="TL165" s="27"/>
      <c r="TM165" s="27"/>
      <c r="TN165" s="27"/>
      <c r="TO165" s="27"/>
      <c r="TP165" s="27"/>
      <c r="TQ165" s="27"/>
      <c r="TR165" s="27"/>
      <c r="TS165" s="27"/>
      <c r="TT165" s="27"/>
      <c r="TU165" s="27"/>
      <c r="TV165" s="27"/>
      <c r="TW165" s="27"/>
      <c r="TX165" s="27"/>
      <c r="TY165" s="27"/>
      <c r="TZ165" s="27"/>
      <c r="UA165" s="27"/>
      <c r="UB165" s="27"/>
      <c r="UC165" s="27"/>
      <c r="UD165" s="27"/>
      <c r="UE165" s="27"/>
      <c r="UF165" s="27"/>
      <c r="UG165" s="27"/>
      <c r="UH165" s="27"/>
      <c r="UI165" s="27"/>
      <c r="UJ165" s="27"/>
      <c r="UK165" s="27"/>
      <c r="UL165" s="27"/>
      <c r="UM165" s="27"/>
      <c r="UN165" s="27"/>
      <c r="UO165" s="27"/>
      <c r="UP165" s="27"/>
      <c r="UQ165" s="27"/>
      <c r="UR165" s="27"/>
      <c r="US165" s="27"/>
      <c r="UT165" s="27"/>
      <c r="UU165" s="27"/>
      <c r="UV165" s="27"/>
      <c r="UW165" s="27"/>
      <c r="UX165" s="27"/>
      <c r="UY165" s="27"/>
      <c r="UZ165" s="27"/>
      <c r="VA165" s="27"/>
      <c r="VB165" s="27"/>
      <c r="VC165" s="27"/>
      <c r="VD165" s="27"/>
      <c r="VE165" s="27"/>
      <c r="VF165" s="27"/>
      <c r="VG165" s="27"/>
      <c r="VH165" s="27"/>
      <c r="VI165" s="27"/>
      <c r="VJ165" s="27"/>
      <c r="VK165" s="27"/>
      <c r="VL165" s="27"/>
      <c r="VM165" s="27"/>
      <c r="VN165" s="27"/>
      <c r="VO165" s="27"/>
      <c r="VP165" s="27"/>
      <c r="VQ165" s="27"/>
      <c r="VR165" s="27"/>
      <c r="VS165" s="27"/>
      <c r="VT165" s="27"/>
      <c r="VU165" s="27"/>
      <c r="VV165" s="27"/>
      <c r="VW165" s="27"/>
      <c r="VX165" s="27"/>
      <c r="VY165" s="27"/>
      <c r="VZ165" s="27"/>
      <c r="WA165" s="27"/>
      <c r="WB165" s="27"/>
      <c r="WC165" s="27"/>
      <c r="WD165" s="27"/>
      <c r="WE165" s="27"/>
      <c r="WF165" s="27"/>
      <c r="WG165" s="27"/>
      <c r="WH165" s="27"/>
      <c r="WI165" s="27"/>
      <c r="WJ165" s="27"/>
      <c r="WK165" s="27"/>
      <c r="WL165" s="27"/>
      <c r="WM165" s="27"/>
      <c r="WN165" s="27"/>
      <c r="WO165" s="27"/>
      <c r="WP165" s="27"/>
      <c r="WQ165" s="27"/>
      <c r="WR165" s="27"/>
      <c r="WS165" s="27"/>
      <c r="WT165" s="27"/>
      <c r="WU165" s="27"/>
      <c r="WV165" s="27"/>
      <c r="WW165" s="27"/>
      <c r="WX165" s="27"/>
      <c r="WY165" s="27"/>
      <c r="WZ165" s="27"/>
      <c r="XA165" s="27"/>
      <c r="XB165" s="27"/>
      <c r="XC165" s="27"/>
      <c r="XD165" s="27"/>
      <c r="XE165" s="27"/>
      <c r="XF165" s="27"/>
      <c r="XG165" s="27"/>
      <c r="XH165" s="27"/>
      <c r="XI165" s="27"/>
      <c r="XJ165" s="27"/>
      <c r="XK165" s="27"/>
      <c r="XL165" s="27"/>
      <c r="XM165" s="27"/>
      <c r="XN165" s="27"/>
      <c r="XO165" s="27"/>
      <c r="XP165" s="27"/>
      <c r="XQ165" s="27"/>
      <c r="XR165" s="27"/>
      <c r="XS165" s="27"/>
      <c r="XT165" s="27"/>
      <c r="XU165" s="27"/>
      <c r="XV165" s="27"/>
      <c r="XW165" s="27"/>
      <c r="XX165" s="27"/>
      <c r="XY165" s="27"/>
      <c r="XZ165" s="27"/>
      <c r="YA165" s="27"/>
      <c r="YB165" s="27"/>
      <c r="YC165" s="27"/>
      <c r="YD165" s="27"/>
      <c r="YE165" s="27"/>
      <c r="YF165" s="27"/>
      <c r="YG165" s="27"/>
      <c r="YH165" s="27"/>
      <c r="YI165" s="27"/>
      <c r="YJ165" s="27"/>
      <c r="YK165" s="27"/>
      <c r="YL165" s="27"/>
      <c r="YM165" s="27"/>
      <c r="YN165" s="27"/>
      <c r="YO165" s="27"/>
      <c r="YP165" s="27"/>
      <c r="YQ165" s="27"/>
      <c r="YR165" s="27"/>
      <c r="YS165" s="27"/>
      <c r="YT165" s="27"/>
      <c r="YU165" s="27"/>
      <c r="YV165" s="27"/>
      <c r="YW165" s="27"/>
      <c r="YX165" s="27"/>
      <c r="YY165" s="27"/>
      <c r="YZ165" s="27"/>
      <c r="ZA165" s="27"/>
      <c r="ZB165" s="27"/>
      <c r="ZC165" s="27"/>
      <c r="ZD165" s="27"/>
      <c r="ZE165" s="27"/>
      <c r="ZF165" s="27"/>
      <c r="ZG165" s="27"/>
      <c r="ZH165" s="27"/>
      <c r="ZI165" s="27"/>
      <c r="ZJ165" s="27"/>
      <c r="ZK165" s="27"/>
      <c r="ZL165" s="27"/>
      <c r="ZM165" s="27"/>
      <c r="ZN165" s="27"/>
      <c r="ZO165" s="27"/>
      <c r="ZP165" s="27"/>
      <c r="ZQ165" s="27"/>
      <c r="ZR165" s="27"/>
      <c r="ZS165" s="27"/>
      <c r="ZT165" s="27"/>
      <c r="ZU165" s="27"/>
      <c r="ZV165" s="27"/>
      <c r="ZW165" s="27"/>
      <c r="ZX165" s="27"/>
      <c r="ZY165" s="27"/>
      <c r="ZZ165" s="27"/>
      <c r="AAA165" s="27"/>
      <c r="AAB165" s="27"/>
      <c r="AAC165" s="27"/>
      <c r="AAD165" s="27"/>
      <c r="AAE165" s="27"/>
      <c r="AAF165" s="27"/>
      <c r="AAG165" s="27"/>
      <c r="AAH165" s="27"/>
      <c r="AAI165" s="27"/>
      <c r="AAJ165" s="27"/>
      <c r="AAK165" s="27"/>
      <c r="AAL165" s="27"/>
      <c r="AAM165" s="27"/>
      <c r="AAN165" s="27"/>
      <c r="AAO165" s="27"/>
      <c r="AAP165" s="27"/>
      <c r="AAQ165" s="27"/>
      <c r="AAR165" s="27"/>
      <c r="AAS165" s="27"/>
      <c r="AAT165" s="27"/>
      <c r="AAU165" s="27"/>
      <c r="AAV165" s="27"/>
      <c r="AAW165" s="27"/>
      <c r="AAX165" s="27"/>
      <c r="AAY165" s="27"/>
      <c r="AAZ165" s="27"/>
      <c r="ABA165" s="27"/>
      <c r="ABB165" s="27"/>
      <c r="ABC165" s="27"/>
      <c r="ABD165" s="27"/>
      <c r="ABE165" s="27"/>
      <c r="ABF165" s="27"/>
      <c r="ABG165" s="27"/>
      <c r="ABH165" s="27"/>
      <c r="ABI165" s="27"/>
      <c r="ABJ165" s="27"/>
      <c r="ABK165" s="27"/>
      <c r="ABL165" s="27"/>
      <c r="ABM165" s="27"/>
      <c r="ABN165" s="27"/>
      <c r="ABO165" s="27"/>
      <c r="ABP165" s="27"/>
      <c r="ABQ165" s="27"/>
      <c r="ABR165" s="27"/>
      <c r="ABS165" s="27"/>
      <c r="ABT165" s="27"/>
      <c r="ABU165" s="27"/>
      <c r="ABV165" s="27"/>
      <c r="ABW165" s="27"/>
      <c r="ABX165" s="27"/>
      <c r="ABY165" s="27"/>
      <c r="ABZ165" s="27"/>
      <c r="ACA165" s="27"/>
      <c r="ACB165" s="27"/>
      <c r="ACC165" s="27"/>
      <c r="ACD165" s="27"/>
      <c r="ACE165" s="27"/>
      <c r="ACF165" s="27"/>
      <c r="ACG165" s="27"/>
      <c r="ACH165" s="27"/>
      <c r="ACI165" s="27"/>
      <c r="ACJ165" s="27"/>
      <c r="ACK165" s="27"/>
      <c r="ACL165" s="27"/>
      <c r="ACM165" s="27"/>
      <c r="ACN165" s="27"/>
      <c r="ACO165" s="27"/>
      <c r="ACP165" s="27"/>
      <c r="ACQ165" s="27"/>
      <c r="ACR165" s="27"/>
      <c r="ACS165" s="27"/>
      <c r="ACT165" s="27"/>
      <c r="ACU165" s="27"/>
      <c r="ACV165" s="27"/>
      <c r="ACW165" s="27"/>
      <c r="ACX165" s="27"/>
      <c r="ACY165" s="27"/>
      <c r="ACZ165" s="27"/>
      <c r="ADA165" s="27"/>
      <c r="ADB165" s="27"/>
      <c r="ADC165" s="27"/>
      <c r="ADD165" s="27"/>
      <c r="ADE165" s="27"/>
      <c r="ADF165" s="27"/>
      <c r="ADG165" s="27"/>
      <c r="ADH165" s="27"/>
      <c r="ADI165" s="27"/>
      <c r="ADJ165" s="27"/>
      <c r="ADK165" s="27"/>
      <c r="ADL165" s="27"/>
      <c r="ADM165" s="27"/>
      <c r="ADN165" s="27"/>
      <c r="ADO165" s="27"/>
      <c r="ADP165" s="27"/>
      <c r="ADQ165" s="27"/>
      <c r="ADR165" s="27"/>
      <c r="ADS165" s="27"/>
      <c r="ADT165" s="27"/>
      <c r="ADU165" s="27"/>
      <c r="ADV165" s="27"/>
      <c r="ADW165" s="27"/>
      <c r="ADX165" s="27"/>
      <c r="ADY165" s="27"/>
      <c r="ADZ165" s="27"/>
      <c r="AEA165" s="27"/>
      <c r="AEB165" s="27"/>
      <c r="AEC165" s="27"/>
      <c r="AED165" s="27"/>
      <c r="AEE165" s="27"/>
      <c r="AEF165" s="27"/>
      <c r="AEG165" s="27"/>
      <c r="AEH165" s="27"/>
      <c r="AEI165" s="27"/>
      <c r="AEJ165" s="27"/>
      <c r="AEK165" s="27"/>
      <c r="AEL165" s="27"/>
      <c r="AEM165" s="27"/>
      <c r="AEN165" s="27"/>
      <c r="AEO165" s="27"/>
      <c r="AEP165" s="27"/>
      <c r="AEQ165" s="27"/>
      <c r="AER165" s="27"/>
      <c r="AES165" s="27"/>
      <c r="AET165" s="27"/>
      <c r="AEU165" s="27"/>
      <c r="AEV165" s="27"/>
      <c r="AEW165" s="27"/>
      <c r="AEX165" s="27"/>
      <c r="AEY165" s="27"/>
      <c r="AEZ165" s="27"/>
      <c r="AFA165" s="27"/>
      <c r="AFB165" s="27"/>
      <c r="AFC165" s="27"/>
      <c r="AFD165" s="27"/>
      <c r="AFE165" s="27"/>
      <c r="AFF165" s="27"/>
      <c r="AFG165" s="27"/>
      <c r="AFH165" s="27"/>
      <c r="AFI165" s="27"/>
      <c r="AFJ165" s="27"/>
      <c r="AFK165" s="27"/>
      <c r="AFL165" s="27"/>
      <c r="AFM165" s="27"/>
      <c r="AFN165" s="27"/>
      <c r="AFO165" s="27"/>
      <c r="AFP165" s="27"/>
      <c r="AFQ165" s="27"/>
      <c r="AFR165" s="27"/>
      <c r="AFS165" s="27"/>
      <c r="AFT165" s="27"/>
      <c r="AFU165" s="27"/>
      <c r="AFV165" s="27"/>
      <c r="AFW165" s="27"/>
      <c r="AFX165" s="27"/>
      <c r="AFY165" s="27"/>
      <c r="AFZ165" s="27"/>
      <c r="AGA165" s="27"/>
      <c r="AGB165" s="27"/>
      <c r="AGC165" s="27"/>
      <c r="AGD165" s="27"/>
      <c r="AGE165" s="27"/>
      <c r="AGF165" s="27"/>
      <c r="AGG165" s="27"/>
      <c r="AGH165" s="27"/>
      <c r="AGI165" s="27"/>
      <c r="AGJ165" s="27"/>
      <c r="AGK165" s="27"/>
      <c r="AGL165" s="27"/>
      <c r="AGM165" s="27"/>
      <c r="AGN165" s="27"/>
      <c r="AGO165" s="27"/>
      <c r="AGP165" s="27"/>
      <c r="AGQ165" s="27"/>
      <c r="AGR165" s="27"/>
      <c r="AGS165" s="27"/>
      <c r="AGT165" s="27"/>
      <c r="AGU165" s="27"/>
      <c r="AGV165" s="27"/>
      <c r="AGW165" s="27"/>
      <c r="AGX165" s="27"/>
      <c r="AGY165" s="27"/>
      <c r="AGZ165" s="27"/>
      <c r="AHA165" s="27"/>
      <c r="AHB165" s="27"/>
      <c r="AHC165" s="27"/>
      <c r="AHD165" s="27"/>
      <c r="AHE165" s="27"/>
      <c r="AHF165" s="27"/>
      <c r="AHG165" s="27"/>
      <c r="AHH165" s="27"/>
      <c r="AHI165" s="27"/>
      <c r="AHJ165" s="27"/>
      <c r="AHK165" s="27"/>
      <c r="AHL165" s="27"/>
      <c r="AHM165" s="27"/>
      <c r="AHN165" s="27"/>
      <c r="AHO165" s="27"/>
      <c r="AHP165" s="27"/>
      <c r="AHQ165" s="27"/>
      <c r="AHR165" s="27"/>
      <c r="AHS165" s="27"/>
      <c r="AHT165" s="27"/>
      <c r="AHU165" s="27"/>
      <c r="AHV165" s="27"/>
      <c r="AHW165" s="27"/>
      <c r="AHX165" s="27"/>
      <c r="AHY165" s="27"/>
      <c r="AHZ165" s="27"/>
      <c r="AIA165" s="27"/>
      <c r="AIB165" s="27"/>
      <c r="AIC165" s="27"/>
      <c r="AID165" s="27"/>
      <c r="AIE165" s="27"/>
      <c r="AIF165" s="27"/>
      <c r="AIG165" s="27"/>
      <c r="AIH165" s="27"/>
      <c r="AII165" s="27"/>
      <c r="AIJ165" s="27"/>
      <c r="AIK165" s="27"/>
      <c r="AIL165" s="27"/>
      <c r="AIM165" s="27"/>
      <c r="AIN165" s="27"/>
      <c r="AIO165" s="27"/>
      <c r="AIP165" s="27"/>
      <c r="AIQ165" s="27"/>
      <c r="AIR165" s="27"/>
      <c r="AIS165" s="27"/>
      <c r="AIT165" s="27"/>
      <c r="AIU165" s="27"/>
      <c r="AIV165" s="27"/>
      <c r="AIW165" s="27"/>
      <c r="AIX165" s="27"/>
      <c r="AIY165" s="27"/>
      <c r="AIZ165" s="27"/>
      <c r="AJA165" s="27"/>
      <c r="AJB165" s="27"/>
      <c r="AJC165" s="27"/>
      <c r="AJD165" s="27"/>
      <c r="AJE165" s="27"/>
      <c r="AJF165" s="27"/>
      <c r="AJG165" s="27"/>
      <c r="AJH165" s="27"/>
      <c r="AJI165" s="27"/>
      <c r="AJJ165" s="27"/>
      <c r="AJK165" s="27"/>
      <c r="AJL165" s="27"/>
      <c r="AJM165" s="27"/>
      <c r="AJN165" s="27"/>
      <c r="AJO165" s="27"/>
      <c r="AJP165" s="27"/>
      <c r="AJQ165" s="27"/>
      <c r="AJR165" s="27"/>
      <c r="AJS165" s="27"/>
      <c r="AJT165" s="27"/>
      <c r="AJU165" s="27"/>
      <c r="AJV165" s="27"/>
      <c r="AJW165" s="27"/>
      <c r="AJX165" s="27"/>
      <c r="AJY165" s="27"/>
      <c r="AJZ165" s="27"/>
      <c r="AKA165" s="27"/>
      <c r="AKB165" s="27"/>
      <c r="AKC165" s="27"/>
      <c r="AKD165" s="27"/>
      <c r="AKE165" s="27"/>
      <c r="AKF165" s="27"/>
      <c r="AKG165" s="27"/>
      <c r="AKH165" s="27"/>
      <c r="AKI165" s="27"/>
      <c r="AKJ165" s="27"/>
      <c r="AKK165" s="27"/>
      <c r="AKL165" s="27"/>
      <c r="AKM165" s="27"/>
      <c r="AKN165" s="27"/>
      <c r="AKO165" s="27"/>
      <c r="AKP165" s="27"/>
      <c r="AKQ165" s="27"/>
      <c r="AKR165" s="27"/>
      <c r="AKS165" s="27"/>
      <c r="AKT165" s="27"/>
      <c r="AKU165" s="27"/>
      <c r="AKV165" s="27"/>
      <c r="AKW165" s="27"/>
      <c r="AKX165" s="27"/>
      <c r="AKY165" s="27"/>
      <c r="AKZ165" s="27"/>
      <c r="ALA165" s="27"/>
      <c r="ALB165" s="27"/>
      <c r="ALC165" s="27"/>
      <c r="ALD165" s="27"/>
      <c r="ALE165" s="27"/>
      <c r="ALF165" s="27"/>
      <c r="ALG165" s="27"/>
      <c r="ALH165" s="27"/>
      <c r="ALI165" s="27"/>
      <c r="ALJ165" s="27"/>
      <c r="ALK165" s="27"/>
      <c r="ALL165" s="27"/>
      <c r="ALM165" s="27"/>
      <c r="ALN165" s="27"/>
      <c r="ALO165" s="27"/>
      <c r="ALP165" s="27"/>
      <c r="ALQ165" s="27"/>
      <c r="ALR165" s="27"/>
      <c r="ALS165" s="27"/>
      <c r="ALT165" s="27"/>
      <c r="ALU165" s="27"/>
      <c r="ALV165" s="27"/>
      <c r="ALW165" s="27"/>
      <c r="ALX165" s="27"/>
      <c r="ALY165" s="27"/>
      <c r="ALZ165" s="27"/>
      <c r="AMA165" s="27"/>
      <c r="AMB165" s="27"/>
      <c r="AMC165" s="27"/>
      <c r="AMD165" s="27"/>
      <c r="AME165" s="27"/>
      <c r="AMF165" s="27"/>
      <c r="AMG165" s="27"/>
      <c r="AMH165" s="27"/>
      <c r="AMI165" s="27"/>
      <c r="AMJ165" s="27"/>
      <c r="AMK165" s="27"/>
      <c r="AML165" s="27"/>
      <c r="AMM165" s="27"/>
      <c r="AMN165" s="27"/>
      <c r="AMO165" s="27"/>
      <c r="AMP165" s="27"/>
      <c r="AMQ165" s="27"/>
      <c r="AMR165" s="27"/>
      <c r="AMS165" s="27"/>
      <c r="AMT165" s="27"/>
      <c r="AMU165" s="27"/>
      <c r="AMV165" s="27"/>
      <c r="AMW165" s="27"/>
      <c r="AMX165" s="27"/>
      <c r="AMY165" s="27"/>
      <c r="AMZ165" s="27"/>
      <c r="ANA165" s="27"/>
      <c r="ANB165" s="27"/>
      <c r="ANC165" s="27"/>
      <c r="AND165" s="27"/>
      <c r="ANE165" s="27"/>
      <c r="ANF165" s="27"/>
      <c r="ANG165" s="27"/>
      <c r="ANH165" s="27"/>
      <c r="ANI165" s="27"/>
      <c r="ANJ165" s="27"/>
      <c r="ANK165" s="27"/>
      <c r="ANL165" s="27"/>
      <c r="ANM165" s="27"/>
      <c r="ANN165" s="27"/>
      <c r="ANO165" s="27"/>
      <c r="ANP165" s="27"/>
      <c r="ANQ165" s="27"/>
      <c r="ANR165" s="27"/>
      <c r="ANS165" s="27"/>
      <c r="ANT165" s="27"/>
      <c r="ANU165" s="27"/>
      <c r="ANV165" s="27"/>
      <c r="ANW165" s="27"/>
      <c r="ANX165" s="27"/>
      <c r="ANY165" s="27"/>
      <c r="ANZ165" s="27"/>
      <c r="AOA165" s="27"/>
      <c r="AOB165" s="27"/>
      <c r="AOC165" s="27"/>
      <c r="AOD165" s="27"/>
      <c r="AOE165" s="27"/>
      <c r="AOF165" s="27"/>
      <c r="AOG165" s="27"/>
      <c r="AOH165" s="27"/>
      <c r="AOI165" s="27"/>
      <c r="AOJ165" s="27"/>
      <c r="AOK165" s="27"/>
      <c r="AOL165" s="27"/>
      <c r="AOM165" s="27"/>
      <c r="AON165" s="27"/>
      <c r="AOO165" s="27"/>
      <c r="AOP165" s="27"/>
      <c r="AOQ165" s="27"/>
      <c r="AOR165" s="27"/>
      <c r="AOS165" s="27"/>
      <c r="AOT165" s="27"/>
      <c r="AOU165" s="27"/>
      <c r="AOV165" s="27"/>
      <c r="AOW165" s="27"/>
      <c r="AOX165" s="27"/>
      <c r="AOY165" s="27"/>
      <c r="AOZ165" s="27"/>
      <c r="APA165" s="27"/>
      <c r="APB165" s="27"/>
      <c r="APC165" s="27"/>
      <c r="APD165" s="27"/>
      <c r="APE165" s="27"/>
      <c r="APF165" s="27"/>
      <c r="APG165" s="27"/>
      <c r="APH165" s="27"/>
      <c r="API165" s="27"/>
      <c r="APJ165" s="27"/>
      <c r="APK165" s="27"/>
      <c r="APL165" s="27"/>
      <c r="APM165" s="27"/>
      <c r="APN165" s="27"/>
      <c r="APO165" s="27"/>
      <c r="APP165" s="27"/>
      <c r="APQ165" s="27"/>
      <c r="APR165" s="27"/>
      <c r="APS165" s="27"/>
      <c r="APT165" s="27"/>
      <c r="APU165" s="27"/>
      <c r="APV165" s="27"/>
      <c r="APW165" s="27"/>
      <c r="APX165" s="27"/>
      <c r="APY165" s="27"/>
      <c r="APZ165" s="27"/>
      <c r="AQA165" s="27"/>
      <c r="AQB165" s="27"/>
      <c r="AQC165" s="27"/>
      <c r="AQD165" s="27"/>
      <c r="AQE165" s="27"/>
      <c r="AQF165" s="27"/>
      <c r="AQG165" s="27"/>
      <c r="AQH165" s="27"/>
      <c r="AQI165" s="27"/>
      <c r="AQJ165" s="27"/>
      <c r="AQK165" s="27"/>
      <c r="AQL165" s="27"/>
      <c r="AQM165" s="27"/>
      <c r="AQN165" s="27"/>
      <c r="AQO165" s="27"/>
      <c r="AQP165" s="27"/>
      <c r="AQQ165" s="27"/>
      <c r="AQR165" s="27"/>
      <c r="AQS165" s="27"/>
      <c r="AQT165" s="27"/>
      <c r="AQU165" s="27"/>
      <c r="AQV165" s="27"/>
      <c r="AQW165" s="27"/>
      <c r="AQX165" s="27"/>
      <c r="AQY165" s="27"/>
      <c r="AQZ165" s="27"/>
      <c r="ARA165" s="27"/>
      <c r="ARB165" s="27"/>
      <c r="ARC165" s="27"/>
      <c r="ARD165" s="27"/>
      <c r="ARE165" s="27"/>
      <c r="ARF165" s="27"/>
      <c r="ARG165" s="27"/>
      <c r="ARH165" s="27"/>
      <c r="ARI165" s="27"/>
      <c r="ARJ165" s="27"/>
      <c r="ARK165" s="27"/>
      <c r="ARL165" s="27"/>
      <c r="ARM165" s="27"/>
      <c r="ARN165" s="27"/>
      <c r="ARO165" s="27"/>
      <c r="ARP165" s="27"/>
      <c r="ARQ165" s="27"/>
      <c r="ARR165" s="27"/>
      <c r="ARS165" s="27"/>
      <c r="ART165" s="27"/>
      <c r="ARU165" s="27"/>
      <c r="ARV165" s="27"/>
      <c r="ARW165" s="27"/>
      <c r="ARX165" s="27"/>
      <c r="ARY165" s="27"/>
      <c r="ARZ165" s="27"/>
      <c r="ASA165" s="27"/>
      <c r="ASB165" s="27"/>
      <c r="ASC165" s="27"/>
      <c r="ASD165" s="27"/>
      <c r="ASE165" s="27"/>
      <c r="ASF165" s="27"/>
      <c r="ASG165" s="27"/>
      <c r="ASH165" s="27"/>
      <c r="ASI165" s="27"/>
      <c r="ASJ165" s="27"/>
      <c r="ASK165" s="27"/>
      <c r="ASL165" s="27"/>
      <c r="ASM165" s="27"/>
      <c r="ASN165" s="27"/>
      <c r="ASO165" s="27"/>
      <c r="ASP165" s="27"/>
      <c r="ASQ165" s="27"/>
      <c r="ASR165" s="27"/>
      <c r="ASS165" s="27"/>
      <c r="AST165" s="27"/>
      <c r="ASU165" s="27"/>
      <c r="ASV165" s="27"/>
      <c r="ASW165" s="27"/>
      <c r="ASX165" s="27"/>
      <c r="ASY165" s="27"/>
      <c r="ASZ165" s="27"/>
      <c r="ATA165" s="27"/>
      <c r="ATB165" s="27"/>
      <c r="ATC165" s="27"/>
      <c r="ATD165" s="27"/>
      <c r="ATE165" s="27"/>
      <c r="ATF165" s="27"/>
      <c r="ATG165" s="27"/>
      <c r="ATH165" s="27"/>
      <c r="ATI165" s="27"/>
      <c r="ATJ165" s="27"/>
      <c r="ATK165" s="27"/>
      <c r="ATL165" s="27"/>
      <c r="ATM165" s="27"/>
      <c r="ATN165" s="27"/>
      <c r="ATO165" s="27"/>
      <c r="ATP165" s="27"/>
      <c r="ATQ165" s="27"/>
      <c r="ATR165" s="27"/>
      <c r="ATS165" s="27"/>
      <c r="ATT165" s="27"/>
      <c r="ATU165" s="27"/>
      <c r="ATV165" s="27"/>
      <c r="ATW165" s="27"/>
      <c r="ATX165" s="27"/>
      <c r="ATY165" s="27"/>
      <c r="ATZ165" s="27"/>
      <c r="AUA165" s="27"/>
      <c r="AUB165" s="27"/>
      <c r="AUC165" s="27"/>
      <c r="AUD165" s="27"/>
      <c r="AUE165" s="27"/>
      <c r="AUF165" s="27"/>
      <c r="AUG165" s="27"/>
      <c r="AUH165" s="27"/>
      <c r="AUI165" s="27"/>
      <c r="AUJ165" s="27"/>
      <c r="AUK165" s="27"/>
      <c r="AUL165" s="27"/>
      <c r="AUM165" s="27"/>
      <c r="AUN165" s="27"/>
      <c r="AUO165" s="27"/>
      <c r="AUP165" s="27"/>
      <c r="AUQ165" s="27"/>
      <c r="AUR165" s="27"/>
      <c r="AUS165" s="27"/>
      <c r="AUT165" s="27"/>
      <c r="AUU165" s="27"/>
      <c r="AUV165" s="27"/>
      <c r="AUW165" s="27"/>
      <c r="AUX165" s="27"/>
      <c r="AUY165" s="27"/>
      <c r="AUZ165" s="27"/>
      <c r="AVA165" s="27"/>
      <c r="AVB165" s="27"/>
      <c r="AVC165" s="27"/>
      <c r="AVD165" s="27"/>
      <c r="AVE165" s="27"/>
      <c r="AVF165" s="27"/>
      <c r="AVG165" s="27"/>
      <c r="AVH165" s="27"/>
      <c r="AVI165" s="27"/>
      <c r="AVJ165" s="27"/>
      <c r="AVK165" s="27"/>
      <c r="AVL165" s="27"/>
      <c r="AVM165" s="27"/>
      <c r="AVN165" s="27"/>
      <c r="AVO165" s="27"/>
      <c r="AVP165" s="27"/>
      <c r="AVQ165" s="27"/>
      <c r="AVR165" s="27"/>
      <c r="AVS165" s="27"/>
      <c r="AVT165" s="27"/>
      <c r="AVU165" s="27"/>
      <c r="AVV165" s="27"/>
      <c r="AVW165" s="27"/>
      <c r="AVX165" s="27"/>
      <c r="AVY165" s="27"/>
      <c r="AVZ165" s="27"/>
      <c r="AWA165" s="27"/>
      <c r="AWB165" s="27"/>
      <c r="AWC165" s="27"/>
      <c r="AWD165" s="27"/>
      <c r="AWE165" s="27"/>
      <c r="AWF165" s="27"/>
      <c r="AWG165" s="27"/>
      <c r="AWH165" s="27"/>
      <c r="AWI165" s="27"/>
      <c r="AWJ165" s="27"/>
      <c r="AWK165" s="27"/>
      <c r="AWL165" s="27"/>
      <c r="AWM165" s="27"/>
      <c r="AWN165" s="27"/>
      <c r="AWO165" s="27"/>
      <c r="AWP165" s="27"/>
      <c r="AWQ165" s="27"/>
      <c r="AWR165" s="27"/>
      <c r="AWS165" s="27"/>
      <c r="AWT165" s="27"/>
      <c r="AWU165" s="27"/>
      <c r="AWV165" s="27"/>
      <c r="AWW165" s="27"/>
      <c r="AWX165" s="27"/>
      <c r="AWY165" s="27"/>
      <c r="AWZ165" s="27"/>
      <c r="AXA165" s="27"/>
      <c r="AXB165" s="27"/>
      <c r="AXC165" s="27"/>
      <c r="AXD165" s="27"/>
      <c r="AXE165" s="27"/>
      <c r="AXF165" s="27"/>
      <c r="AXG165" s="27"/>
      <c r="AXH165" s="27"/>
      <c r="AXI165" s="27"/>
      <c r="AXJ165" s="27"/>
      <c r="AXK165" s="27"/>
      <c r="AXL165" s="27"/>
      <c r="AXM165" s="27"/>
      <c r="AXN165" s="27"/>
      <c r="AXO165" s="27"/>
      <c r="AXP165" s="27"/>
      <c r="AXQ165" s="27"/>
      <c r="AXR165" s="27"/>
      <c r="AXS165" s="27"/>
      <c r="AXT165" s="27"/>
      <c r="AXU165" s="27"/>
      <c r="AXV165" s="27"/>
      <c r="AXW165" s="27"/>
      <c r="AXX165" s="27"/>
      <c r="AXY165" s="27"/>
      <c r="AXZ165" s="27"/>
      <c r="AYA165" s="27"/>
      <c r="AYB165" s="27"/>
      <c r="AYC165" s="27"/>
      <c r="AYD165" s="27"/>
      <c r="AYE165" s="27"/>
      <c r="AYF165" s="27"/>
      <c r="AYG165" s="27"/>
      <c r="AYH165" s="27"/>
      <c r="AYI165" s="27"/>
      <c r="AYJ165" s="27"/>
      <c r="AYK165" s="27"/>
      <c r="AYL165" s="27"/>
      <c r="AYM165" s="27"/>
      <c r="AYN165" s="27"/>
      <c r="AYO165" s="27"/>
      <c r="AYP165" s="27"/>
      <c r="AYQ165" s="27"/>
      <c r="AYR165" s="27"/>
      <c r="AYS165" s="27"/>
      <c r="AYT165" s="27"/>
      <c r="AYU165" s="27"/>
      <c r="AYV165" s="27"/>
      <c r="AYW165" s="27"/>
      <c r="AYX165" s="27"/>
      <c r="AYY165" s="27"/>
      <c r="AYZ165" s="27"/>
      <c r="AZA165" s="27"/>
      <c r="AZB165" s="27"/>
      <c r="AZC165" s="27"/>
      <c r="AZD165" s="27"/>
      <c r="AZE165" s="27"/>
      <c r="AZF165" s="27"/>
      <c r="AZG165" s="27"/>
      <c r="AZH165" s="27"/>
      <c r="AZI165" s="27"/>
      <c r="AZJ165" s="27"/>
      <c r="AZK165" s="27"/>
      <c r="AZL165" s="27"/>
      <c r="AZM165" s="27"/>
      <c r="AZN165" s="27"/>
      <c r="AZO165" s="27"/>
      <c r="AZP165" s="27"/>
      <c r="AZQ165" s="27"/>
      <c r="AZR165" s="27"/>
      <c r="AZS165" s="27"/>
      <c r="AZT165" s="27"/>
      <c r="AZU165" s="27"/>
      <c r="AZV165" s="27"/>
      <c r="AZW165" s="27"/>
      <c r="AZX165" s="27"/>
      <c r="AZY165" s="27"/>
      <c r="AZZ165" s="27"/>
      <c r="BAA165" s="27"/>
      <c r="BAB165" s="27"/>
      <c r="BAC165" s="27"/>
      <c r="BAD165" s="27"/>
      <c r="BAE165" s="27"/>
      <c r="BAF165" s="27"/>
      <c r="BAG165" s="27"/>
      <c r="BAH165" s="27"/>
      <c r="BAI165" s="27"/>
      <c r="BAJ165" s="27"/>
      <c r="BAK165" s="27"/>
      <c r="BAL165" s="27"/>
      <c r="BAM165" s="27"/>
      <c r="BAN165" s="27"/>
      <c r="BAO165" s="27"/>
      <c r="BAP165" s="27"/>
      <c r="BAQ165" s="27"/>
      <c r="BAR165" s="27"/>
      <c r="BAS165" s="27"/>
      <c r="BAT165" s="27"/>
      <c r="BAU165" s="27"/>
      <c r="BAV165" s="27"/>
      <c r="BAW165" s="27"/>
      <c r="BAX165" s="27"/>
      <c r="BAY165" s="27"/>
      <c r="BAZ165" s="27"/>
      <c r="BBA165" s="27"/>
      <c r="BBB165" s="27"/>
      <c r="BBC165" s="27"/>
      <c r="BBD165" s="27"/>
      <c r="BBE165" s="27"/>
      <c r="BBF165" s="27"/>
      <c r="BBG165" s="27"/>
      <c r="BBH165" s="27"/>
      <c r="BBI165" s="27"/>
      <c r="BBJ165" s="27"/>
      <c r="BBK165" s="27"/>
      <c r="BBL165" s="27"/>
      <c r="BBM165" s="27"/>
      <c r="BBN165" s="27"/>
      <c r="BBO165" s="27"/>
      <c r="BBP165" s="27"/>
      <c r="BBQ165" s="27"/>
      <c r="BBR165" s="27"/>
      <c r="BBS165" s="27"/>
      <c r="BBT165" s="27"/>
      <c r="BBU165" s="27"/>
      <c r="BBV165" s="27"/>
      <c r="BBW165" s="27"/>
      <c r="BBX165" s="27"/>
      <c r="BBY165" s="27"/>
      <c r="BBZ165" s="27"/>
      <c r="BCA165" s="27"/>
      <c r="BCB165" s="27"/>
      <c r="BCC165" s="27"/>
      <c r="BCD165" s="27"/>
      <c r="BCE165" s="27"/>
      <c r="BCF165" s="27"/>
      <c r="BCG165" s="27"/>
      <c r="BCH165" s="27"/>
      <c r="BCI165" s="27"/>
      <c r="BCJ165" s="27"/>
      <c r="BCK165" s="27"/>
      <c r="BCL165" s="27"/>
      <c r="BCM165" s="27"/>
      <c r="BCN165" s="27"/>
      <c r="BCO165" s="27"/>
      <c r="BCP165" s="27"/>
      <c r="BCQ165" s="27"/>
      <c r="BCR165" s="27"/>
      <c r="BCS165" s="27"/>
      <c r="BCT165" s="27"/>
      <c r="BCU165" s="27"/>
      <c r="BCV165" s="27"/>
      <c r="BCW165" s="27"/>
      <c r="BCX165" s="27"/>
      <c r="BCY165" s="27"/>
      <c r="BCZ165" s="27"/>
      <c r="BDA165" s="27"/>
      <c r="BDB165" s="27"/>
      <c r="BDC165" s="27"/>
      <c r="BDD165" s="27"/>
      <c r="BDE165" s="27"/>
      <c r="BDF165" s="27"/>
      <c r="BDG165" s="27"/>
      <c r="BDH165" s="27"/>
      <c r="BDI165" s="27"/>
      <c r="BDJ165" s="27"/>
      <c r="BDK165" s="27"/>
      <c r="BDL165" s="27"/>
      <c r="BDM165" s="27"/>
      <c r="BDN165" s="27"/>
      <c r="BDO165" s="27"/>
      <c r="BDP165" s="27"/>
      <c r="BDQ165" s="27"/>
      <c r="BDR165" s="27"/>
      <c r="BDS165" s="27"/>
      <c r="BDT165" s="27"/>
      <c r="BDU165" s="27"/>
      <c r="BDV165" s="27"/>
      <c r="BDW165" s="27"/>
      <c r="BDX165" s="27"/>
      <c r="BDY165" s="27"/>
      <c r="BDZ165" s="27"/>
      <c r="BEA165" s="27"/>
      <c r="BEB165" s="27"/>
      <c r="BEC165" s="27"/>
      <c r="BED165" s="27"/>
      <c r="BEE165" s="27"/>
      <c r="BEF165" s="27"/>
      <c r="BEG165" s="27"/>
      <c r="BEH165" s="27"/>
      <c r="BEI165" s="27"/>
      <c r="BEJ165" s="27"/>
      <c r="BEK165" s="27"/>
      <c r="BEL165" s="27"/>
      <c r="BEM165" s="27"/>
      <c r="BEN165" s="27"/>
      <c r="BEO165" s="27"/>
      <c r="BEP165" s="27"/>
      <c r="BEQ165" s="27"/>
      <c r="BER165" s="27"/>
      <c r="BES165" s="27"/>
      <c r="BET165" s="27"/>
      <c r="BEU165" s="27"/>
      <c r="BEV165" s="27"/>
      <c r="BEW165" s="27"/>
      <c r="BEX165" s="27"/>
      <c r="BEY165" s="27"/>
      <c r="BEZ165" s="27"/>
      <c r="BFA165" s="27"/>
      <c r="BFB165" s="27"/>
      <c r="BFC165" s="27"/>
      <c r="BFD165" s="27"/>
      <c r="BFE165" s="27"/>
      <c r="BFF165" s="27"/>
      <c r="BFG165" s="27"/>
      <c r="BFH165" s="27"/>
      <c r="BFI165" s="27"/>
      <c r="BFJ165" s="27"/>
      <c r="BFK165" s="27"/>
      <c r="BFL165" s="27"/>
      <c r="BFM165" s="27"/>
      <c r="BFN165" s="27"/>
      <c r="BFO165" s="27"/>
      <c r="BFP165" s="27"/>
      <c r="BFQ165" s="27"/>
      <c r="BFR165" s="27"/>
      <c r="BFS165" s="27"/>
      <c r="BFT165" s="27"/>
      <c r="BFU165" s="27"/>
      <c r="BFV165" s="27"/>
      <c r="BFW165" s="27"/>
      <c r="BFX165" s="27"/>
      <c r="BFY165" s="27"/>
      <c r="BFZ165" s="27"/>
      <c r="BGA165" s="27"/>
      <c r="BGB165" s="27"/>
      <c r="BGC165" s="27"/>
      <c r="BGD165" s="27"/>
      <c r="BGE165" s="27"/>
      <c r="BGF165" s="27"/>
      <c r="BGG165" s="27"/>
      <c r="BGH165" s="27"/>
      <c r="BGI165" s="27"/>
      <c r="BGJ165" s="27"/>
      <c r="BGK165" s="27"/>
      <c r="BGL165" s="27"/>
      <c r="BGM165" s="27"/>
      <c r="BGN165" s="27"/>
      <c r="BGO165" s="27"/>
      <c r="BGP165" s="27"/>
      <c r="BGQ165" s="27"/>
      <c r="BGR165" s="27"/>
      <c r="BGS165" s="27"/>
      <c r="BGT165" s="27"/>
      <c r="BGU165" s="27"/>
      <c r="BGV165" s="27"/>
      <c r="BGW165" s="27"/>
      <c r="BGX165" s="27"/>
      <c r="BGY165" s="27"/>
      <c r="BGZ165" s="27"/>
      <c r="BHA165" s="27"/>
      <c r="BHB165" s="27"/>
      <c r="BHC165" s="27"/>
      <c r="BHD165" s="27"/>
      <c r="BHE165" s="27"/>
      <c r="BHF165" s="27"/>
      <c r="BHG165" s="27"/>
      <c r="BHH165" s="27"/>
      <c r="BHI165" s="27"/>
      <c r="BHJ165" s="27"/>
      <c r="BHK165" s="27"/>
      <c r="BHL165" s="27"/>
      <c r="BHM165" s="27"/>
      <c r="BHN165" s="27"/>
      <c r="BHO165" s="27"/>
      <c r="BHP165" s="27"/>
      <c r="BHQ165" s="27"/>
      <c r="BHR165" s="27"/>
      <c r="BHS165" s="27"/>
      <c r="BHT165" s="27"/>
      <c r="BHU165" s="27"/>
      <c r="BHV165" s="27"/>
      <c r="BHW165" s="27"/>
      <c r="BHX165" s="27"/>
      <c r="BHY165" s="27"/>
      <c r="BHZ165" s="27"/>
      <c r="BIA165" s="27"/>
      <c r="BIB165" s="27"/>
      <c r="BIC165" s="27"/>
      <c r="BID165" s="27"/>
      <c r="BIE165" s="27"/>
      <c r="BIF165" s="27"/>
      <c r="BIG165" s="27"/>
      <c r="BIH165" s="27"/>
      <c r="BII165" s="27"/>
      <c r="BIJ165" s="27"/>
      <c r="BIK165" s="27"/>
      <c r="BIL165" s="27"/>
      <c r="BIM165" s="27"/>
      <c r="BIN165" s="27"/>
      <c r="BIO165" s="27"/>
      <c r="BIP165" s="27"/>
      <c r="BIQ165" s="27"/>
      <c r="BIR165" s="27"/>
      <c r="BIS165" s="27"/>
      <c r="BIT165" s="27"/>
      <c r="BIU165" s="27"/>
      <c r="BIV165" s="27"/>
      <c r="BIW165" s="27"/>
      <c r="BIX165" s="27"/>
      <c r="BIY165" s="27"/>
      <c r="BIZ165" s="27"/>
      <c r="BJA165" s="27"/>
      <c r="BJB165" s="27"/>
      <c r="BJC165" s="27"/>
      <c r="BJD165" s="27"/>
      <c r="BJE165" s="27"/>
      <c r="BJF165" s="27"/>
      <c r="BJG165" s="27"/>
      <c r="BJH165" s="27"/>
      <c r="BJI165" s="27"/>
      <c r="BJJ165" s="27"/>
      <c r="BJK165" s="27"/>
      <c r="BJL165" s="27"/>
      <c r="BJM165" s="27"/>
      <c r="BJN165" s="27"/>
      <c r="BJO165" s="27"/>
      <c r="BJP165" s="27"/>
      <c r="BJQ165" s="27"/>
      <c r="BJR165" s="27"/>
      <c r="BJS165" s="27"/>
      <c r="BJT165" s="27"/>
      <c r="BJU165" s="27"/>
      <c r="BJV165" s="27"/>
      <c r="BJW165" s="27"/>
      <c r="BJX165" s="27"/>
      <c r="BJY165" s="27"/>
      <c r="BJZ165" s="27"/>
      <c r="BKA165" s="27"/>
      <c r="BKB165" s="27"/>
      <c r="BKC165" s="27"/>
      <c r="BKD165" s="27"/>
      <c r="BKE165" s="27"/>
      <c r="BKF165" s="27"/>
      <c r="BKG165" s="27"/>
      <c r="BKH165" s="27"/>
      <c r="BKI165" s="27"/>
      <c r="BKJ165" s="27"/>
      <c r="BKK165" s="27"/>
      <c r="BKL165" s="27"/>
      <c r="BKM165" s="27"/>
      <c r="BKN165" s="27"/>
      <c r="BKO165" s="27"/>
      <c r="BKP165" s="27"/>
      <c r="BKQ165" s="27"/>
      <c r="BKR165" s="27"/>
      <c r="BKS165" s="27"/>
      <c r="BKT165" s="27"/>
      <c r="BKU165" s="27"/>
      <c r="BKV165" s="27"/>
      <c r="BKW165" s="27"/>
      <c r="BKX165" s="27"/>
      <c r="BKY165" s="27"/>
      <c r="BKZ165" s="27"/>
      <c r="BLA165" s="27"/>
      <c r="BLB165" s="27"/>
      <c r="BLC165" s="27"/>
      <c r="BLD165" s="27"/>
      <c r="BLE165" s="27"/>
      <c r="BLF165" s="27"/>
      <c r="BLG165" s="27"/>
      <c r="BLH165" s="27"/>
      <c r="BLI165" s="27"/>
      <c r="BLJ165" s="27"/>
      <c r="BLK165" s="27"/>
      <c r="BLL165" s="27"/>
      <c r="BLM165" s="27"/>
      <c r="BLN165" s="27"/>
      <c r="BLO165" s="27"/>
      <c r="BLP165" s="27"/>
      <c r="BLQ165" s="27"/>
      <c r="BLR165" s="27"/>
      <c r="BLS165" s="27"/>
      <c r="BLT165" s="27"/>
      <c r="BLU165" s="27"/>
      <c r="BLV165" s="27"/>
      <c r="BLW165" s="27"/>
      <c r="BLX165" s="27"/>
      <c r="BLY165" s="27"/>
      <c r="BLZ165" s="27"/>
      <c r="BMA165" s="27"/>
      <c r="BMB165" s="27"/>
      <c r="BMC165" s="27"/>
      <c r="BMD165" s="27"/>
      <c r="BME165" s="27"/>
      <c r="BMF165" s="27"/>
      <c r="BMG165" s="27"/>
      <c r="BMH165" s="27"/>
      <c r="BMI165" s="27"/>
      <c r="BMJ165" s="27"/>
      <c r="BMK165" s="27"/>
      <c r="BML165" s="27"/>
      <c r="BMM165" s="27"/>
      <c r="BMN165" s="27"/>
      <c r="BMO165" s="27"/>
      <c r="BMP165" s="27"/>
      <c r="BMQ165" s="27"/>
      <c r="BMR165" s="27"/>
      <c r="BMS165" s="27"/>
      <c r="BMT165" s="27"/>
      <c r="BMU165" s="27"/>
      <c r="BMV165" s="27"/>
      <c r="BMW165" s="27"/>
      <c r="BMX165" s="27"/>
      <c r="BMY165" s="27"/>
      <c r="BMZ165" s="27"/>
      <c r="BNA165" s="27"/>
      <c r="BNB165" s="27"/>
      <c r="BNC165" s="27"/>
      <c r="BND165" s="27"/>
      <c r="BNE165" s="27"/>
      <c r="BNF165" s="27"/>
      <c r="BNG165" s="27"/>
      <c r="BNH165" s="27"/>
      <c r="BNI165" s="27"/>
      <c r="BNJ165" s="27"/>
      <c r="BNK165" s="27"/>
      <c r="BNL165" s="27"/>
      <c r="BNM165" s="27"/>
      <c r="BNN165" s="27"/>
      <c r="BNO165" s="27"/>
      <c r="BNP165" s="27"/>
      <c r="BNQ165" s="27"/>
      <c r="BNR165" s="27"/>
      <c r="BNS165" s="27"/>
      <c r="BNT165" s="27"/>
      <c r="BNU165" s="27"/>
      <c r="BNV165" s="27"/>
      <c r="BNW165" s="27"/>
      <c r="BNX165" s="27"/>
      <c r="BNY165" s="27"/>
      <c r="BNZ165" s="27"/>
      <c r="BOA165" s="27"/>
      <c r="BOB165" s="27"/>
      <c r="BOC165" s="27"/>
      <c r="BOD165" s="27"/>
      <c r="BOE165" s="27"/>
      <c r="BOF165" s="27"/>
      <c r="BOG165" s="27"/>
      <c r="BOH165" s="27"/>
      <c r="BOI165" s="27"/>
      <c r="BOJ165" s="27"/>
      <c r="BOK165" s="27"/>
      <c r="BOL165" s="27"/>
      <c r="BOM165" s="27"/>
      <c r="BON165" s="27"/>
      <c r="BOO165" s="27"/>
      <c r="BOP165" s="27"/>
      <c r="BOQ165" s="27"/>
      <c r="BOR165" s="27"/>
      <c r="BOS165" s="27"/>
      <c r="BOT165" s="27"/>
      <c r="BOU165" s="27"/>
      <c r="BOV165" s="27"/>
      <c r="BOW165" s="27"/>
      <c r="BOX165" s="27"/>
      <c r="BOY165" s="27"/>
      <c r="BOZ165" s="27"/>
      <c r="BPA165" s="27"/>
      <c r="BPB165" s="27"/>
      <c r="BPC165" s="27"/>
      <c r="BPD165" s="27"/>
      <c r="BPE165" s="27"/>
      <c r="BPF165" s="27"/>
      <c r="BPG165" s="27"/>
      <c r="BPH165" s="27"/>
      <c r="BPI165" s="27"/>
      <c r="BPJ165" s="27"/>
      <c r="BPK165" s="27"/>
      <c r="BPL165" s="27"/>
      <c r="BPM165" s="27"/>
      <c r="BPN165" s="27"/>
      <c r="BPO165" s="27"/>
      <c r="BPP165" s="27"/>
      <c r="BPQ165" s="27"/>
      <c r="BPR165" s="27"/>
      <c r="BPS165" s="27"/>
      <c r="BPT165" s="27"/>
      <c r="BPU165" s="27"/>
      <c r="BPV165" s="27"/>
      <c r="BPW165" s="27"/>
      <c r="BPX165" s="27"/>
      <c r="BPY165" s="27"/>
      <c r="BPZ165" s="27"/>
      <c r="BQA165" s="27"/>
      <c r="BQB165" s="27"/>
      <c r="BQC165" s="27"/>
      <c r="BQD165" s="27"/>
      <c r="BQE165" s="27"/>
      <c r="BQF165" s="27"/>
      <c r="BQG165" s="27"/>
      <c r="BQH165" s="27"/>
      <c r="BQI165" s="27"/>
      <c r="BQJ165" s="27"/>
      <c r="BQK165" s="27"/>
      <c r="BQL165" s="27"/>
      <c r="BQM165" s="27"/>
      <c r="BQN165" s="27"/>
      <c r="BQO165" s="27"/>
      <c r="BQP165" s="27"/>
      <c r="BQQ165" s="27"/>
      <c r="BQR165" s="27"/>
      <c r="BQS165" s="27"/>
      <c r="BQT165" s="27"/>
      <c r="BQU165" s="27"/>
      <c r="BQV165" s="27"/>
      <c r="BQW165" s="27"/>
      <c r="BQX165" s="27"/>
      <c r="BQY165" s="27"/>
      <c r="BQZ165" s="27"/>
      <c r="BRA165" s="27"/>
      <c r="BRB165" s="27"/>
      <c r="BRC165" s="27"/>
      <c r="BRD165" s="27"/>
      <c r="BRE165" s="27"/>
      <c r="BRF165" s="27"/>
      <c r="BRG165" s="27"/>
      <c r="BRH165" s="27"/>
      <c r="BRI165" s="27"/>
      <c r="BRJ165" s="27"/>
      <c r="BRK165" s="27"/>
      <c r="BRL165" s="27"/>
      <c r="BRM165" s="27"/>
      <c r="BRN165" s="27"/>
      <c r="BRO165" s="27"/>
      <c r="BRP165" s="27"/>
      <c r="BRQ165" s="27"/>
      <c r="BRR165" s="27"/>
      <c r="BRS165" s="27"/>
      <c r="BRT165" s="27"/>
      <c r="BRU165" s="27"/>
      <c r="BRV165" s="27"/>
      <c r="BRW165" s="27"/>
      <c r="BRX165" s="27"/>
      <c r="BRY165" s="27"/>
      <c r="BRZ165" s="27"/>
      <c r="BSA165" s="27"/>
      <c r="BSB165" s="27"/>
      <c r="BSC165" s="27"/>
      <c r="BSD165" s="27"/>
      <c r="BSE165" s="27"/>
      <c r="BSF165" s="27"/>
      <c r="BSG165" s="27"/>
      <c r="BSH165" s="27"/>
      <c r="BSI165" s="27"/>
      <c r="BSJ165" s="27"/>
      <c r="BSK165" s="27"/>
      <c r="BSL165" s="27"/>
      <c r="BSM165" s="27"/>
      <c r="BSN165" s="27"/>
      <c r="BSO165" s="27"/>
      <c r="BSP165" s="27"/>
      <c r="BSQ165" s="27"/>
      <c r="BSR165" s="27"/>
      <c r="BSS165" s="27"/>
      <c r="BST165" s="27"/>
      <c r="BSU165" s="27"/>
      <c r="BSV165" s="27"/>
      <c r="BSW165" s="27"/>
      <c r="BSX165" s="27"/>
      <c r="BSY165" s="27"/>
      <c r="BSZ165" s="27"/>
      <c r="BTA165" s="27"/>
      <c r="BTB165" s="27"/>
      <c r="BTC165" s="27"/>
      <c r="BTD165" s="27"/>
      <c r="BTE165" s="27"/>
      <c r="BTF165" s="27"/>
      <c r="BTG165" s="27"/>
      <c r="BTH165" s="27"/>
      <c r="BTI165" s="27"/>
      <c r="BTJ165" s="27"/>
      <c r="BTK165" s="27"/>
      <c r="BTL165" s="27"/>
      <c r="BTM165" s="27"/>
      <c r="BTN165" s="27"/>
      <c r="BTO165" s="27"/>
      <c r="BTP165" s="27"/>
      <c r="BTQ165" s="27"/>
      <c r="BTR165" s="27"/>
      <c r="BTS165" s="27"/>
      <c r="BTT165" s="27"/>
      <c r="BTU165" s="27"/>
      <c r="BTV165" s="27"/>
      <c r="BTW165" s="27"/>
      <c r="BTX165" s="27"/>
      <c r="BTY165" s="27"/>
      <c r="BTZ165" s="27"/>
      <c r="BUA165" s="27"/>
      <c r="BUB165" s="27"/>
      <c r="BUC165" s="27"/>
      <c r="BUD165" s="27"/>
      <c r="BUE165" s="27"/>
      <c r="BUF165" s="27"/>
      <c r="BUG165" s="27"/>
      <c r="BUH165" s="27"/>
      <c r="BUI165" s="27"/>
      <c r="BUJ165" s="27"/>
      <c r="BUK165" s="27"/>
      <c r="BUL165" s="27"/>
      <c r="BUM165" s="27"/>
      <c r="BUN165" s="27"/>
      <c r="BUO165" s="27"/>
      <c r="BUP165" s="27"/>
      <c r="BUQ165" s="27"/>
    </row>
    <row r="166" spans="1:1915" s="47" customFormat="1" ht="6" customHeight="1">
      <c r="A166" s="23"/>
      <c r="B166" s="156"/>
      <c r="C166" s="157"/>
      <c r="D166" s="157"/>
      <c r="E166" s="147"/>
      <c r="F166" s="147"/>
      <c r="G166" s="166"/>
      <c r="H166" s="26"/>
      <c r="I166" s="26"/>
      <c r="J166" s="26"/>
      <c r="K166" s="210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  <c r="BZ166" s="27"/>
      <c r="CA166" s="27"/>
      <c r="CB166" s="27"/>
      <c r="CC166" s="27"/>
      <c r="CD166" s="27"/>
      <c r="CE166" s="27"/>
      <c r="CF166" s="27"/>
      <c r="CG166" s="27"/>
      <c r="CH166" s="27"/>
      <c r="CI166" s="27"/>
      <c r="CJ166" s="27"/>
      <c r="CK166" s="27"/>
      <c r="CL166" s="27"/>
      <c r="CM166" s="27"/>
      <c r="CN166" s="27"/>
      <c r="CO166" s="27"/>
      <c r="CP166" s="27"/>
      <c r="CQ166" s="27"/>
      <c r="CR166" s="27"/>
      <c r="CS166" s="27"/>
      <c r="CT166" s="27"/>
      <c r="CU166" s="27"/>
      <c r="CV166" s="27"/>
      <c r="CW166" s="27"/>
      <c r="CX166" s="27"/>
      <c r="CY166" s="27"/>
      <c r="CZ166" s="27"/>
      <c r="DA166" s="27"/>
      <c r="DB166" s="27"/>
      <c r="DC166" s="27"/>
      <c r="DD166" s="27"/>
      <c r="DE166" s="27"/>
      <c r="DF166" s="27"/>
      <c r="DG166" s="27"/>
      <c r="DH166" s="27"/>
      <c r="DI166" s="27"/>
      <c r="DJ166" s="27"/>
      <c r="DK166" s="27"/>
      <c r="DL166" s="27"/>
      <c r="DM166" s="27"/>
      <c r="DN166" s="27"/>
      <c r="DO166" s="27"/>
      <c r="DP166" s="27"/>
      <c r="DQ166" s="27"/>
      <c r="DR166" s="27"/>
      <c r="DS166" s="27"/>
      <c r="DT166" s="27"/>
      <c r="DU166" s="27"/>
      <c r="DV166" s="27"/>
      <c r="DW166" s="27"/>
      <c r="DX166" s="27"/>
      <c r="DY166" s="27"/>
      <c r="DZ166" s="27"/>
      <c r="EA166" s="27"/>
      <c r="EB166" s="27"/>
      <c r="EC166" s="27"/>
      <c r="ED166" s="27"/>
      <c r="EE166" s="27"/>
      <c r="EF166" s="27"/>
      <c r="EG166" s="27"/>
      <c r="EH166" s="27"/>
      <c r="EI166" s="27"/>
      <c r="EJ166" s="27"/>
      <c r="EK166" s="27"/>
      <c r="EL166" s="27"/>
      <c r="EM166" s="27"/>
      <c r="EN166" s="27"/>
      <c r="EO166" s="27"/>
      <c r="EP166" s="27"/>
      <c r="EQ166" s="27"/>
      <c r="ER166" s="27"/>
      <c r="ES166" s="27"/>
      <c r="ET166" s="27"/>
      <c r="EU166" s="27"/>
      <c r="EV166" s="27"/>
      <c r="EW166" s="27"/>
      <c r="EX166" s="27"/>
      <c r="EY166" s="27"/>
      <c r="EZ166" s="27"/>
      <c r="FA166" s="27"/>
      <c r="FB166" s="27"/>
      <c r="FC166" s="27"/>
      <c r="FD166" s="27"/>
      <c r="FE166" s="27"/>
      <c r="FF166" s="27"/>
      <c r="FG166" s="27"/>
      <c r="FH166" s="27"/>
      <c r="FI166" s="27"/>
      <c r="FJ166" s="27"/>
      <c r="FK166" s="27"/>
      <c r="FL166" s="27"/>
      <c r="FM166" s="27"/>
      <c r="FN166" s="27"/>
      <c r="FO166" s="27"/>
      <c r="FP166" s="27"/>
      <c r="FQ166" s="27"/>
      <c r="FR166" s="27"/>
      <c r="FS166" s="27"/>
      <c r="FT166" s="27"/>
      <c r="FU166" s="27"/>
      <c r="FV166" s="27"/>
      <c r="FW166" s="27"/>
      <c r="FX166" s="27"/>
      <c r="FY166" s="27"/>
      <c r="FZ166" s="27"/>
      <c r="GA166" s="27"/>
      <c r="GB166" s="27"/>
      <c r="GC166" s="27"/>
      <c r="GD166" s="27"/>
      <c r="GE166" s="27"/>
      <c r="GF166" s="27"/>
      <c r="GG166" s="27"/>
      <c r="GH166" s="27"/>
      <c r="GI166" s="27"/>
      <c r="GJ166" s="27"/>
      <c r="GK166" s="27"/>
      <c r="GL166" s="27"/>
      <c r="GM166" s="27"/>
      <c r="GN166" s="27"/>
      <c r="GO166" s="27"/>
      <c r="GP166" s="27"/>
      <c r="GQ166" s="27"/>
      <c r="GR166" s="27"/>
      <c r="GS166" s="27"/>
      <c r="GT166" s="27"/>
      <c r="GU166" s="27"/>
      <c r="GV166" s="27"/>
      <c r="GW166" s="27"/>
      <c r="GX166" s="27"/>
      <c r="GY166" s="27"/>
      <c r="GZ166" s="27"/>
      <c r="HA166" s="27"/>
      <c r="HB166" s="27"/>
      <c r="HC166" s="27"/>
      <c r="HD166" s="27"/>
      <c r="HE166" s="27"/>
      <c r="HF166" s="27"/>
      <c r="HG166" s="27"/>
      <c r="HH166" s="27"/>
      <c r="HI166" s="27"/>
      <c r="HJ166" s="27"/>
      <c r="HK166" s="27"/>
      <c r="HL166" s="27"/>
      <c r="HM166" s="27"/>
      <c r="HN166" s="27"/>
      <c r="HO166" s="27"/>
      <c r="HP166" s="27"/>
      <c r="HQ166" s="27"/>
      <c r="HR166" s="27"/>
      <c r="HS166" s="27"/>
      <c r="HT166" s="27"/>
      <c r="HU166" s="27"/>
      <c r="HV166" s="27"/>
      <c r="HW166" s="27"/>
      <c r="HX166" s="27"/>
      <c r="HY166" s="27"/>
      <c r="HZ166" s="27"/>
      <c r="IA166" s="27"/>
      <c r="IB166" s="27"/>
      <c r="IC166" s="27"/>
      <c r="ID166" s="27"/>
      <c r="IE166" s="27"/>
      <c r="IF166" s="27"/>
      <c r="IG166" s="27"/>
      <c r="IH166" s="27"/>
      <c r="II166" s="27"/>
      <c r="IJ166" s="27"/>
      <c r="IK166" s="27"/>
      <c r="IL166" s="27"/>
      <c r="IM166" s="27"/>
      <c r="IN166" s="27"/>
      <c r="IO166" s="27"/>
      <c r="IP166" s="27"/>
      <c r="IQ166" s="27"/>
      <c r="IR166" s="27"/>
      <c r="IS166" s="27"/>
      <c r="IT166" s="27"/>
      <c r="IU166" s="27"/>
      <c r="IV166" s="27"/>
      <c r="IW166" s="27"/>
      <c r="IX166" s="27"/>
      <c r="IY166" s="27"/>
      <c r="IZ166" s="27"/>
      <c r="JA166" s="27"/>
      <c r="JB166" s="27"/>
      <c r="JC166" s="27"/>
      <c r="JD166" s="27"/>
      <c r="JE166" s="27"/>
      <c r="JF166" s="27"/>
      <c r="JG166" s="27"/>
      <c r="JH166" s="27"/>
      <c r="JI166" s="27"/>
      <c r="JJ166" s="27"/>
      <c r="JK166" s="27"/>
      <c r="JL166" s="27"/>
      <c r="JM166" s="27"/>
      <c r="JN166" s="27"/>
      <c r="JO166" s="27"/>
      <c r="JP166" s="27"/>
      <c r="JQ166" s="27"/>
      <c r="JR166" s="27"/>
      <c r="JS166" s="27"/>
      <c r="JT166" s="27"/>
      <c r="JU166" s="27"/>
      <c r="JV166" s="27"/>
      <c r="JW166" s="27"/>
      <c r="JX166" s="27"/>
      <c r="JY166" s="27"/>
      <c r="JZ166" s="27"/>
      <c r="KA166" s="27"/>
      <c r="KB166" s="27"/>
      <c r="KC166" s="27"/>
      <c r="KD166" s="27"/>
      <c r="KE166" s="27"/>
      <c r="KF166" s="27"/>
      <c r="KG166" s="27"/>
      <c r="KH166" s="27"/>
      <c r="KI166" s="27"/>
      <c r="KJ166" s="27"/>
      <c r="KK166" s="27"/>
      <c r="KL166" s="27"/>
      <c r="KM166" s="27"/>
      <c r="KN166" s="27"/>
      <c r="KO166" s="27"/>
      <c r="KP166" s="27"/>
      <c r="KQ166" s="27"/>
      <c r="KR166" s="27"/>
      <c r="KS166" s="27"/>
      <c r="KT166" s="27"/>
      <c r="KU166" s="27"/>
      <c r="KV166" s="27"/>
      <c r="KW166" s="27"/>
      <c r="KX166" s="27"/>
      <c r="KY166" s="27"/>
      <c r="KZ166" s="27"/>
      <c r="LA166" s="27"/>
      <c r="LB166" s="27"/>
      <c r="LC166" s="27"/>
      <c r="LD166" s="27"/>
      <c r="LE166" s="27"/>
      <c r="LF166" s="27"/>
      <c r="LG166" s="27"/>
      <c r="LH166" s="27"/>
      <c r="LI166" s="27"/>
      <c r="LJ166" s="27"/>
      <c r="LK166" s="27"/>
      <c r="LL166" s="27"/>
      <c r="LM166" s="27"/>
      <c r="LN166" s="27"/>
      <c r="LO166" s="27"/>
      <c r="LP166" s="27"/>
      <c r="LQ166" s="27"/>
      <c r="LR166" s="27"/>
      <c r="LS166" s="27"/>
      <c r="LT166" s="27"/>
      <c r="LU166" s="27"/>
      <c r="LV166" s="27"/>
      <c r="LW166" s="27"/>
      <c r="LX166" s="27"/>
      <c r="LY166" s="27"/>
      <c r="LZ166" s="27"/>
      <c r="MA166" s="27"/>
      <c r="MB166" s="27"/>
      <c r="MC166" s="27"/>
      <c r="MD166" s="27"/>
      <c r="ME166" s="27"/>
      <c r="MF166" s="27"/>
      <c r="MG166" s="27"/>
      <c r="MH166" s="27"/>
      <c r="MI166" s="27"/>
      <c r="MJ166" s="27"/>
      <c r="MK166" s="27"/>
      <c r="ML166" s="27"/>
      <c r="MM166" s="27"/>
      <c r="MN166" s="27"/>
      <c r="MO166" s="27"/>
      <c r="MP166" s="27"/>
      <c r="MQ166" s="27"/>
      <c r="MR166" s="27"/>
      <c r="MS166" s="27"/>
      <c r="MT166" s="27"/>
      <c r="MU166" s="27"/>
      <c r="MV166" s="27"/>
      <c r="MW166" s="27"/>
      <c r="MX166" s="27"/>
      <c r="MY166" s="27"/>
      <c r="MZ166" s="27"/>
      <c r="NA166" s="27"/>
      <c r="NB166" s="27"/>
      <c r="NC166" s="27"/>
      <c r="ND166" s="27"/>
      <c r="NE166" s="27"/>
      <c r="NF166" s="27"/>
      <c r="NG166" s="27"/>
      <c r="NH166" s="27"/>
      <c r="NI166" s="27"/>
      <c r="NJ166" s="27"/>
      <c r="NK166" s="27"/>
      <c r="NL166" s="27"/>
      <c r="NM166" s="27"/>
      <c r="NN166" s="27"/>
      <c r="NO166" s="27"/>
      <c r="NP166" s="27"/>
      <c r="NQ166" s="27"/>
      <c r="NR166" s="27"/>
      <c r="NS166" s="27"/>
      <c r="NT166" s="27"/>
      <c r="NU166" s="27"/>
      <c r="NV166" s="27"/>
      <c r="NW166" s="27"/>
      <c r="NX166" s="27"/>
      <c r="NY166" s="27"/>
      <c r="NZ166" s="27"/>
      <c r="OA166" s="27"/>
      <c r="OB166" s="27"/>
      <c r="OC166" s="27"/>
      <c r="OD166" s="27"/>
      <c r="OE166" s="27"/>
      <c r="OF166" s="27"/>
      <c r="OG166" s="27"/>
      <c r="OH166" s="27"/>
      <c r="OI166" s="27"/>
      <c r="OJ166" s="27"/>
      <c r="OK166" s="27"/>
      <c r="OL166" s="27"/>
      <c r="OM166" s="27"/>
      <c r="ON166" s="27"/>
      <c r="OO166" s="27"/>
      <c r="OP166" s="27"/>
      <c r="OQ166" s="27"/>
      <c r="OR166" s="27"/>
      <c r="OS166" s="27"/>
      <c r="OT166" s="27"/>
      <c r="OU166" s="27"/>
      <c r="OV166" s="27"/>
      <c r="OW166" s="27"/>
      <c r="OX166" s="27"/>
      <c r="OY166" s="27"/>
      <c r="OZ166" s="27"/>
      <c r="PA166" s="27"/>
      <c r="PB166" s="27"/>
      <c r="PC166" s="27"/>
      <c r="PD166" s="27"/>
      <c r="PE166" s="27"/>
      <c r="PF166" s="27"/>
      <c r="PG166" s="27"/>
      <c r="PH166" s="27"/>
      <c r="PI166" s="27"/>
      <c r="PJ166" s="27"/>
      <c r="PK166" s="27"/>
      <c r="PL166" s="27"/>
      <c r="PM166" s="27"/>
      <c r="PN166" s="27"/>
      <c r="PO166" s="27"/>
      <c r="PP166" s="27"/>
      <c r="PQ166" s="27"/>
      <c r="PR166" s="27"/>
      <c r="PS166" s="27"/>
      <c r="PT166" s="27"/>
      <c r="PU166" s="27"/>
      <c r="PV166" s="27"/>
      <c r="PW166" s="27"/>
      <c r="PX166" s="27"/>
      <c r="PY166" s="27"/>
      <c r="PZ166" s="27"/>
      <c r="QA166" s="27"/>
      <c r="QB166" s="27"/>
      <c r="QC166" s="27"/>
      <c r="QD166" s="27"/>
      <c r="QE166" s="27"/>
      <c r="QF166" s="27"/>
      <c r="QG166" s="27"/>
      <c r="QH166" s="27"/>
      <c r="QI166" s="27"/>
      <c r="QJ166" s="27"/>
      <c r="QK166" s="27"/>
      <c r="QL166" s="27"/>
      <c r="QM166" s="27"/>
      <c r="QN166" s="27"/>
      <c r="QO166" s="27"/>
      <c r="QP166" s="27"/>
      <c r="QQ166" s="27"/>
      <c r="QR166" s="27"/>
      <c r="QS166" s="27"/>
      <c r="QT166" s="27"/>
      <c r="QU166" s="27"/>
      <c r="QV166" s="27"/>
      <c r="QW166" s="27"/>
      <c r="QX166" s="27"/>
      <c r="QY166" s="27"/>
      <c r="QZ166" s="27"/>
      <c r="RA166" s="27"/>
      <c r="RB166" s="27"/>
      <c r="RC166" s="27"/>
      <c r="RD166" s="27"/>
      <c r="RE166" s="27"/>
      <c r="RF166" s="27"/>
      <c r="RG166" s="27"/>
      <c r="RH166" s="27"/>
      <c r="RI166" s="27"/>
      <c r="RJ166" s="27"/>
      <c r="RK166" s="27"/>
      <c r="RL166" s="27"/>
      <c r="RM166" s="27"/>
      <c r="RN166" s="27"/>
      <c r="RO166" s="27"/>
      <c r="RP166" s="27"/>
      <c r="RQ166" s="27"/>
      <c r="RR166" s="27"/>
      <c r="RS166" s="27"/>
      <c r="RT166" s="27"/>
      <c r="RU166" s="27"/>
      <c r="RV166" s="27"/>
      <c r="RW166" s="27"/>
      <c r="RX166" s="27"/>
      <c r="RY166" s="27"/>
      <c r="RZ166" s="27"/>
      <c r="SA166" s="27"/>
      <c r="SB166" s="27"/>
      <c r="SC166" s="27"/>
      <c r="SD166" s="27"/>
      <c r="SE166" s="27"/>
      <c r="SF166" s="27"/>
      <c r="SG166" s="27"/>
      <c r="SH166" s="27"/>
      <c r="SI166" s="27"/>
      <c r="SJ166" s="27"/>
      <c r="SK166" s="27"/>
      <c r="SL166" s="27"/>
      <c r="SM166" s="27"/>
      <c r="SN166" s="27"/>
      <c r="SO166" s="27"/>
      <c r="SP166" s="27"/>
      <c r="SQ166" s="27"/>
      <c r="SR166" s="27"/>
      <c r="SS166" s="27"/>
      <c r="ST166" s="27"/>
      <c r="SU166" s="27"/>
      <c r="SV166" s="27"/>
      <c r="SW166" s="27"/>
      <c r="SX166" s="27"/>
      <c r="SY166" s="27"/>
      <c r="SZ166" s="27"/>
      <c r="TA166" s="27"/>
      <c r="TB166" s="27"/>
      <c r="TC166" s="27"/>
      <c r="TD166" s="27"/>
      <c r="TE166" s="27"/>
      <c r="TF166" s="27"/>
      <c r="TG166" s="27"/>
      <c r="TH166" s="27"/>
      <c r="TI166" s="27"/>
      <c r="TJ166" s="27"/>
      <c r="TK166" s="27"/>
      <c r="TL166" s="27"/>
      <c r="TM166" s="27"/>
      <c r="TN166" s="27"/>
      <c r="TO166" s="27"/>
      <c r="TP166" s="27"/>
      <c r="TQ166" s="27"/>
      <c r="TR166" s="27"/>
      <c r="TS166" s="27"/>
      <c r="TT166" s="27"/>
      <c r="TU166" s="27"/>
      <c r="TV166" s="27"/>
      <c r="TW166" s="27"/>
      <c r="TX166" s="27"/>
      <c r="TY166" s="27"/>
      <c r="TZ166" s="27"/>
      <c r="UA166" s="27"/>
      <c r="UB166" s="27"/>
      <c r="UC166" s="27"/>
      <c r="UD166" s="27"/>
      <c r="UE166" s="27"/>
      <c r="UF166" s="27"/>
      <c r="UG166" s="27"/>
      <c r="UH166" s="27"/>
      <c r="UI166" s="27"/>
      <c r="UJ166" s="27"/>
      <c r="UK166" s="27"/>
      <c r="UL166" s="27"/>
      <c r="UM166" s="27"/>
      <c r="UN166" s="27"/>
      <c r="UO166" s="27"/>
      <c r="UP166" s="27"/>
      <c r="UQ166" s="27"/>
      <c r="UR166" s="27"/>
      <c r="US166" s="27"/>
      <c r="UT166" s="27"/>
      <c r="UU166" s="27"/>
      <c r="UV166" s="27"/>
      <c r="UW166" s="27"/>
      <c r="UX166" s="27"/>
      <c r="UY166" s="27"/>
      <c r="UZ166" s="27"/>
      <c r="VA166" s="27"/>
      <c r="VB166" s="27"/>
      <c r="VC166" s="27"/>
      <c r="VD166" s="27"/>
      <c r="VE166" s="27"/>
      <c r="VF166" s="27"/>
      <c r="VG166" s="27"/>
      <c r="VH166" s="27"/>
      <c r="VI166" s="27"/>
      <c r="VJ166" s="27"/>
      <c r="VK166" s="27"/>
      <c r="VL166" s="27"/>
      <c r="VM166" s="27"/>
      <c r="VN166" s="27"/>
      <c r="VO166" s="27"/>
      <c r="VP166" s="27"/>
      <c r="VQ166" s="27"/>
      <c r="VR166" s="27"/>
      <c r="VS166" s="27"/>
      <c r="VT166" s="27"/>
      <c r="VU166" s="27"/>
      <c r="VV166" s="27"/>
      <c r="VW166" s="27"/>
      <c r="VX166" s="27"/>
      <c r="VY166" s="27"/>
      <c r="VZ166" s="27"/>
      <c r="WA166" s="27"/>
      <c r="WB166" s="27"/>
      <c r="WC166" s="27"/>
      <c r="WD166" s="27"/>
      <c r="WE166" s="27"/>
      <c r="WF166" s="27"/>
      <c r="WG166" s="27"/>
      <c r="WH166" s="27"/>
      <c r="WI166" s="27"/>
      <c r="WJ166" s="27"/>
      <c r="WK166" s="27"/>
      <c r="WL166" s="27"/>
      <c r="WM166" s="27"/>
      <c r="WN166" s="27"/>
      <c r="WO166" s="27"/>
      <c r="WP166" s="27"/>
      <c r="WQ166" s="27"/>
      <c r="WR166" s="27"/>
      <c r="WS166" s="27"/>
      <c r="WT166" s="27"/>
      <c r="WU166" s="27"/>
      <c r="WV166" s="27"/>
      <c r="WW166" s="27"/>
      <c r="WX166" s="27"/>
      <c r="WY166" s="27"/>
      <c r="WZ166" s="27"/>
      <c r="XA166" s="27"/>
      <c r="XB166" s="27"/>
      <c r="XC166" s="27"/>
      <c r="XD166" s="27"/>
      <c r="XE166" s="27"/>
      <c r="XF166" s="27"/>
      <c r="XG166" s="27"/>
      <c r="XH166" s="27"/>
      <c r="XI166" s="27"/>
      <c r="XJ166" s="27"/>
      <c r="XK166" s="27"/>
      <c r="XL166" s="27"/>
      <c r="XM166" s="27"/>
      <c r="XN166" s="27"/>
      <c r="XO166" s="27"/>
      <c r="XP166" s="27"/>
      <c r="XQ166" s="27"/>
      <c r="XR166" s="27"/>
      <c r="XS166" s="27"/>
      <c r="XT166" s="27"/>
      <c r="XU166" s="27"/>
      <c r="XV166" s="27"/>
      <c r="XW166" s="27"/>
      <c r="XX166" s="27"/>
      <c r="XY166" s="27"/>
      <c r="XZ166" s="27"/>
      <c r="YA166" s="27"/>
      <c r="YB166" s="27"/>
      <c r="YC166" s="27"/>
      <c r="YD166" s="27"/>
      <c r="YE166" s="27"/>
      <c r="YF166" s="27"/>
      <c r="YG166" s="27"/>
      <c r="YH166" s="27"/>
      <c r="YI166" s="27"/>
      <c r="YJ166" s="27"/>
      <c r="YK166" s="27"/>
      <c r="YL166" s="27"/>
      <c r="YM166" s="27"/>
      <c r="YN166" s="27"/>
      <c r="YO166" s="27"/>
      <c r="YP166" s="27"/>
      <c r="YQ166" s="27"/>
      <c r="YR166" s="27"/>
      <c r="YS166" s="27"/>
      <c r="YT166" s="27"/>
      <c r="YU166" s="27"/>
      <c r="YV166" s="27"/>
      <c r="YW166" s="27"/>
      <c r="YX166" s="27"/>
      <c r="YY166" s="27"/>
      <c r="YZ166" s="27"/>
      <c r="ZA166" s="27"/>
      <c r="ZB166" s="27"/>
      <c r="ZC166" s="27"/>
      <c r="ZD166" s="27"/>
      <c r="ZE166" s="27"/>
      <c r="ZF166" s="27"/>
      <c r="ZG166" s="27"/>
      <c r="ZH166" s="27"/>
      <c r="ZI166" s="27"/>
      <c r="ZJ166" s="27"/>
      <c r="ZK166" s="27"/>
      <c r="ZL166" s="27"/>
      <c r="ZM166" s="27"/>
      <c r="ZN166" s="27"/>
      <c r="ZO166" s="27"/>
      <c r="ZP166" s="27"/>
      <c r="ZQ166" s="27"/>
      <c r="ZR166" s="27"/>
      <c r="ZS166" s="27"/>
      <c r="ZT166" s="27"/>
      <c r="ZU166" s="27"/>
      <c r="ZV166" s="27"/>
      <c r="ZW166" s="27"/>
      <c r="ZX166" s="27"/>
      <c r="ZY166" s="27"/>
      <c r="ZZ166" s="27"/>
      <c r="AAA166" s="27"/>
      <c r="AAB166" s="27"/>
      <c r="AAC166" s="27"/>
      <c r="AAD166" s="27"/>
      <c r="AAE166" s="27"/>
      <c r="AAF166" s="27"/>
      <c r="AAG166" s="27"/>
      <c r="AAH166" s="27"/>
      <c r="AAI166" s="27"/>
      <c r="AAJ166" s="27"/>
      <c r="AAK166" s="27"/>
      <c r="AAL166" s="27"/>
      <c r="AAM166" s="27"/>
      <c r="AAN166" s="27"/>
      <c r="AAO166" s="27"/>
      <c r="AAP166" s="27"/>
      <c r="AAQ166" s="27"/>
      <c r="AAR166" s="27"/>
      <c r="AAS166" s="27"/>
      <c r="AAT166" s="27"/>
      <c r="AAU166" s="27"/>
      <c r="AAV166" s="27"/>
      <c r="AAW166" s="27"/>
      <c r="AAX166" s="27"/>
      <c r="AAY166" s="27"/>
      <c r="AAZ166" s="27"/>
      <c r="ABA166" s="27"/>
      <c r="ABB166" s="27"/>
      <c r="ABC166" s="27"/>
      <c r="ABD166" s="27"/>
      <c r="ABE166" s="27"/>
      <c r="ABF166" s="27"/>
      <c r="ABG166" s="27"/>
      <c r="ABH166" s="27"/>
      <c r="ABI166" s="27"/>
      <c r="ABJ166" s="27"/>
      <c r="ABK166" s="27"/>
      <c r="ABL166" s="27"/>
      <c r="ABM166" s="27"/>
      <c r="ABN166" s="27"/>
      <c r="ABO166" s="27"/>
      <c r="ABP166" s="27"/>
      <c r="ABQ166" s="27"/>
      <c r="ABR166" s="27"/>
      <c r="ABS166" s="27"/>
      <c r="ABT166" s="27"/>
      <c r="ABU166" s="27"/>
      <c r="ABV166" s="27"/>
      <c r="ABW166" s="27"/>
      <c r="ABX166" s="27"/>
      <c r="ABY166" s="27"/>
      <c r="ABZ166" s="27"/>
      <c r="ACA166" s="27"/>
      <c r="ACB166" s="27"/>
      <c r="ACC166" s="27"/>
      <c r="ACD166" s="27"/>
      <c r="ACE166" s="27"/>
      <c r="ACF166" s="27"/>
      <c r="ACG166" s="27"/>
      <c r="ACH166" s="27"/>
      <c r="ACI166" s="27"/>
      <c r="ACJ166" s="27"/>
      <c r="ACK166" s="27"/>
      <c r="ACL166" s="27"/>
      <c r="ACM166" s="27"/>
      <c r="ACN166" s="27"/>
      <c r="ACO166" s="27"/>
      <c r="ACP166" s="27"/>
      <c r="ACQ166" s="27"/>
      <c r="ACR166" s="27"/>
      <c r="ACS166" s="27"/>
      <c r="ACT166" s="27"/>
      <c r="ACU166" s="27"/>
      <c r="ACV166" s="27"/>
      <c r="ACW166" s="27"/>
      <c r="ACX166" s="27"/>
      <c r="ACY166" s="27"/>
      <c r="ACZ166" s="27"/>
      <c r="ADA166" s="27"/>
      <c r="ADB166" s="27"/>
      <c r="ADC166" s="27"/>
      <c r="ADD166" s="27"/>
      <c r="ADE166" s="27"/>
      <c r="ADF166" s="27"/>
      <c r="ADG166" s="27"/>
      <c r="ADH166" s="27"/>
      <c r="ADI166" s="27"/>
      <c r="ADJ166" s="27"/>
      <c r="ADK166" s="27"/>
      <c r="ADL166" s="27"/>
      <c r="ADM166" s="27"/>
      <c r="ADN166" s="27"/>
      <c r="ADO166" s="27"/>
      <c r="ADP166" s="27"/>
      <c r="ADQ166" s="27"/>
      <c r="ADR166" s="27"/>
      <c r="ADS166" s="27"/>
      <c r="ADT166" s="27"/>
      <c r="ADU166" s="27"/>
      <c r="ADV166" s="27"/>
      <c r="ADW166" s="27"/>
      <c r="ADX166" s="27"/>
      <c r="ADY166" s="27"/>
      <c r="ADZ166" s="27"/>
      <c r="AEA166" s="27"/>
      <c r="AEB166" s="27"/>
      <c r="AEC166" s="27"/>
      <c r="AED166" s="27"/>
      <c r="AEE166" s="27"/>
      <c r="AEF166" s="27"/>
      <c r="AEG166" s="27"/>
      <c r="AEH166" s="27"/>
      <c r="AEI166" s="27"/>
      <c r="AEJ166" s="27"/>
      <c r="AEK166" s="27"/>
      <c r="AEL166" s="27"/>
      <c r="AEM166" s="27"/>
      <c r="AEN166" s="27"/>
      <c r="AEO166" s="27"/>
      <c r="AEP166" s="27"/>
      <c r="AEQ166" s="27"/>
      <c r="AER166" s="27"/>
      <c r="AES166" s="27"/>
      <c r="AET166" s="27"/>
      <c r="AEU166" s="27"/>
      <c r="AEV166" s="27"/>
      <c r="AEW166" s="27"/>
      <c r="AEX166" s="27"/>
      <c r="AEY166" s="27"/>
      <c r="AEZ166" s="27"/>
      <c r="AFA166" s="27"/>
      <c r="AFB166" s="27"/>
      <c r="AFC166" s="27"/>
      <c r="AFD166" s="27"/>
      <c r="AFE166" s="27"/>
      <c r="AFF166" s="27"/>
      <c r="AFG166" s="27"/>
      <c r="AFH166" s="27"/>
      <c r="AFI166" s="27"/>
      <c r="AFJ166" s="27"/>
      <c r="AFK166" s="27"/>
      <c r="AFL166" s="27"/>
      <c r="AFM166" s="27"/>
      <c r="AFN166" s="27"/>
      <c r="AFO166" s="27"/>
      <c r="AFP166" s="27"/>
      <c r="AFQ166" s="27"/>
      <c r="AFR166" s="27"/>
      <c r="AFS166" s="27"/>
      <c r="AFT166" s="27"/>
      <c r="AFU166" s="27"/>
      <c r="AFV166" s="27"/>
      <c r="AFW166" s="27"/>
      <c r="AFX166" s="27"/>
      <c r="AFY166" s="27"/>
      <c r="AFZ166" s="27"/>
      <c r="AGA166" s="27"/>
      <c r="AGB166" s="27"/>
      <c r="AGC166" s="27"/>
      <c r="AGD166" s="27"/>
      <c r="AGE166" s="27"/>
      <c r="AGF166" s="27"/>
      <c r="AGG166" s="27"/>
      <c r="AGH166" s="27"/>
      <c r="AGI166" s="27"/>
      <c r="AGJ166" s="27"/>
      <c r="AGK166" s="27"/>
      <c r="AGL166" s="27"/>
      <c r="AGM166" s="27"/>
      <c r="AGN166" s="27"/>
      <c r="AGO166" s="27"/>
      <c r="AGP166" s="27"/>
      <c r="AGQ166" s="27"/>
      <c r="AGR166" s="27"/>
      <c r="AGS166" s="27"/>
      <c r="AGT166" s="27"/>
      <c r="AGU166" s="27"/>
      <c r="AGV166" s="27"/>
      <c r="AGW166" s="27"/>
      <c r="AGX166" s="27"/>
      <c r="AGY166" s="27"/>
      <c r="AGZ166" s="27"/>
      <c r="AHA166" s="27"/>
      <c r="AHB166" s="27"/>
      <c r="AHC166" s="27"/>
      <c r="AHD166" s="27"/>
      <c r="AHE166" s="27"/>
      <c r="AHF166" s="27"/>
      <c r="AHG166" s="27"/>
      <c r="AHH166" s="27"/>
      <c r="AHI166" s="27"/>
      <c r="AHJ166" s="27"/>
      <c r="AHK166" s="27"/>
      <c r="AHL166" s="27"/>
      <c r="AHM166" s="27"/>
      <c r="AHN166" s="27"/>
      <c r="AHO166" s="27"/>
      <c r="AHP166" s="27"/>
      <c r="AHQ166" s="27"/>
      <c r="AHR166" s="27"/>
      <c r="AHS166" s="27"/>
      <c r="AHT166" s="27"/>
      <c r="AHU166" s="27"/>
      <c r="AHV166" s="27"/>
      <c r="AHW166" s="27"/>
      <c r="AHX166" s="27"/>
      <c r="AHY166" s="27"/>
      <c r="AHZ166" s="27"/>
      <c r="AIA166" s="27"/>
      <c r="AIB166" s="27"/>
      <c r="AIC166" s="27"/>
      <c r="AID166" s="27"/>
      <c r="AIE166" s="27"/>
      <c r="AIF166" s="27"/>
      <c r="AIG166" s="27"/>
      <c r="AIH166" s="27"/>
      <c r="AII166" s="27"/>
      <c r="AIJ166" s="27"/>
      <c r="AIK166" s="27"/>
      <c r="AIL166" s="27"/>
      <c r="AIM166" s="27"/>
      <c r="AIN166" s="27"/>
      <c r="AIO166" s="27"/>
      <c r="AIP166" s="27"/>
      <c r="AIQ166" s="27"/>
      <c r="AIR166" s="27"/>
      <c r="AIS166" s="27"/>
      <c r="AIT166" s="27"/>
      <c r="AIU166" s="27"/>
      <c r="AIV166" s="27"/>
      <c r="AIW166" s="27"/>
      <c r="AIX166" s="27"/>
      <c r="AIY166" s="27"/>
      <c r="AIZ166" s="27"/>
      <c r="AJA166" s="27"/>
      <c r="AJB166" s="27"/>
      <c r="AJC166" s="27"/>
      <c r="AJD166" s="27"/>
      <c r="AJE166" s="27"/>
      <c r="AJF166" s="27"/>
      <c r="AJG166" s="27"/>
      <c r="AJH166" s="27"/>
      <c r="AJI166" s="27"/>
      <c r="AJJ166" s="27"/>
      <c r="AJK166" s="27"/>
      <c r="AJL166" s="27"/>
      <c r="AJM166" s="27"/>
      <c r="AJN166" s="27"/>
      <c r="AJO166" s="27"/>
      <c r="AJP166" s="27"/>
      <c r="AJQ166" s="27"/>
      <c r="AJR166" s="27"/>
      <c r="AJS166" s="27"/>
      <c r="AJT166" s="27"/>
      <c r="AJU166" s="27"/>
      <c r="AJV166" s="27"/>
      <c r="AJW166" s="27"/>
      <c r="AJX166" s="27"/>
      <c r="AJY166" s="27"/>
      <c r="AJZ166" s="27"/>
      <c r="AKA166" s="27"/>
      <c r="AKB166" s="27"/>
      <c r="AKC166" s="27"/>
      <c r="AKD166" s="27"/>
      <c r="AKE166" s="27"/>
      <c r="AKF166" s="27"/>
      <c r="AKG166" s="27"/>
      <c r="AKH166" s="27"/>
      <c r="AKI166" s="27"/>
      <c r="AKJ166" s="27"/>
      <c r="AKK166" s="27"/>
      <c r="AKL166" s="27"/>
      <c r="AKM166" s="27"/>
      <c r="AKN166" s="27"/>
      <c r="AKO166" s="27"/>
      <c r="AKP166" s="27"/>
      <c r="AKQ166" s="27"/>
      <c r="AKR166" s="27"/>
      <c r="AKS166" s="27"/>
      <c r="AKT166" s="27"/>
      <c r="AKU166" s="27"/>
      <c r="AKV166" s="27"/>
      <c r="AKW166" s="27"/>
      <c r="AKX166" s="27"/>
      <c r="AKY166" s="27"/>
      <c r="AKZ166" s="27"/>
      <c r="ALA166" s="27"/>
      <c r="ALB166" s="27"/>
      <c r="ALC166" s="27"/>
      <c r="ALD166" s="27"/>
      <c r="ALE166" s="27"/>
      <c r="ALF166" s="27"/>
      <c r="ALG166" s="27"/>
      <c r="ALH166" s="27"/>
      <c r="ALI166" s="27"/>
      <c r="ALJ166" s="27"/>
      <c r="ALK166" s="27"/>
      <c r="ALL166" s="27"/>
      <c r="ALM166" s="27"/>
      <c r="ALN166" s="27"/>
      <c r="ALO166" s="27"/>
      <c r="ALP166" s="27"/>
      <c r="ALQ166" s="27"/>
      <c r="ALR166" s="27"/>
      <c r="ALS166" s="27"/>
      <c r="ALT166" s="27"/>
      <c r="ALU166" s="27"/>
      <c r="ALV166" s="27"/>
      <c r="ALW166" s="27"/>
      <c r="ALX166" s="27"/>
      <c r="ALY166" s="27"/>
      <c r="ALZ166" s="27"/>
      <c r="AMA166" s="27"/>
      <c r="AMB166" s="27"/>
      <c r="AMC166" s="27"/>
      <c r="AMD166" s="27"/>
      <c r="AME166" s="27"/>
      <c r="AMF166" s="27"/>
      <c r="AMG166" s="27"/>
      <c r="AMH166" s="27"/>
      <c r="AMI166" s="27"/>
      <c r="AMJ166" s="27"/>
      <c r="AMK166" s="27"/>
      <c r="AML166" s="27"/>
      <c r="AMM166" s="27"/>
      <c r="AMN166" s="27"/>
      <c r="AMO166" s="27"/>
      <c r="AMP166" s="27"/>
      <c r="AMQ166" s="27"/>
      <c r="AMR166" s="27"/>
      <c r="AMS166" s="27"/>
      <c r="AMT166" s="27"/>
      <c r="AMU166" s="27"/>
      <c r="AMV166" s="27"/>
      <c r="AMW166" s="27"/>
      <c r="AMX166" s="27"/>
      <c r="AMY166" s="27"/>
      <c r="AMZ166" s="27"/>
      <c r="ANA166" s="27"/>
      <c r="ANB166" s="27"/>
      <c r="ANC166" s="27"/>
      <c r="AND166" s="27"/>
      <c r="ANE166" s="27"/>
      <c r="ANF166" s="27"/>
      <c r="ANG166" s="27"/>
      <c r="ANH166" s="27"/>
      <c r="ANI166" s="27"/>
      <c r="ANJ166" s="27"/>
      <c r="ANK166" s="27"/>
      <c r="ANL166" s="27"/>
      <c r="ANM166" s="27"/>
      <c r="ANN166" s="27"/>
      <c r="ANO166" s="27"/>
      <c r="ANP166" s="27"/>
      <c r="ANQ166" s="27"/>
      <c r="ANR166" s="27"/>
      <c r="ANS166" s="27"/>
      <c r="ANT166" s="27"/>
      <c r="ANU166" s="27"/>
      <c r="ANV166" s="27"/>
      <c r="ANW166" s="27"/>
      <c r="ANX166" s="27"/>
      <c r="ANY166" s="27"/>
      <c r="ANZ166" s="27"/>
      <c r="AOA166" s="27"/>
      <c r="AOB166" s="27"/>
      <c r="AOC166" s="27"/>
      <c r="AOD166" s="27"/>
      <c r="AOE166" s="27"/>
      <c r="AOF166" s="27"/>
      <c r="AOG166" s="27"/>
      <c r="AOH166" s="27"/>
      <c r="AOI166" s="27"/>
      <c r="AOJ166" s="27"/>
      <c r="AOK166" s="27"/>
      <c r="AOL166" s="27"/>
      <c r="AOM166" s="27"/>
      <c r="AON166" s="27"/>
      <c r="AOO166" s="27"/>
      <c r="AOP166" s="27"/>
      <c r="AOQ166" s="27"/>
      <c r="AOR166" s="27"/>
      <c r="AOS166" s="27"/>
      <c r="AOT166" s="27"/>
      <c r="AOU166" s="27"/>
      <c r="AOV166" s="27"/>
      <c r="AOW166" s="27"/>
      <c r="AOX166" s="27"/>
      <c r="AOY166" s="27"/>
      <c r="AOZ166" s="27"/>
      <c r="APA166" s="27"/>
      <c r="APB166" s="27"/>
      <c r="APC166" s="27"/>
      <c r="APD166" s="27"/>
      <c r="APE166" s="27"/>
      <c r="APF166" s="27"/>
      <c r="APG166" s="27"/>
      <c r="APH166" s="27"/>
      <c r="API166" s="27"/>
      <c r="APJ166" s="27"/>
      <c r="APK166" s="27"/>
      <c r="APL166" s="27"/>
      <c r="APM166" s="27"/>
      <c r="APN166" s="27"/>
      <c r="APO166" s="27"/>
      <c r="APP166" s="27"/>
      <c r="APQ166" s="27"/>
      <c r="APR166" s="27"/>
      <c r="APS166" s="27"/>
      <c r="APT166" s="27"/>
      <c r="APU166" s="27"/>
      <c r="APV166" s="27"/>
      <c r="APW166" s="27"/>
      <c r="APX166" s="27"/>
      <c r="APY166" s="27"/>
      <c r="APZ166" s="27"/>
      <c r="AQA166" s="27"/>
      <c r="AQB166" s="27"/>
      <c r="AQC166" s="27"/>
      <c r="AQD166" s="27"/>
      <c r="AQE166" s="27"/>
      <c r="AQF166" s="27"/>
      <c r="AQG166" s="27"/>
      <c r="AQH166" s="27"/>
      <c r="AQI166" s="27"/>
      <c r="AQJ166" s="27"/>
      <c r="AQK166" s="27"/>
      <c r="AQL166" s="27"/>
      <c r="AQM166" s="27"/>
      <c r="AQN166" s="27"/>
      <c r="AQO166" s="27"/>
      <c r="AQP166" s="27"/>
      <c r="AQQ166" s="27"/>
      <c r="AQR166" s="27"/>
      <c r="AQS166" s="27"/>
      <c r="AQT166" s="27"/>
      <c r="AQU166" s="27"/>
      <c r="AQV166" s="27"/>
      <c r="AQW166" s="27"/>
      <c r="AQX166" s="27"/>
      <c r="AQY166" s="27"/>
      <c r="AQZ166" s="27"/>
      <c r="ARA166" s="27"/>
      <c r="ARB166" s="27"/>
      <c r="ARC166" s="27"/>
      <c r="ARD166" s="27"/>
      <c r="ARE166" s="27"/>
      <c r="ARF166" s="27"/>
      <c r="ARG166" s="27"/>
      <c r="ARH166" s="27"/>
      <c r="ARI166" s="27"/>
      <c r="ARJ166" s="27"/>
      <c r="ARK166" s="27"/>
      <c r="ARL166" s="27"/>
      <c r="ARM166" s="27"/>
      <c r="ARN166" s="27"/>
      <c r="ARO166" s="27"/>
      <c r="ARP166" s="27"/>
      <c r="ARQ166" s="27"/>
      <c r="ARR166" s="27"/>
      <c r="ARS166" s="27"/>
      <c r="ART166" s="27"/>
      <c r="ARU166" s="27"/>
      <c r="ARV166" s="27"/>
      <c r="ARW166" s="27"/>
      <c r="ARX166" s="27"/>
      <c r="ARY166" s="27"/>
      <c r="ARZ166" s="27"/>
      <c r="ASA166" s="27"/>
      <c r="ASB166" s="27"/>
      <c r="ASC166" s="27"/>
      <c r="ASD166" s="27"/>
      <c r="ASE166" s="27"/>
      <c r="ASF166" s="27"/>
      <c r="ASG166" s="27"/>
      <c r="ASH166" s="27"/>
      <c r="ASI166" s="27"/>
      <c r="ASJ166" s="27"/>
      <c r="ASK166" s="27"/>
      <c r="ASL166" s="27"/>
      <c r="ASM166" s="27"/>
      <c r="ASN166" s="27"/>
      <c r="ASO166" s="27"/>
      <c r="ASP166" s="27"/>
      <c r="ASQ166" s="27"/>
      <c r="ASR166" s="27"/>
      <c r="ASS166" s="27"/>
      <c r="AST166" s="27"/>
      <c r="ASU166" s="27"/>
      <c r="ASV166" s="27"/>
      <c r="ASW166" s="27"/>
      <c r="ASX166" s="27"/>
      <c r="ASY166" s="27"/>
      <c r="ASZ166" s="27"/>
      <c r="ATA166" s="27"/>
      <c r="ATB166" s="27"/>
      <c r="ATC166" s="27"/>
      <c r="ATD166" s="27"/>
      <c r="ATE166" s="27"/>
      <c r="ATF166" s="27"/>
      <c r="ATG166" s="27"/>
      <c r="ATH166" s="27"/>
      <c r="ATI166" s="27"/>
      <c r="ATJ166" s="27"/>
      <c r="ATK166" s="27"/>
      <c r="ATL166" s="27"/>
      <c r="ATM166" s="27"/>
      <c r="ATN166" s="27"/>
      <c r="ATO166" s="27"/>
      <c r="ATP166" s="27"/>
      <c r="ATQ166" s="27"/>
      <c r="ATR166" s="27"/>
      <c r="ATS166" s="27"/>
      <c r="ATT166" s="27"/>
      <c r="ATU166" s="27"/>
      <c r="ATV166" s="27"/>
      <c r="ATW166" s="27"/>
      <c r="ATX166" s="27"/>
      <c r="ATY166" s="27"/>
      <c r="ATZ166" s="27"/>
      <c r="AUA166" s="27"/>
      <c r="AUB166" s="27"/>
      <c r="AUC166" s="27"/>
      <c r="AUD166" s="27"/>
      <c r="AUE166" s="27"/>
      <c r="AUF166" s="27"/>
      <c r="AUG166" s="27"/>
      <c r="AUH166" s="27"/>
      <c r="AUI166" s="27"/>
      <c r="AUJ166" s="27"/>
      <c r="AUK166" s="27"/>
      <c r="AUL166" s="27"/>
      <c r="AUM166" s="27"/>
      <c r="AUN166" s="27"/>
      <c r="AUO166" s="27"/>
      <c r="AUP166" s="27"/>
      <c r="AUQ166" s="27"/>
      <c r="AUR166" s="27"/>
      <c r="AUS166" s="27"/>
      <c r="AUT166" s="27"/>
      <c r="AUU166" s="27"/>
      <c r="AUV166" s="27"/>
      <c r="AUW166" s="27"/>
      <c r="AUX166" s="27"/>
      <c r="AUY166" s="27"/>
      <c r="AUZ166" s="27"/>
      <c r="AVA166" s="27"/>
      <c r="AVB166" s="27"/>
      <c r="AVC166" s="27"/>
      <c r="AVD166" s="27"/>
      <c r="AVE166" s="27"/>
      <c r="AVF166" s="27"/>
      <c r="AVG166" s="27"/>
      <c r="AVH166" s="27"/>
      <c r="AVI166" s="27"/>
      <c r="AVJ166" s="27"/>
      <c r="AVK166" s="27"/>
      <c r="AVL166" s="27"/>
      <c r="AVM166" s="27"/>
      <c r="AVN166" s="27"/>
      <c r="AVO166" s="27"/>
      <c r="AVP166" s="27"/>
      <c r="AVQ166" s="27"/>
      <c r="AVR166" s="27"/>
      <c r="AVS166" s="27"/>
      <c r="AVT166" s="27"/>
      <c r="AVU166" s="27"/>
      <c r="AVV166" s="27"/>
      <c r="AVW166" s="27"/>
      <c r="AVX166" s="27"/>
      <c r="AVY166" s="27"/>
      <c r="AVZ166" s="27"/>
      <c r="AWA166" s="27"/>
      <c r="AWB166" s="27"/>
      <c r="AWC166" s="27"/>
      <c r="AWD166" s="27"/>
      <c r="AWE166" s="27"/>
      <c r="AWF166" s="27"/>
      <c r="AWG166" s="27"/>
      <c r="AWH166" s="27"/>
      <c r="AWI166" s="27"/>
      <c r="AWJ166" s="27"/>
      <c r="AWK166" s="27"/>
      <c r="AWL166" s="27"/>
      <c r="AWM166" s="27"/>
      <c r="AWN166" s="27"/>
      <c r="AWO166" s="27"/>
      <c r="AWP166" s="27"/>
      <c r="AWQ166" s="27"/>
      <c r="AWR166" s="27"/>
      <c r="AWS166" s="27"/>
      <c r="AWT166" s="27"/>
      <c r="AWU166" s="27"/>
      <c r="AWV166" s="27"/>
      <c r="AWW166" s="27"/>
      <c r="AWX166" s="27"/>
      <c r="AWY166" s="27"/>
      <c r="AWZ166" s="27"/>
      <c r="AXA166" s="27"/>
      <c r="AXB166" s="27"/>
      <c r="AXC166" s="27"/>
      <c r="AXD166" s="27"/>
      <c r="AXE166" s="27"/>
      <c r="AXF166" s="27"/>
      <c r="AXG166" s="27"/>
      <c r="AXH166" s="27"/>
      <c r="AXI166" s="27"/>
      <c r="AXJ166" s="27"/>
      <c r="AXK166" s="27"/>
      <c r="AXL166" s="27"/>
      <c r="AXM166" s="27"/>
      <c r="AXN166" s="27"/>
      <c r="AXO166" s="27"/>
      <c r="AXP166" s="27"/>
      <c r="AXQ166" s="27"/>
      <c r="AXR166" s="27"/>
      <c r="AXS166" s="27"/>
      <c r="AXT166" s="27"/>
      <c r="AXU166" s="27"/>
      <c r="AXV166" s="27"/>
      <c r="AXW166" s="27"/>
      <c r="AXX166" s="27"/>
      <c r="AXY166" s="27"/>
      <c r="AXZ166" s="27"/>
      <c r="AYA166" s="27"/>
      <c r="AYB166" s="27"/>
      <c r="AYC166" s="27"/>
      <c r="AYD166" s="27"/>
      <c r="AYE166" s="27"/>
      <c r="AYF166" s="27"/>
      <c r="AYG166" s="27"/>
      <c r="AYH166" s="27"/>
      <c r="AYI166" s="27"/>
      <c r="AYJ166" s="27"/>
      <c r="AYK166" s="27"/>
      <c r="AYL166" s="27"/>
      <c r="AYM166" s="27"/>
      <c r="AYN166" s="27"/>
      <c r="AYO166" s="27"/>
      <c r="AYP166" s="27"/>
      <c r="AYQ166" s="27"/>
      <c r="AYR166" s="27"/>
      <c r="AYS166" s="27"/>
      <c r="AYT166" s="27"/>
      <c r="AYU166" s="27"/>
      <c r="AYV166" s="27"/>
      <c r="AYW166" s="27"/>
      <c r="AYX166" s="27"/>
      <c r="AYY166" s="27"/>
      <c r="AYZ166" s="27"/>
      <c r="AZA166" s="27"/>
      <c r="AZB166" s="27"/>
      <c r="AZC166" s="27"/>
      <c r="AZD166" s="27"/>
      <c r="AZE166" s="27"/>
      <c r="AZF166" s="27"/>
      <c r="AZG166" s="27"/>
      <c r="AZH166" s="27"/>
      <c r="AZI166" s="27"/>
      <c r="AZJ166" s="27"/>
      <c r="AZK166" s="27"/>
      <c r="AZL166" s="27"/>
      <c r="AZM166" s="27"/>
      <c r="AZN166" s="27"/>
      <c r="AZO166" s="27"/>
      <c r="AZP166" s="27"/>
      <c r="AZQ166" s="27"/>
      <c r="AZR166" s="27"/>
      <c r="AZS166" s="27"/>
      <c r="AZT166" s="27"/>
      <c r="AZU166" s="27"/>
      <c r="AZV166" s="27"/>
      <c r="AZW166" s="27"/>
      <c r="AZX166" s="27"/>
      <c r="AZY166" s="27"/>
      <c r="AZZ166" s="27"/>
      <c r="BAA166" s="27"/>
      <c r="BAB166" s="27"/>
      <c r="BAC166" s="27"/>
      <c r="BAD166" s="27"/>
      <c r="BAE166" s="27"/>
      <c r="BAF166" s="27"/>
      <c r="BAG166" s="27"/>
      <c r="BAH166" s="27"/>
      <c r="BAI166" s="27"/>
      <c r="BAJ166" s="27"/>
      <c r="BAK166" s="27"/>
      <c r="BAL166" s="27"/>
      <c r="BAM166" s="27"/>
      <c r="BAN166" s="27"/>
      <c r="BAO166" s="27"/>
      <c r="BAP166" s="27"/>
      <c r="BAQ166" s="27"/>
      <c r="BAR166" s="27"/>
      <c r="BAS166" s="27"/>
      <c r="BAT166" s="27"/>
      <c r="BAU166" s="27"/>
      <c r="BAV166" s="27"/>
      <c r="BAW166" s="27"/>
      <c r="BAX166" s="27"/>
      <c r="BAY166" s="27"/>
      <c r="BAZ166" s="27"/>
      <c r="BBA166" s="27"/>
      <c r="BBB166" s="27"/>
      <c r="BBC166" s="27"/>
      <c r="BBD166" s="27"/>
      <c r="BBE166" s="27"/>
      <c r="BBF166" s="27"/>
      <c r="BBG166" s="27"/>
      <c r="BBH166" s="27"/>
      <c r="BBI166" s="27"/>
      <c r="BBJ166" s="27"/>
      <c r="BBK166" s="27"/>
      <c r="BBL166" s="27"/>
      <c r="BBM166" s="27"/>
      <c r="BBN166" s="27"/>
      <c r="BBO166" s="27"/>
      <c r="BBP166" s="27"/>
      <c r="BBQ166" s="27"/>
      <c r="BBR166" s="27"/>
      <c r="BBS166" s="27"/>
      <c r="BBT166" s="27"/>
      <c r="BBU166" s="27"/>
      <c r="BBV166" s="27"/>
      <c r="BBW166" s="27"/>
      <c r="BBX166" s="27"/>
      <c r="BBY166" s="27"/>
      <c r="BBZ166" s="27"/>
      <c r="BCA166" s="27"/>
      <c r="BCB166" s="27"/>
      <c r="BCC166" s="27"/>
      <c r="BCD166" s="27"/>
      <c r="BCE166" s="27"/>
      <c r="BCF166" s="27"/>
      <c r="BCG166" s="27"/>
      <c r="BCH166" s="27"/>
      <c r="BCI166" s="27"/>
      <c r="BCJ166" s="27"/>
      <c r="BCK166" s="27"/>
      <c r="BCL166" s="27"/>
      <c r="BCM166" s="27"/>
      <c r="BCN166" s="27"/>
      <c r="BCO166" s="27"/>
      <c r="BCP166" s="27"/>
      <c r="BCQ166" s="27"/>
      <c r="BCR166" s="27"/>
      <c r="BCS166" s="27"/>
      <c r="BCT166" s="27"/>
      <c r="BCU166" s="27"/>
      <c r="BCV166" s="27"/>
      <c r="BCW166" s="27"/>
      <c r="BCX166" s="27"/>
      <c r="BCY166" s="27"/>
      <c r="BCZ166" s="27"/>
      <c r="BDA166" s="27"/>
      <c r="BDB166" s="27"/>
      <c r="BDC166" s="27"/>
      <c r="BDD166" s="27"/>
      <c r="BDE166" s="27"/>
      <c r="BDF166" s="27"/>
      <c r="BDG166" s="27"/>
      <c r="BDH166" s="27"/>
      <c r="BDI166" s="27"/>
      <c r="BDJ166" s="27"/>
      <c r="BDK166" s="27"/>
      <c r="BDL166" s="27"/>
      <c r="BDM166" s="27"/>
      <c r="BDN166" s="27"/>
      <c r="BDO166" s="27"/>
      <c r="BDP166" s="27"/>
      <c r="BDQ166" s="27"/>
      <c r="BDR166" s="27"/>
      <c r="BDS166" s="27"/>
      <c r="BDT166" s="27"/>
      <c r="BDU166" s="27"/>
      <c r="BDV166" s="27"/>
      <c r="BDW166" s="27"/>
      <c r="BDX166" s="27"/>
      <c r="BDY166" s="27"/>
      <c r="BDZ166" s="27"/>
      <c r="BEA166" s="27"/>
      <c r="BEB166" s="27"/>
      <c r="BEC166" s="27"/>
      <c r="BED166" s="27"/>
      <c r="BEE166" s="27"/>
      <c r="BEF166" s="27"/>
      <c r="BEG166" s="27"/>
      <c r="BEH166" s="27"/>
      <c r="BEI166" s="27"/>
      <c r="BEJ166" s="27"/>
      <c r="BEK166" s="27"/>
      <c r="BEL166" s="27"/>
      <c r="BEM166" s="27"/>
      <c r="BEN166" s="27"/>
      <c r="BEO166" s="27"/>
      <c r="BEP166" s="27"/>
      <c r="BEQ166" s="27"/>
      <c r="BER166" s="27"/>
      <c r="BES166" s="27"/>
      <c r="BET166" s="27"/>
      <c r="BEU166" s="27"/>
      <c r="BEV166" s="27"/>
      <c r="BEW166" s="27"/>
      <c r="BEX166" s="27"/>
      <c r="BEY166" s="27"/>
      <c r="BEZ166" s="27"/>
      <c r="BFA166" s="27"/>
      <c r="BFB166" s="27"/>
      <c r="BFC166" s="27"/>
      <c r="BFD166" s="27"/>
      <c r="BFE166" s="27"/>
      <c r="BFF166" s="27"/>
      <c r="BFG166" s="27"/>
      <c r="BFH166" s="27"/>
      <c r="BFI166" s="27"/>
      <c r="BFJ166" s="27"/>
      <c r="BFK166" s="27"/>
      <c r="BFL166" s="27"/>
      <c r="BFM166" s="27"/>
      <c r="BFN166" s="27"/>
      <c r="BFO166" s="27"/>
      <c r="BFP166" s="27"/>
      <c r="BFQ166" s="27"/>
      <c r="BFR166" s="27"/>
      <c r="BFS166" s="27"/>
      <c r="BFT166" s="27"/>
      <c r="BFU166" s="27"/>
      <c r="BFV166" s="27"/>
      <c r="BFW166" s="27"/>
      <c r="BFX166" s="27"/>
      <c r="BFY166" s="27"/>
      <c r="BFZ166" s="27"/>
      <c r="BGA166" s="27"/>
      <c r="BGB166" s="27"/>
      <c r="BGC166" s="27"/>
      <c r="BGD166" s="27"/>
      <c r="BGE166" s="27"/>
      <c r="BGF166" s="27"/>
      <c r="BGG166" s="27"/>
      <c r="BGH166" s="27"/>
      <c r="BGI166" s="27"/>
      <c r="BGJ166" s="27"/>
      <c r="BGK166" s="27"/>
      <c r="BGL166" s="27"/>
      <c r="BGM166" s="27"/>
      <c r="BGN166" s="27"/>
      <c r="BGO166" s="27"/>
      <c r="BGP166" s="27"/>
      <c r="BGQ166" s="27"/>
      <c r="BGR166" s="27"/>
      <c r="BGS166" s="27"/>
      <c r="BGT166" s="27"/>
      <c r="BGU166" s="27"/>
      <c r="BGV166" s="27"/>
      <c r="BGW166" s="27"/>
      <c r="BGX166" s="27"/>
      <c r="BGY166" s="27"/>
      <c r="BGZ166" s="27"/>
      <c r="BHA166" s="27"/>
      <c r="BHB166" s="27"/>
      <c r="BHC166" s="27"/>
      <c r="BHD166" s="27"/>
      <c r="BHE166" s="27"/>
      <c r="BHF166" s="27"/>
      <c r="BHG166" s="27"/>
      <c r="BHH166" s="27"/>
      <c r="BHI166" s="27"/>
      <c r="BHJ166" s="27"/>
      <c r="BHK166" s="27"/>
      <c r="BHL166" s="27"/>
      <c r="BHM166" s="27"/>
      <c r="BHN166" s="27"/>
      <c r="BHO166" s="27"/>
      <c r="BHP166" s="27"/>
      <c r="BHQ166" s="27"/>
      <c r="BHR166" s="27"/>
      <c r="BHS166" s="27"/>
      <c r="BHT166" s="27"/>
      <c r="BHU166" s="27"/>
      <c r="BHV166" s="27"/>
      <c r="BHW166" s="27"/>
      <c r="BHX166" s="27"/>
      <c r="BHY166" s="27"/>
      <c r="BHZ166" s="27"/>
      <c r="BIA166" s="27"/>
      <c r="BIB166" s="27"/>
      <c r="BIC166" s="27"/>
      <c r="BID166" s="27"/>
      <c r="BIE166" s="27"/>
      <c r="BIF166" s="27"/>
      <c r="BIG166" s="27"/>
      <c r="BIH166" s="27"/>
      <c r="BII166" s="27"/>
      <c r="BIJ166" s="27"/>
      <c r="BIK166" s="27"/>
      <c r="BIL166" s="27"/>
      <c r="BIM166" s="27"/>
      <c r="BIN166" s="27"/>
      <c r="BIO166" s="27"/>
      <c r="BIP166" s="27"/>
      <c r="BIQ166" s="27"/>
      <c r="BIR166" s="27"/>
      <c r="BIS166" s="27"/>
      <c r="BIT166" s="27"/>
      <c r="BIU166" s="27"/>
      <c r="BIV166" s="27"/>
      <c r="BIW166" s="27"/>
      <c r="BIX166" s="27"/>
      <c r="BIY166" s="27"/>
      <c r="BIZ166" s="27"/>
      <c r="BJA166" s="27"/>
      <c r="BJB166" s="27"/>
      <c r="BJC166" s="27"/>
      <c r="BJD166" s="27"/>
      <c r="BJE166" s="27"/>
      <c r="BJF166" s="27"/>
      <c r="BJG166" s="27"/>
      <c r="BJH166" s="27"/>
      <c r="BJI166" s="27"/>
      <c r="BJJ166" s="27"/>
      <c r="BJK166" s="27"/>
      <c r="BJL166" s="27"/>
      <c r="BJM166" s="27"/>
      <c r="BJN166" s="27"/>
      <c r="BJO166" s="27"/>
      <c r="BJP166" s="27"/>
      <c r="BJQ166" s="27"/>
      <c r="BJR166" s="27"/>
      <c r="BJS166" s="27"/>
      <c r="BJT166" s="27"/>
      <c r="BJU166" s="27"/>
      <c r="BJV166" s="27"/>
      <c r="BJW166" s="27"/>
      <c r="BJX166" s="27"/>
      <c r="BJY166" s="27"/>
      <c r="BJZ166" s="27"/>
      <c r="BKA166" s="27"/>
      <c r="BKB166" s="27"/>
      <c r="BKC166" s="27"/>
      <c r="BKD166" s="27"/>
      <c r="BKE166" s="27"/>
      <c r="BKF166" s="27"/>
      <c r="BKG166" s="27"/>
      <c r="BKH166" s="27"/>
      <c r="BKI166" s="27"/>
      <c r="BKJ166" s="27"/>
      <c r="BKK166" s="27"/>
      <c r="BKL166" s="27"/>
      <c r="BKM166" s="27"/>
      <c r="BKN166" s="27"/>
      <c r="BKO166" s="27"/>
      <c r="BKP166" s="27"/>
      <c r="BKQ166" s="27"/>
      <c r="BKR166" s="27"/>
      <c r="BKS166" s="27"/>
      <c r="BKT166" s="27"/>
      <c r="BKU166" s="27"/>
      <c r="BKV166" s="27"/>
      <c r="BKW166" s="27"/>
      <c r="BKX166" s="27"/>
      <c r="BKY166" s="27"/>
      <c r="BKZ166" s="27"/>
      <c r="BLA166" s="27"/>
      <c r="BLB166" s="27"/>
      <c r="BLC166" s="27"/>
      <c r="BLD166" s="27"/>
      <c r="BLE166" s="27"/>
      <c r="BLF166" s="27"/>
      <c r="BLG166" s="27"/>
      <c r="BLH166" s="27"/>
      <c r="BLI166" s="27"/>
      <c r="BLJ166" s="27"/>
      <c r="BLK166" s="27"/>
      <c r="BLL166" s="27"/>
      <c r="BLM166" s="27"/>
      <c r="BLN166" s="27"/>
      <c r="BLO166" s="27"/>
      <c r="BLP166" s="27"/>
      <c r="BLQ166" s="27"/>
      <c r="BLR166" s="27"/>
      <c r="BLS166" s="27"/>
      <c r="BLT166" s="27"/>
      <c r="BLU166" s="27"/>
      <c r="BLV166" s="27"/>
      <c r="BLW166" s="27"/>
      <c r="BLX166" s="27"/>
      <c r="BLY166" s="27"/>
      <c r="BLZ166" s="27"/>
      <c r="BMA166" s="27"/>
      <c r="BMB166" s="27"/>
      <c r="BMC166" s="27"/>
      <c r="BMD166" s="27"/>
      <c r="BME166" s="27"/>
      <c r="BMF166" s="27"/>
      <c r="BMG166" s="27"/>
      <c r="BMH166" s="27"/>
      <c r="BMI166" s="27"/>
      <c r="BMJ166" s="27"/>
      <c r="BMK166" s="27"/>
      <c r="BML166" s="27"/>
      <c r="BMM166" s="27"/>
      <c r="BMN166" s="27"/>
      <c r="BMO166" s="27"/>
      <c r="BMP166" s="27"/>
      <c r="BMQ166" s="27"/>
      <c r="BMR166" s="27"/>
      <c r="BMS166" s="27"/>
      <c r="BMT166" s="27"/>
      <c r="BMU166" s="27"/>
      <c r="BMV166" s="27"/>
      <c r="BMW166" s="27"/>
      <c r="BMX166" s="27"/>
      <c r="BMY166" s="27"/>
      <c r="BMZ166" s="27"/>
      <c r="BNA166" s="27"/>
      <c r="BNB166" s="27"/>
      <c r="BNC166" s="27"/>
      <c r="BND166" s="27"/>
      <c r="BNE166" s="27"/>
      <c r="BNF166" s="27"/>
      <c r="BNG166" s="27"/>
      <c r="BNH166" s="27"/>
      <c r="BNI166" s="27"/>
      <c r="BNJ166" s="27"/>
      <c r="BNK166" s="27"/>
      <c r="BNL166" s="27"/>
      <c r="BNM166" s="27"/>
      <c r="BNN166" s="27"/>
      <c r="BNO166" s="27"/>
      <c r="BNP166" s="27"/>
      <c r="BNQ166" s="27"/>
      <c r="BNR166" s="27"/>
      <c r="BNS166" s="27"/>
      <c r="BNT166" s="27"/>
      <c r="BNU166" s="27"/>
      <c r="BNV166" s="27"/>
      <c r="BNW166" s="27"/>
      <c r="BNX166" s="27"/>
      <c r="BNY166" s="27"/>
      <c r="BNZ166" s="27"/>
      <c r="BOA166" s="27"/>
      <c r="BOB166" s="27"/>
      <c r="BOC166" s="27"/>
      <c r="BOD166" s="27"/>
      <c r="BOE166" s="27"/>
      <c r="BOF166" s="27"/>
      <c r="BOG166" s="27"/>
      <c r="BOH166" s="27"/>
      <c r="BOI166" s="27"/>
      <c r="BOJ166" s="27"/>
      <c r="BOK166" s="27"/>
      <c r="BOL166" s="27"/>
      <c r="BOM166" s="27"/>
      <c r="BON166" s="27"/>
      <c r="BOO166" s="27"/>
      <c r="BOP166" s="27"/>
      <c r="BOQ166" s="27"/>
      <c r="BOR166" s="27"/>
      <c r="BOS166" s="27"/>
      <c r="BOT166" s="27"/>
      <c r="BOU166" s="27"/>
      <c r="BOV166" s="27"/>
      <c r="BOW166" s="27"/>
      <c r="BOX166" s="27"/>
      <c r="BOY166" s="27"/>
      <c r="BOZ166" s="27"/>
      <c r="BPA166" s="27"/>
      <c r="BPB166" s="27"/>
      <c r="BPC166" s="27"/>
      <c r="BPD166" s="27"/>
      <c r="BPE166" s="27"/>
      <c r="BPF166" s="27"/>
      <c r="BPG166" s="27"/>
      <c r="BPH166" s="27"/>
      <c r="BPI166" s="27"/>
      <c r="BPJ166" s="27"/>
      <c r="BPK166" s="27"/>
      <c r="BPL166" s="27"/>
      <c r="BPM166" s="27"/>
      <c r="BPN166" s="27"/>
      <c r="BPO166" s="27"/>
      <c r="BPP166" s="27"/>
      <c r="BPQ166" s="27"/>
      <c r="BPR166" s="27"/>
      <c r="BPS166" s="27"/>
      <c r="BPT166" s="27"/>
      <c r="BPU166" s="27"/>
      <c r="BPV166" s="27"/>
      <c r="BPW166" s="27"/>
      <c r="BPX166" s="27"/>
      <c r="BPY166" s="27"/>
      <c r="BPZ166" s="27"/>
      <c r="BQA166" s="27"/>
      <c r="BQB166" s="27"/>
      <c r="BQC166" s="27"/>
      <c r="BQD166" s="27"/>
      <c r="BQE166" s="27"/>
      <c r="BQF166" s="27"/>
      <c r="BQG166" s="27"/>
      <c r="BQH166" s="27"/>
      <c r="BQI166" s="27"/>
      <c r="BQJ166" s="27"/>
      <c r="BQK166" s="27"/>
      <c r="BQL166" s="27"/>
      <c r="BQM166" s="27"/>
      <c r="BQN166" s="27"/>
      <c r="BQO166" s="27"/>
      <c r="BQP166" s="27"/>
      <c r="BQQ166" s="27"/>
      <c r="BQR166" s="27"/>
      <c r="BQS166" s="27"/>
      <c r="BQT166" s="27"/>
      <c r="BQU166" s="27"/>
      <c r="BQV166" s="27"/>
      <c r="BQW166" s="27"/>
      <c r="BQX166" s="27"/>
      <c r="BQY166" s="27"/>
      <c r="BQZ166" s="27"/>
      <c r="BRA166" s="27"/>
      <c r="BRB166" s="27"/>
      <c r="BRC166" s="27"/>
      <c r="BRD166" s="27"/>
      <c r="BRE166" s="27"/>
      <c r="BRF166" s="27"/>
      <c r="BRG166" s="27"/>
      <c r="BRH166" s="27"/>
      <c r="BRI166" s="27"/>
      <c r="BRJ166" s="27"/>
      <c r="BRK166" s="27"/>
      <c r="BRL166" s="27"/>
      <c r="BRM166" s="27"/>
      <c r="BRN166" s="27"/>
      <c r="BRO166" s="27"/>
      <c r="BRP166" s="27"/>
      <c r="BRQ166" s="27"/>
      <c r="BRR166" s="27"/>
      <c r="BRS166" s="27"/>
      <c r="BRT166" s="27"/>
      <c r="BRU166" s="27"/>
      <c r="BRV166" s="27"/>
      <c r="BRW166" s="27"/>
      <c r="BRX166" s="27"/>
      <c r="BRY166" s="27"/>
      <c r="BRZ166" s="27"/>
      <c r="BSA166" s="27"/>
      <c r="BSB166" s="27"/>
      <c r="BSC166" s="27"/>
      <c r="BSD166" s="27"/>
      <c r="BSE166" s="27"/>
      <c r="BSF166" s="27"/>
      <c r="BSG166" s="27"/>
      <c r="BSH166" s="27"/>
      <c r="BSI166" s="27"/>
      <c r="BSJ166" s="27"/>
      <c r="BSK166" s="27"/>
      <c r="BSL166" s="27"/>
      <c r="BSM166" s="27"/>
      <c r="BSN166" s="27"/>
      <c r="BSO166" s="27"/>
      <c r="BSP166" s="27"/>
      <c r="BSQ166" s="27"/>
      <c r="BSR166" s="27"/>
      <c r="BSS166" s="27"/>
      <c r="BST166" s="27"/>
      <c r="BSU166" s="27"/>
      <c r="BSV166" s="27"/>
      <c r="BSW166" s="27"/>
      <c r="BSX166" s="27"/>
      <c r="BSY166" s="27"/>
      <c r="BSZ166" s="27"/>
      <c r="BTA166" s="27"/>
      <c r="BTB166" s="27"/>
      <c r="BTC166" s="27"/>
      <c r="BTD166" s="27"/>
      <c r="BTE166" s="27"/>
      <c r="BTF166" s="27"/>
      <c r="BTG166" s="27"/>
      <c r="BTH166" s="27"/>
      <c r="BTI166" s="27"/>
      <c r="BTJ166" s="27"/>
      <c r="BTK166" s="27"/>
      <c r="BTL166" s="27"/>
      <c r="BTM166" s="27"/>
      <c r="BTN166" s="27"/>
      <c r="BTO166" s="27"/>
      <c r="BTP166" s="27"/>
      <c r="BTQ166" s="27"/>
      <c r="BTR166" s="27"/>
      <c r="BTS166" s="27"/>
      <c r="BTT166" s="27"/>
      <c r="BTU166" s="27"/>
      <c r="BTV166" s="27"/>
      <c r="BTW166" s="27"/>
      <c r="BTX166" s="27"/>
      <c r="BTY166" s="27"/>
      <c r="BTZ166" s="27"/>
      <c r="BUA166" s="27"/>
      <c r="BUB166" s="27"/>
      <c r="BUC166" s="27"/>
      <c r="BUD166" s="27"/>
      <c r="BUE166" s="27"/>
      <c r="BUF166" s="27"/>
      <c r="BUG166" s="27"/>
      <c r="BUH166" s="27"/>
      <c r="BUI166" s="27"/>
      <c r="BUJ166" s="27"/>
      <c r="BUK166" s="27"/>
      <c r="BUL166" s="27"/>
      <c r="BUM166" s="27"/>
      <c r="BUN166" s="27"/>
      <c r="BUO166" s="27"/>
      <c r="BUP166" s="27"/>
      <c r="BUQ166" s="27"/>
    </row>
    <row r="167" spans="1:1915" ht="12.75" customHeight="1">
      <c r="B167" s="156"/>
      <c r="C167" s="290" t="s">
        <v>250</v>
      </c>
      <c r="D167" s="291"/>
      <c r="E167" s="230"/>
      <c r="F167" s="231"/>
      <c r="G167" s="176"/>
      <c r="K167" s="210"/>
      <c r="L167" s="22"/>
      <c r="M167" s="22"/>
      <c r="N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</row>
    <row r="168" spans="1:1915" s="47" customFormat="1" ht="60" customHeight="1">
      <c r="A168" s="23"/>
      <c r="B168" s="204"/>
      <c r="C168" s="203" t="s">
        <v>239</v>
      </c>
      <c r="D168" s="203"/>
      <c r="E168" s="283" t="s">
        <v>257</v>
      </c>
      <c r="F168" s="284"/>
      <c r="G168" s="177" t="s">
        <v>251</v>
      </c>
      <c r="H168" s="26"/>
      <c r="I168" s="26">
        <f>IF(E167="yes",2.5,0)</f>
        <v>0</v>
      </c>
      <c r="J168" s="26"/>
      <c r="K168" s="210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  <c r="BZ168" s="27"/>
      <c r="CA168" s="27"/>
      <c r="CB168" s="27"/>
      <c r="CC168" s="27"/>
      <c r="CD168" s="27"/>
      <c r="CE168" s="27"/>
      <c r="CF168" s="27"/>
      <c r="CG168" s="27"/>
      <c r="CH168" s="27"/>
      <c r="CI168" s="27"/>
      <c r="CJ168" s="27"/>
      <c r="CK168" s="27"/>
      <c r="CL168" s="27"/>
      <c r="CM168" s="27"/>
      <c r="CN168" s="27"/>
      <c r="CO168" s="27"/>
      <c r="CP168" s="27"/>
      <c r="CQ168" s="27"/>
      <c r="CR168" s="27"/>
      <c r="CS168" s="27"/>
      <c r="CT168" s="27"/>
      <c r="CU168" s="27"/>
      <c r="CV168" s="27"/>
      <c r="CW168" s="27"/>
      <c r="CX168" s="27"/>
      <c r="CY168" s="27"/>
      <c r="CZ168" s="27"/>
      <c r="DA168" s="27"/>
      <c r="DB168" s="27"/>
      <c r="DC168" s="27"/>
      <c r="DD168" s="27"/>
      <c r="DE168" s="27"/>
      <c r="DF168" s="27"/>
      <c r="DG168" s="27"/>
      <c r="DH168" s="27"/>
      <c r="DI168" s="27"/>
      <c r="DJ168" s="27"/>
      <c r="DK168" s="27"/>
      <c r="DL168" s="27"/>
      <c r="DM168" s="27"/>
      <c r="DN168" s="27"/>
      <c r="DO168" s="27"/>
      <c r="DP168" s="27"/>
      <c r="DQ168" s="27"/>
      <c r="DR168" s="27"/>
      <c r="DS168" s="27"/>
      <c r="DT168" s="27"/>
      <c r="DU168" s="27"/>
      <c r="DV168" s="27"/>
      <c r="DW168" s="27"/>
      <c r="DX168" s="27"/>
      <c r="DY168" s="27"/>
      <c r="DZ168" s="27"/>
      <c r="EA168" s="27"/>
      <c r="EB168" s="27"/>
      <c r="EC168" s="27"/>
      <c r="ED168" s="27"/>
      <c r="EE168" s="27"/>
      <c r="EF168" s="27"/>
      <c r="EG168" s="27"/>
      <c r="EH168" s="27"/>
      <c r="EI168" s="27"/>
      <c r="EJ168" s="27"/>
      <c r="EK168" s="27"/>
      <c r="EL168" s="27"/>
      <c r="EM168" s="27"/>
      <c r="EN168" s="27"/>
      <c r="EO168" s="27"/>
      <c r="EP168" s="27"/>
      <c r="EQ168" s="27"/>
      <c r="ER168" s="27"/>
      <c r="ES168" s="27"/>
      <c r="ET168" s="27"/>
      <c r="EU168" s="27"/>
      <c r="EV168" s="27"/>
      <c r="EW168" s="27"/>
      <c r="EX168" s="27"/>
      <c r="EY168" s="27"/>
      <c r="EZ168" s="27"/>
      <c r="FA168" s="27"/>
      <c r="FB168" s="27"/>
      <c r="FC168" s="27"/>
      <c r="FD168" s="27"/>
      <c r="FE168" s="27"/>
      <c r="FF168" s="27"/>
      <c r="FG168" s="27"/>
      <c r="FH168" s="27"/>
      <c r="FI168" s="27"/>
      <c r="FJ168" s="27"/>
      <c r="FK168" s="27"/>
      <c r="FL168" s="27"/>
      <c r="FM168" s="27"/>
      <c r="FN168" s="27"/>
      <c r="FO168" s="27"/>
      <c r="FP168" s="27"/>
      <c r="FQ168" s="27"/>
      <c r="FR168" s="27"/>
      <c r="FS168" s="27"/>
      <c r="FT168" s="27"/>
      <c r="FU168" s="27"/>
      <c r="FV168" s="27"/>
      <c r="FW168" s="27"/>
      <c r="FX168" s="27"/>
      <c r="FY168" s="27"/>
      <c r="FZ168" s="27"/>
      <c r="GA168" s="27"/>
      <c r="GB168" s="27"/>
      <c r="GC168" s="27"/>
      <c r="GD168" s="27"/>
      <c r="GE168" s="27"/>
      <c r="GF168" s="27"/>
      <c r="GG168" s="27"/>
      <c r="GH168" s="27"/>
      <c r="GI168" s="27"/>
      <c r="GJ168" s="27"/>
      <c r="GK168" s="27"/>
      <c r="GL168" s="27"/>
      <c r="GM168" s="27"/>
      <c r="GN168" s="27"/>
      <c r="GO168" s="27"/>
      <c r="GP168" s="27"/>
      <c r="GQ168" s="27"/>
      <c r="GR168" s="27"/>
      <c r="GS168" s="27"/>
      <c r="GT168" s="27"/>
      <c r="GU168" s="27"/>
      <c r="GV168" s="27"/>
      <c r="GW168" s="27"/>
      <c r="GX168" s="27"/>
      <c r="GY168" s="27"/>
      <c r="GZ168" s="27"/>
      <c r="HA168" s="27"/>
      <c r="HB168" s="27"/>
      <c r="HC168" s="27"/>
      <c r="HD168" s="27"/>
      <c r="HE168" s="27"/>
      <c r="HF168" s="27"/>
      <c r="HG168" s="27"/>
      <c r="HH168" s="27"/>
      <c r="HI168" s="27"/>
      <c r="HJ168" s="27"/>
      <c r="HK168" s="27"/>
      <c r="HL168" s="27"/>
      <c r="HM168" s="27"/>
      <c r="HN168" s="27"/>
      <c r="HO168" s="27"/>
      <c r="HP168" s="27"/>
      <c r="HQ168" s="27"/>
      <c r="HR168" s="27"/>
      <c r="HS168" s="27"/>
      <c r="HT168" s="27"/>
      <c r="HU168" s="27"/>
      <c r="HV168" s="27"/>
      <c r="HW168" s="27"/>
      <c r="HX168" s="27"/>
      <c r="HY168" s="27"/>
      <c r="HZ168" s="27"/>
      <c r="IA168" s="27"/>
      <c r="IB168" s="27"/>
      <c r="IC168" s="27"/>
      <c r="ID168" s="27"/>
      <c r="IE168" s="27"/>
      <c r="IF168" s="27"/>
      <c r="IG168" s="27"/>
      <c r="IH168" s="27"/>
      <c r="II168" s="27"/>
      <c r="IJ168" s="27"/>
      <c r="IK168" s="27"/>
      <c r="IL168" s="27"/>
      <c r="IM168" s="27"/>
      <c r="IN168" s="27"/>
      <c r="IO168" s="27"/>
      <c r="IP168" s="27"/>
      <c r="IQ168" s="27"/>
      <c r="IR168" s="27"/>
      <c r="IS168" s="27"/>
      <c r="IT168" s="27"/>
      <c r="IU168" s="27"/>
      <c r="IV168" s="27"/>
      <c r="IW168" s="27"/>
      <c r="IX168" s="27"/>
      <c r="IY168" s="27"/>
      <c r="IZ168" s="27"/>
      <c r="JA168" s="27"/>
      <c r="JB168" s="27"/>
      <c r="JC168" s="27"/>
      <c r="JD168" s="27"/>
      <c r="JE168" s="27"/>
      <c r="JF168" s="27"/>
      <c r="JG168" s="27"/>
      <c r="JH168" s="27"/>
      <c r="JI168" s="27"/>
      <c r="JJ168" s="27"/>
      <c r="JK168" s="27"/>
      <c r="JL168" s="27"/>
      <c r="JM168" s="27"/>
      <c r="JN168" s="27"/>
      <c r="JO168" s="27"/>
      <c r="JP168" s="27"/>
      <c r="JQ168" s="27"/>
      <c r="JR168" s="27"/>
      <c r="JS168" s="27"/>
      <c r="JT168" s="27"/>
      <c r="JU168" s="27"/>
      <c r="JV168" s="27"/>
      <c r="JW168" s="27"/>
      <c r="JX168" s="27"/>
      <c r="JY168" s="27"/>
      <c r="JZ168" s="27"/>
      <c r="KA168" s="27"/>
      <c r="KB168" s="27"/>
      <c r="KC168" s="27"/>
      <c r="KD168" s="27"/>
      <c r="KE168" s="27"/>
      <c r="KF168" s="27"/>
      <c r="KG168" s="27"/>
      <c r="KH168" s="27"/>
      <c r="KI168" s="27"/>
      <c r="KJ168" s="27"/>
      <c r="KK168" s="27"/>
      <c r="KL168" s="27"/>
      <c r="KM168" s="27"/>
      <c r="KN168" s="27"/>
      <c r="KO168" s="27"/>
      <c r="KP168" s="27"/>
      <c r="KQ168" s="27"/>
      <c r="KR168" s="27"/>
      <c r="KS168" s="27"/>
      <c r="KT168" s="27"/>
      <c r="KU168" s="27"/>
      <c r="KV168" s="27"/>
      <c r="KW168" s="27"/>
      <c r="KX168" s="27"/>
      <c r="KY168" s="27"/>
      <c r="KZ168" s="27"/>
      <c r="LA168" s="27"/>
      <c r="LB168" s="27"/>
      <c r="LC168" s="27"/>
      <c r="LD168" s="27"/>
      <c r="LE168" s="27"/>
      <c r="LF168" s="27"/>
      <c r="LG168" s="27"/>
      <c r="LH168" s="27"/>
      <c r="LI168" s="27"/>
      <c r="LJ168" s="27"/>
      <c r="LK168" s="27"/>
      <c r="LL168" s="27"/>
      <c r="LM168" s="27"/>
      <c r="LN168" s="27"/>
      <c r="LO168" s="27"/>
      <c r="LP168" s="27"/>
      <c r="LQ168" s="27"/>
      <c r="LR168" s="27"/>
      <c r="LS168" s="27"/>
      <c r="LT168" s="27"/>
      <c r="LU168" s="27"/>
      <c r="LV168" s="27"/>
      <c r="LW168" s="27"/>
      <c r="LX168" s="27"/>
      <c r="LY168" s="27"/>
      <c r="LZ168" s="27"/>
      <c r="MA168" s="27"/>
      <c r="MB168" s="27"/>
      <c r="MC168" s="27"/>
      <c r="MD168" s="27"/>
      <c r="ME168" s="27"/>
      <c r="MF168" s="27"/>
      <c r="MG168" s="27"/>
      <c r="MH168" s="27"/>
      <c r="MI168" s="27"/>
      <c r="MJ168" s="27"/>
      <c r="MK168" s="27"/>
      <c r="ML168" s="27"/>
      <c r="MM168" s="27"/>
      <c r="MN168" s="27"/>
      <c r="MO168" s="27"/>
      <c r="MP168" s="27"/>
      <c r="MQ168" s="27"/>
      <c r="MR168" s="27"/>
      <c r="MS168" s="27"/>
      <c r="MT168" s="27"/>
      <c r="MU168" s="27"/>
      <c r="MV168" s="27"/>
      <c r="MW168" s="27"/>
      <c r="MX168" s="27"/>
      <c r="MY168" s="27"/>
      <c r="MZ168" s="27"/>
      <c r="NA168" s="27"/>
      <c r="NB168" s="27"/>
      <c r="NC168" s="27"/>
      <c r="ND168" s="27"/>
      <c r="NE168" s="27"/>
      <c r="NF168" s="27"/>
      <c r="NG168" s="27"/>
      <c r="NH168" s="27"/>
      <c r="NI168" s="27"/>
      <c r="NJ168" s="27"/>
      <c r="NK168" s="27"/>
      <c r="NL168" s="27"/>
      <c r="NM168" s="27"/>
      <c r="NN168" s="27"/>
      <c r="NO168" s="27"/>
      <c r="NP168" s="27"/>
      <c r="NQ168" s="27"/>
      <c r="NR168" s="27"/>
      <c r="NS168" s="27"/>
      <c r="NT168" s="27"/>
      <c r="NU168" s="27"/>
      <c r="NV168" s="27"/>
      <c r="NW168" s="27"/>
      <c r="NX168" s="27"/>
      <c r="NY168" s="27"/>
      <c r="NZ168" s="27"/>
      <c r="OA168" s="27"/>
      <c r="OB168" s="27"/>
      <c r="OC168" s="27"/>
      <c r="OD168" s="27"/>
      <c r="OE168" s="27"/>
      <c r="OF168" s="27"/>
      <c r="OG168" s="27"/>
      <c r="OH168" s="27"/>
      <c r="OI168" s="27"/>
      <c r="OJ168" s="27"/>
      <c r="OK168" s="27"/>
      <c r="OL168" s="27"/>
      <c r="OM168" s="27"/>
      <c r="ON168" s="27"/>
      <c r="OO168" s="27"/>
      <c r="OP168" s="27"/>
      <c r="OQ168" s="27"/>
      <c r="OR168" s="27"/>
      <c r="OS168" s="27"/>
      <c r="OT168" s="27"/>
      <c r="OU168" s="27"/>
      <c r="OV168" s="27"/>
      <c r="OW168" s="27"/>
      <c r="OX168" s="27"/>
      <c r="OY168" s="27"/>
      <c r="OZ168" s="27"/>
      <c r="PA168" s="27"/>
      <c r="PB168" s="27"/>
      <c r="PC168" s="27"/>
      <c r="PD168" s="27"/>
      <c r="PE168" s="27"/>
      <c r="PF168" s="27"/>
      <c r="PG168" s="27"/>
      <c r="PH168" s="27"/>
      <c r="PI168" s="27"/>
      <c r="PJ168" s="27"/>
      <c r="PK168" s="27"/>
      <c r="PL168" s="27"/>
      <c r="PM168" s="27"/>
      <c r="PN168" s="27"/>
      <c r="PO168" s="27"/>
      <c r="PP168" s="27"/>
      <c r="PQ168" s="27"/>
      <c r="PR168" s="27"/>
      <c r="PS168" s="27"/>
      <c r="PT168" s="27"/>
      <c r="PU168" s="27"/>
      <c r="PV168" s="27"/>
      <c r="PW168" s="27"/>
      <c r="PX168" s="27"/>
      <c r="PY168" s="27"/>
      <c r="PZ168" s="27"/>
      <c r="QA168" s="27"/>
      <c r="QB168" s="27"/>
      <c r="QC168" s="27"/>
      <c r="QD168" s="27"/>
      <c r="QE168" s="27"/>
      <c r="QF168" s="27"/>
      <c r="QG168" s="27"/>
      <c r="QH168" s="27"/>
      <c r="QI168" s="27"/>
      <c r="QJ168" s="27"/>
      <c r="QK168" s="27"/>
      <c r="QL168" s="27"/>
      <c r="QM168" s="27"/>
      <c r="QN168" s="27"/>
      <c r="QO168" s="27"/>
      <c r="QP168" s="27"/>
      <c r="QQ168" s="27"/>
      <c r="QR168" s="27"/>
      <c r="QS168" s="27"/>
      <c r="QT168" s="27"/>
      <c r="QU168" s="27"/>
      <c r="QV168" s="27"/>
      <c r="QW168" s="27"/>
      <c r="QX168" s="27"/>
      <c r="QY168" s="27"/>
      <c r="QZ168" s="27"/>
      <c r="RA168" s="27"/>
      <c r="RB168" s="27"/>
      <c r="RC168" s="27"/>
      <c r="RD168" s="27"/>
      <c r="RE168" s="27"/>
      <c r="RF168" s="27"/>
      <c r="RG168" s="27"/>
      <c r="RH168" s="27"/>
      <c r="RI168" s="27"/>
      <c r="RJ168" s="27"/>
      <c r="RK168" s="27"/>
      <c r="RL168" s="27"/>
      <c r="RM168" s="27"/>
      <c r="RN168" s="27"/>
      <c r="RO168" s="27"/>
      <c r="RP168" s="27"/>
      <c r="RQ168" s="27"/>
      <c r="RR168" s="27"/>
      <c r="RS168" s="27"/>
      <c r="RT168" s="27"/>
      <c r="RU168" s="27"/>
      <c r="RV168" s="27"/>
      <c r="RW168" s="27"/>
      <c r="RX168" s="27"/>
      <c r="RY168" s="27"/>
      <c r="RZ168" s="27"/>
      <c r="SA168" s="27"/>
      <c r="SB168" s="27"/>
      <c r="SC168" s="27"/>
      <c r="SD168" s="27"/>
      <c r="SE168" s="27"/>
      <c r="SF168" s="27"/>
      <c r="SG168" s="27"/>
      <c r="SH168" s="27"/>
      <c r="SI168" s="27"/>
      <c r="SJ168" s="27"/>
      <c r="SK168" s="27"/>
      <c r="SL168" s="27"/>
      <c r="SM168" s="27"/>
      <c r="SN168" s="27"/>
      <c r="SO168" s="27"/>
      <c r="SP168" s="27"/>
      <c r="SQ168" s="27"/>
      <c r="SR168" s="27"/>
      <c r="SS168" s="27"/>
      <c r="ST168" s="27"/>
      <c r="SU168" s="27"/>
      <c r="SV168" s="27"/>
      <c r="SW168" s="27"/>
      <c r="SX168" s="27"/>
      <c r="SY168" s="27"/>
      <c r="SZ168" s="27"/>
      <c r="TA168" s="27"/>
      <c r="TB168" s="27"/>
      <c r="TC168" s="27"/>
      <c r="TD168" s="27"/>
      <c r="TE168" s="27"/>
      <c r="TF168" s="27"/>
      <c r="TG168" s="27"/>
      <c r="TH168" s="27"/>
      <c r="TI168" s="27"/>
      <c r="TJ168" s="27"/>
      <c r="TK168" s="27"/>
      <c r="TL168" s="27"/>
      <c r="TM168" s="27"/>
      <c r="TN168" s="27"/>
      <c r="TO168" s="27"/>
      <c r="TP168" s="27"/>
      <c r="TQ168" s="27"/>
      <c r="TR168" s="27"/>
      <c r="TS168" s="27"/>
      <c r="TT168" s="27"/>
      <c r="TU168" s="27"/>
      <c r="TV168" s="27"/>
      <c r="TW168" s="27"/>
      <c r="TX168" s="27"/>
      <c r="TY168" s="27"/>
      <c r="TZ168" s="27"/>
      <c r="UA168" s="27"/>
      <c r="UB168" s="27"/>
      <c r="UC168" s="27"/>
      <c r="UD168" s="27"/>
      <c r="UE168" s="27"/>
      <c r="UF168" s="27"/>
      <c r="UG168" s="27"/>
      <c r="UH168" s="27"/>
      <c r="UI168" s="27"/>
      <c r="UJ168" s="27"/>
      <c r="UK168" s="27"/>
      <c r="UL168" s="27"/>
      <c r="UM168" s="27"/>
      <c r="UN168" s="27"/>
      <c r="UO168" s="27"/>
      <c r="UP168" s="27"/>
      <c r="UQ168" s="27"/>
      <c r="UR168" s="27"/>
      <c r="US168" s="27"/>
      <c r="UT168" s="27"/>
      <c r="UU168" s="27"/>
      <c r="UV168" s="27"/>
      <c r="UW168" s="27"/>
      <c r="UX168" s="27"/>
      <c r="UY168" s="27"/>
      <c r="UZ168" s="27"/>
      <c r="VA168" s="27"/>
      <c r="VB168" s="27"/>
      <c r="VC168" s="27"/>
      <c r="VD168" s="27"/>
      <c r="VE168" s="27"/>
      <c r="VF168" s="27"/>
      <c r="VG168" s="27"/>
      <c r="VH168" s="27"/>
      <c r="VI168" s="27"/>
      <c r="VJ168" s="27"/>
      <c r="VK168" s="27"/>
      <c r="VL168" s="27"/>
      <c r="VM168" s="27"/>
      <c r="VN168" s="27"/>
      <c r="VO168" s="27"/>
      <c r="VP168" s="27"/>
      <c r="VQ168" s="27"/>
      <c r="VR168" s="27"/>
      <c r="VS168" s="27"/>
      <c r="VT168" s="27"/>
      <c r="VU168" s="27"/>
      <c r="VV168" s="27"/>
      <c r="VW168" s="27"/>
      <c r="VX168" s="27"/>
      <c r="VY168" s="27"/>
      <c r="VZ168" s="27"/>
      <c r="WA168" s="27"/>
      <c r="WB168" s="27"/>
      <c r="WC168" s="27"/>
      <c r="WD168" s="27"/>
      <c r="WE168" s="27"/>
      <c r="WF168" s="27"/>
      <c r="WG168" s="27"/>
      <c r="WH168" s="27"/>
      <c r="WI168" s="27"/>
      <c r="WJ168" s="27"/>
      <c r="WK168" s="27"/>
      <c r="WL168" s="27"/>
      <c r="WM168" s="27"/>
      <c r="WN168" s="27"/>
      <c r="WO168" s="27"/>
      <c r="WP168" s="27"/>
      <c r="WQ168" s="27"/>
      <c r="WR168" s="27"/>
      <c r="WS168" s="27"/>
      <c r="WT168" s="27"/>
      <c r="WU168" s="27"/>
      <c r="WV168" s="27"/>
      <c r="WW168" s="27"/>
      <c r="WX168" s="27"/>
      <c r="WY168" s="27"/>
      <c r="WZ168" s="27"/>
      <c r="XA168" s="27"/>
      <c r="XB168" s="27"/>
      <c r="XC168" s="27"/>
      <c r="XD168" s="27"/>
      <c r="XE168" s="27"/>
      <c r="XF168" s="27"/>
      <c r="XG168" s="27"/>
      <c r="XH168" s="27"/>
      <c r="XI168" s="27"/>
      <c r="XJ168" s="27"/>
      <c r="XK168" s="27"/>
      <c r="XL168" s="27"/>
      <c r="XM168" s="27"/>
      <c r="XN168" s="27"/>
      <c r="XO168" s="27"/>
      <c r="XP168" s="27"/>
      <c r="XQ168" s="27"/>
      <c r="XR168" s="27"/>
      <c r="XS168" s="27"/>
      <c r="XT168" s="27"/>
      <c r="XU168" s="27"/>
      <c r="XV168" s="27"/>
      <c r="XW168" s="27"/>
      <c r="XX168" s="27"/>
      <c r="XY168" s="27"/>
      <c r="XZ168" s="27"/>
      <c r="YA168" s="27"/>
      <c r="YB168" s="27"/>
      <c r="YC168" s="27"/>
      <c r="YD168" s="27"/>
      <c r="YE168" s="27"/>
      <c r="YF168" s="27"/>
      <c r="YG168" s="27"/>
      <c r="YH168" s="27"/>
      <c r="YI168" s="27"/>
      <c r="YJ168" s="27"/>
      <c r="YK168" s="27"/>
      <c r="YL168" s="27"/>
      <c r="YM168" s="27"/>
      <c r="YN168" s="27"/>
      <c r="YO168" s="27"/>
      <c r="YP168" s="27"/>
      <c r="YQ168" s="27"/>
      <c r="YR168" s="27"/>
      <c r="YS168" s="27"/>
      <c r="YT168" s="27"/>
      <c r="YU168" s="27"/>
      <c r="YV168" s="27"/>
      <c r="YW168" s="27"/>
      <c r="YX168" s="27"/>
      <c r="YY168" s="27"/>
      <c r="YZ168" s="27"/>
      <c r="ZA168" s="27"/>
      <c r="ZB168" s="27"/>
      <c r="ZC168" s="27"/>
      <c r="ZD168" s="27"/>
      <c r="ZE168" s="27"/>
      <c r="ZF168" s="27"/>
      <c r="ZG168" s="27"/>
      <c r="ZH168" s="27"/>
      <c r="ZI168" s="27"/>
      <c r="ZJ168" s="27"/>
      <c r="ZK168" s="27"/>
      <c r="ZL168" s="27"/>
      <c r="ZM168" s="27"/>
      <c r="ZN168" s="27"/>
      <c r="ZO168" s="27"/>
      <c r="ZP168" s="27"/>
      <c r="ZQ168" s="27"/>
      <c r="ZR168" s="27"/>
      <c r="ZS168" s="27"/>
      <c r="ZT168" s="27"/>
      <c r="ZU168" s="27"/>
      <c r="ZV168" s="27"/>
      <c r="ZW168" s="27"/>
      <c r="ZX168" s="27"/>
      <c r="ZY168" s="27"/>
      <c r="ZZ168" s="27"/>
      <c r="AAA168" s="27"/>
      <c r="AAB168" s="27"/>
      <c r="AAC168" s="27"/>
      <c r="AAD168" s="27"/>
      <c r="AAE168" s="27"/>
      <c r="AAF168" s="27"/>
      <c r="AAG168" s="27"/>
      <c r="AAH168" s="27"/>
      <c r="AAI168" s="27"/>
      <c r="AAJ168" s="27"/>
      <c r="AAK168" s="27"/>
      <c r="AAL168" s="27"/>
      <c r="AAM168" s="27"/>
      <c r="AAN168" s="27"/>
      <c r="AAO168" s="27"/>
      <c r="AAP168" s="27"/>
      <c r="AAQ168" s="27"/>
      <c r="AAR168" s="27"/>
      <c r="AAS168" s="27"/>
      <c r="AAT168" s="27"/>
      <c r="AAU168" s="27"/>
      <c r="AAV168" s="27"/>
      <c r="AAW168" s="27"/>
      <c r="AAX168" s="27"/>
      <c r="AAY168" s="27"/>
      <c r="AAZ168" s="27"/>
      <c r="ABA168" s="27"/>
      <c r="ABB168" s="27"/>
      <c r="ABC168" s="27"/>
      <c r="ABD168" s="27"/>
      <c r="ABE168" s="27"/>
      <c r="ABF168" s="27"/>
      <c r="ABG168" s="27"/>
      <c r="ABH168" s="27"/>
      <c r="ABI168" s="27"/>
      <c r="ABJ168" s="27"/>
      <c r="ABK168" s="27"/>
      <c r="ABL168" s="27"/>
      <c r="ABM168" s="27"/>
      <c r="ABN168" s="27"/>
      <c r="ABO168" s="27"/>
      <c r="ABP168" s="27"/>
      <c r="ABQ168" s="27"/>
      <c r="ABR168" s="27"/>
      <c r="ABS168" s="27"/>
      <c r="ABT168" s="27"/>
      <c r="ABU168" s="27"/>
      <c r="ABV168" s="27"/>
      <c r="ABW168" s="27"/>
      <c r="ABX168" s="27"/>
      <c r="ABY168" s="27"/>
      <c r="ABZ168" s="27"/>
      <c r="ACA168" s="27"/>
      <c r="ACB168" s="27"/>
      <c r="ACC168" s="27"/>
      <c r="ACD168" s="27"/>
      <c r="ACE168" s="27"/>
      <c r="ACF168" s="27"/>
      <c r="ACG168" s="27"/>
      <c r="ACH168" s="27"/>
      <c r="ACI168" s="27"/>
      <c r="ACJ168" s="27"/>
      <c r="ACK168" s="27"/>
      <c r="ACL168" s="27"/>
      <c r="ACM168" s="27"/>
      <c r="ACN168" s="27"/>
      <c r="ACO168" s="27"/>
      <c r="ACP168" s="27"/>
      <c r="ACQ168" s="27"/>
      <c r="ACR168" s="27"/>
      <c r="ACS168" s="27"/>
      <c r="ACT168" s="27"/>
      <c r="ACU168" s="27"/>
      <c r="ACV168" s="27"/>
      <c r="ACW168" s="27"/>
      <c r="ACX168" s="27"/>
      <c r="ACY168" s="27"/>
      <c r="ACZ168" s="27"/>
      <c r="ADA168" s="27"/>
      <c r="ADB168" s="27"/>
      <c r="ADC168" s="27"/>
      <c r="ADD168" s="27"/>
      <c r="ADE168" s="27"/>
      <c r="ADF168" s="27"/>
      <c r="ADG168" s="27"/>
      <c r="ADH168" s="27"/>
      <c r="ADI168" s="27"/>
      <c r="ADJ168" s="27"/>
      <c r="ADK168" s="27"/>
      <c r="ADL168" s="27"/>
      <c r="ADM168" s="27"/>
      <c r="ADN168" s="27"/>
      <c r="ADO168" s="27"/>
      <c r="ADP168" s="27"/>
      <c r="ADQ168" s="27"/>
      <c r="ADR168" s="27"/>
      <c r="ADS168" s="27"/>
      <c r="ADT168" s="27"/>
      <c r="ADU168" s="27"/>
      <c r="ADV168" s="27"/>
      <c r="ADW168" s="27"/>
      <c r="ADX168" s="27"/>
      <c r="ADY168" s="27"/>
      <c r="ADZ168" s="27"/>
      <c r="AEA168" s="27"/>
      <c r="AEB168" s="27"/>
      <c r="AEC168" s="27"/>
      <c r="AED168" s="27"/>
      <c r="AEE168" s="27"/>
      <c r="AEF168" s="27"/>
      <c r="AEG168" s="27"/>
      <c r="AEH168" s="27"/>
      <c r="AEI168" s="27"/>
      <c r="AEJ168" s="27"/>
      <c r="AEK168" s="27"/>
      <c r="AEL168" s="27"/>
      <c r="AEM168" s="27"/>
      <c r="AEN168" s="27"/>
      <c r="AEO168" s="27"/>
      <c r="AEP168" s="27"/>
      <c r="AEQ168" s="27"/>
      <c r="AER168" s="27"/>
      <c r="AES168" s="27"/>
      <c r="AET168" s="27"/>
      <c r="AEU168" s="27"/>
      <c r="AEV168" s="27"/>
      <c r="AEW168" s="27"/>
      <c r="AEX168" s="27"/>
      <c r="AEY168" s="27"/>
      <c r="AEZ168" s="27"/>
      <c r="AFA168" s="27"/>
      <c r="AFB168" s="27"/>
      <c r="AFC168" s="27"/>
      <c r="AFD168" s="27"/>
      <c r="AFE168" s="27"/>
      <c r="AFF168" s="27"/>
      <c r="AFG168" s="27"/>
      <c r="AFH168" s="27"/>
      <c r="AFI168" s="27"/>
      <c r="AFJ168" s="27"/>
      <c r="AFK168" s="27"/>
      <c r="AFL168" s="27"/>
      <c r="AFM168" s="27"/>
      <c r="AFN168" s="27"/>
      <c r="AFO168" s="27"/>
      <c r="AFP168" s="27"/>
      <c r="AFQ168" s="27"/>
      <c r="AFR168" s="27"/>
      <c r="AFS168" s="27"/>
      <c r="AFT168" s="27"/>
      <c r="AFU168" s="27"/>
      <c r="AFV168" s="27"/>
      <c r="AFW168" s="27"/>
      <c r="AFX168" s="27"/>
      <c r="AFY168" s="27"/>
      <c r="AFZ168" s="27"/>
      <c r="AGA168" s="27"/>
      <c r="AGB168" s="27"/>
      <c r="AGC168" s="27"/>
      <c r="AGD168" s="27"/>
      <c r="AGE168" s="27"/>
      <c r="AGF168" s="27"/>
      <c r="AGG168" s="27"/>
      <c r="AGH168" s="27"/>
      <c r="AGI168" s="27"/>
      <c r="AGJ168" s="27"/>
      <c r="AGK168" s="27"/>
      <c r="AGL168" s="27"/>
      <c r="AGM168" s="27"/>
      <c r="AGN168" s="27"/>
      <c r="AGO168" s="27"/>
      <c r="AGP168" s="27"/>
      <c r="AGQ168" s="27"/>
      <c r="AGR168" s="27"/>
      <c r="AGS168" s="27"/>
      <c r="AGT168" s="27"/>
      <c r="AGU168" s="27"/>
      <c r="AGV168" s="27"/>
      <c r="AGW168" s="27"/>
      <c r="AGX168" s="27"/>
      <c r="AGY168" s="27"/>
      <c r="AGZ168" s="27"/>
      <c r="AHA168" s="27"/>
      <c r="AHB168" s="27"/>
      <c r="AHC168" s="27"/>
      <c r="AHD168" s="27"/>
      <c r="AHE168" s="27"/>
      <c r="AHF168" s="27"/>
      <c r="AHG168" s="27"/>
      <c r="AHH168" s="27"/>
      <c r="AHI168" s="27"/>
      <c r="AHJ168" s="27"/>
      <c r="AHK168" s="27"/>
      <c r="AHL168" s="27"/>
      <c r="AHM168" s="27"/>
      <c r="AHN168" s="27"/>
      <c r="AHO168" s="27"/>
      <c r="AHP168" s="27"/>
      <c r="AHQ168" s="27"/>
      <c r="AHR168" s="27"/>
      <c r="AHS168" s="27"/>
      <c r="AHT168" s="27"/>
      <c r="AHU168" s="27"/>
      <c r="AHV168" s="27"/>
      <c r="AHW168" s="27"/>
      <c r="AHX168" s="27"/>
      <c r="AHY168" s="27"/>
      <c r="AHZ168" s="27"/>
      <c r="AIA168" s="27"/>
      <c r="AIB168" s="27"/>
      <c r="AIC168" s="27"/>
      <c r="AID168" s="27"/>
      <c r="AIE168" s="27"/>
      <c r="AIF168" s="27"/>
      <c r="AIG168" s="27"/>
      <c r="AIH168" s="27"/>
      <c r="AII168" s="27"/>
      <c r="AIJ168" s="27"/>
      <c r="AIK168" s="27"/>
      <c r="AIL168" s="27"/>
      <c r="AIM168" s="27"/>
      <c r="AIN168" s="27"/>
      <c r="AIO168" s="27"/>
      <c r="AIP168" s="27"/>
      <c r="AIQ168" s="27"/>
      <c r="AIR168" s="27"/>
      <c r="AIS168" s="27"/>
      <c r="AIT168" s="27"/>
      <c r="AIU168" s="27"/>
      <c r="AIV168" s="27"/>
      <c r="AIW168" s="27"/>
      <c r="AIX168" s="27"/>
      <c r="AIY168" s="27"/>
      <c r="AIZ168" s="27"/>
      <c r="AJA168" s="27"/>
      <c r="AJB168" s="27"/>
      <c r="AJC168" s="27"/>
      <c r="AJD168" s="27"/>
      <c r="AJE168" s="27"/>
      <c r="AJF168" s="27"/>
      <c r="AJG168" s="27"/>
      <c r="AJH168" s="27"/>
      <c r="AJI168" s="27"/>
      <c r="AJJ168" s="27"/>
      <c r="AJK168" s="27"/>
      <c r="AJL168" s="27"/>
      <c r="AJM168" s="27"/>
      <c r="AJN168" s="27"/>
      <c r="AJO168" s="27"/>
      <c r="AJP168" s="27"/>
      <c r="AJQ168" s="27"/>
      <c r="AJR168" s="27"/>
      <c r="AJS168" s="27"/>
      <c r="AJT168" s="27"/>
      <c r="AJU168" s="27"/>
      <c r="AJV168" s="27"/>
      <c r="AJW168" s="27"/>
      <c r="AJX168" s="27"/>
      <c r="AJY168" s="27"/>
      <c r="AJZ168" s="27"/>
      <c r="AKA168" s="27"/>
      <c r="AKB168" s="27"/>
      <c r="AKC168" s="27"/>
      <c r="AKD168" s="27"/>
      <c r="AKE168" s="27"/>
      <c r="AKF168" s="27"/>
      <c r="AKG168" s="27"/>
      <c r="AKH168" s="27"/>
      <c r="AKI168" s="27"/>
      <c r="AKJ168" s="27"/>
      <c r="AKK168" s="27"/>
      <c r="AKL168" s="27"/>
      <c r="AKM168" s="27"/>
      <c r="AKN168" s="27"/>
      <c r="AKO168" s="27"/>
      <c r="AKP168" s="27"/>
      <c r="AKQ168" s="27"/>
      <c r="AKR168" s="27"/>
      <c r="AKS168" s="27"/>
      <c r="AKT168" s="27"/>
      <c r="AKU168" s="27"/>
      <c r="AKV168" s="27"/>
      <c r="AKW168" s="27"/>
      <c r="AKX168" s="27"/>
      <c r="AKY168" s="27"/>
      <c r="AKZ168" s="27"/>
      <c r="ALA168" s="27"/>
      <c r="ALB168" s="27"/>
      <c r="ALC168" s="27"/>
      <c r="ALD168" s="27"/>
      <c r="ALE168" s="27"/>
      <c r="ALF168" s="27"/>
      <c r="ALG168" s="27"/>
      <c r="ALH168" s="27"/>
      <c r="ALI168" s="27"/>
      <c r="ALJ168" s="27"/>
      <c r="ALK168" s="27"/>
      <c r="ALL168" s="27"/>
      <c r="ALM168" s="27"/>
      <c r="ALN168" s="27"/>
      <c r="ALO168" s="27"/>
      <c r="ALP168" s="27"/>
      <c r="ALQ168" s="27"/>
      <c r="ALR168" s="27"/>
      <c r="ALS168" s="27"/>
      <c r="ALT168" s="27"/>
      <c r="ALU168" s="27"/>
      <c r="ALV168" s="27"/>
      <c r="ALW168" s="27"/>
      <c r="ALX168" s="27"/>
      <c r="ALY168" s="27"/>
      <c r="ALZ168" s="27"/>
      <c r="AMA168" s="27"/>
      <c r="AMB168" s="27"/>
      <c r="AMC168" s="27"/>
      <c r="AMD168" s="27"/>
      <c r="AME168" s="27"/>
      <c r="AMF168" s="27"/>
      <c r="AMG168" s="27"/>
      <c r="AMH168" s="27"/>
      <c r="AMI168" s="27"/>
      <c r="AMJ168" s="27"/>
      <c r="AMK168" s="27"/>
      <c r="AML168" s="27"/>
      <c r="AMM168" s="27"/>
      <c r="AMN168" s="27"/>
      <c r="AMO168" s="27"/>
      <c r="AMP168" s="27"/>
      <c r="AMQ168" s="27"/>
      <c r="AMR168" s="27"/>
      <c r="AMS168" s="27"/>
      <c r="AMT168" s="27"/>
      <c r="AMU168" s="27"/>
      <c r="AMV168" s="27"/>
      <c r="AMW168" s="27"/>
      <c r="AMX168" s="27"/>
      <c r="AMY168" s="27"/>
      <c r="AMZ168" s="27"/>
      <c r="ANA168" s="27"/>
      <c r="ANB168" s="27"/>
      <c r="ANC168" s="27"/>
      <c r="AND168" s="27"/>
      <c r="ANE168" s="27"/>
      <c r="ANF168" s="27"/>
      <c r="ANG168" s="27"/>
      <c r="ANH168" s="27"/>
      <c r="ANI168" s="27"/>
      <c r="ANJ168" s="27"/>
      <c r="ANK168" s="27"/>
      <c r="ANL168" s="27"/>
      <c r="ANM168" s="27"/>
      <c r="ANN168" s="27"/>
      <c r="ANO168" s="27"/>
      <c r="ANP168" s="27"/>
      <c r="ANQ168" s="27"/>
      <c r="ANR168" s="27"/>
      <c r="ANS168" s="27"/>
      <c r="ANT168" s="27"/>
      <c r="ANU168" s="27"/>
      <c r="ANV168" s="27"/>
      <c r="ANW168" s="27"/>
      <c r="ANX168" s="27"/>
      <c r="ANY168" s="27"/>
      <c r="ANZ168" s="27"/>
      <c r="AOA168" s="27"/>
      <c r="AOB168" s="27"/>
      <c r="AOC168" s="27"/>
      <c r="AOD168" s="27"/>
      <c r="AOE168" s="27"/>
      <c r="AOF168" s="27"/>
      <c r="AOG168" s="27"/>
      <c r="AOH168" s="27"/>
      <c r="AOI168" s="27"/>
      <c r="AOJ168" s="27"/>
      <c r="AOK168" s="27"/>
      <c r="AOL168" s="27"/>
      <c r="AOM168" s="27"/>
      <c r="AON168" s="27"/>
      <c r="AOO168" s="27"/>
      <c r="AOP168" s="27"/>
      <c r="AOQ168" s="27"/>
      <c r="AOR168" s="27"/>
      <c r="AOS168" s="27"/>
      <c r="AOT168" s="27"/>
      <c r="AOU168" s="27"/>
      <c r="AOV168" s="27"/>
      <c r="AOW168" s="27"/>
      <c r="AOX168" s="27"/>
      <c r="AOY168" s="27"/>
      <c r="AOZ168" s="27"/>
      <c r="APA168" s="27"/>
      <c r="APB168" s="27"/>
      <c r="APC168" s="27"/>
      <c r="APD168" s="27"/>
      <c r="APE168" s="27"/>
      <c r="APF168" s="27"/>
      <c r="APG168" s="27"/>
      <c r="APH168" s="27"/>
      <c r="API168" s="27"/>
      <c r="APJ168" s="27"/>
      <c r="APK168" s="27"/>
      <c r="APL168" s="27"/>
      <c r="APM168" s="27"/>
      <c r="APN168" s="27"/>
      <c r="APO168" s="27"/>
      <c r="APP168" s="27"/>
      <c r="APQ168" s="27"/>
      <c r="APR168" s="27"/>
      <c r="APS168" s="27"/>
      <c r="APT168" s="27"/>
      <c r="APU168" s="27"/>
      <c r="APV168" s="27"/>
      <c r="APW168" s="27"/>
      <c r="APX168" s="27"/>
      <c r="APY168" s="27"/>
      <c r="APZ168" s="27"/>
      <c r="AQA168" s="27"/>
      <c r="AQB168" s="27"/>
      <c r="AQC168" s="27"/>
      <c r="AQD168" s="27"/>
      <c r="AQE168" s="27"/>
      <c r="AQF168" s="27"/>
      <c r="AQG168" s="27"/>
      <c r="AQH168" s="27"/>
      <c r="AQI168" s="27"/>
      <c r="AQJ168" s="27"/>
      <c r="AQK168" s="27"/>
      <c r="AQL168" s="27"/>
      <c r="AQM168" s="27"/>
      <c r="AQN168" s="27"/>
      <c r="AQO168" s="27"/>
      <c r="AQP168" s="27"/>
      <c r="AQQ168" s="27"/>
      <c r="AQR168" s="27"/>
      <c r="AQS168" s="27"/>
      <c r="AQT168" s="27"/>
      <c r="AQU168" s="27"/>
      <c r="AQV168" s="27"/>
      <c r="AQW168" s="27"/>
      <c r="AQX168" s="27"/>
      <c r="AQY168" s="27"/>
      <c r="AQZ168" s="27"/>
      <c r="ARA168" s="27"/>
      <c r="ARB168" s="27"/>
      <c r="ARC168" s="27"/>
      <c r="ARD168" s="27"/>
      <c r="ARE168" s="27"/>
      <c r="ARF168" s="27"/>
      <c r="ARG168" s="27"/>
      <c r="ARH168" s="27"/>
      <c r="ARI168" s="27"/>
      <c r="ARJ168" s="27"/>
      <c r="ARK168" s="27"/>
      <c r="ARL168" s="27"/>
      <c r="ARM168" s="27"/>
      <c r="ARN168" s="27"/>
      <c r="ARO168" s="27"/>
      <c r="ARP168" s="27"/>
      <c r="ARQ168" s="27"/>
      <c r="ARR168" s="27"/>
      <c r="ARS168" s="27"/>
      <c r="ART168" s="27"/>
      <c r="ARU168" s="27"/>
      <c r="ARV168" s="27"/>
      <c r="ARW168" s="27"/>
      <c r="ARX168" s="27"/>
      <c r="ARY168" s="27"/>
      <c r="ARZ168" s="27"/>
      <c r="ASA168" s="27"/>
      <c r="ASB168" s="27"/>
      <c r="ASC168" s="27"/>
      <c r="ASD168" s="27"/>
      <c r="ASE168" s="27"/>
      <c r="ASF168" s="27"/>
      <c r="ASG168" s="27"/>
      <c r="ASH168" s="27"/>
      <c r="ASI168" s="27"/>
      <c r="ASJ168" s="27"/>
      <c r="ASK168" s="27"/>
      <c r="ASL168" s="27"/>
      <c r="ASM168" s="27"/>
      <c r="ASN168" s="27"/>
      <c r="ASO168" s="27"/>
      <c r="ASP168" s="27"/>
      <c r="ASQ168" s="27"/>
      <c r="ASR168" s="27"/>
      <c r="ASS168" s="27"/>
      <c r="AST168" s="27"/>
      <c r="ASU168" s="27"/>
      <c r="ASV168" s="27"/>
      <c r="ASW168" s="27"/>
      <c r="ASX168" s="27"/>
      <c r="ASY168" s="27"/>
      <c r="ASZ168" s="27"/>
      <c r="ATA168" s="27"/>
      <c r="ATB168" s="27"/>
      <c r="ATC168" s="27"/>
      <c r="ATD168" s="27"/>
      <c r="ATE168" s="27"/>
      <c r="ATF168" s="27"/>
      <c r="ATG168" s="27"/>
      <c r="ATH168" s="27"/>
      <c r="ATI168" s="27"/>
      <c r="ATJ168" s="27"/>
      <c r="ATK168" s="27"/>
      <c r="ATL168" s="27"/>
      <c r="ATM168" s="27"/>
      <c r="ATN168" s="27"/>
      <c r="ATO168" s="27"/>
      <c r="ATP168" s="27"/>
      <c r="ATQ168" s="27"/>
      <c r="ATR168" s="27"/>
      <c r="ATS168" s="27"/>
      <c r="ATT168" s="27"/>
      <c r="ATU168" s="27"/>
      <c r="ATV168" s="27"/>
      <c r="ATW168" s="27"/>
      <c r="ATX168" s="27"/>
      <c r="ATY168" s="27"/>
      <c r="ATZ168" s="27"/>
      <c r="AUA168" s="27"/>
      <c r="AUB168" s="27"/>
      <c r="AUC168" s="27"/>
      <c r="AUD168" s="27"/>
      <c r="AUE168" s="27"/>
      <c r="AUF168" s="27"/>
      <c r="AUG168" s="27"/>
      <c r="AUH168" s="27"/>
      <c r="AUI168" s="27"/>
      <c r="AUJ168" s="27"/>
      <c r="AUK168" s="27"/>
      <c r="AUL168" s="27"/>
      <c r="AUM168" s="27"/>
      <c r="AUN168" s="27"/>
      <c r="AUO168" s="27"/>
      <c r="AUP168" s="27"/>
      <c r="AUQ168" s="27"/>
      <c r="AUR168" s="27"/>
      <c r="AUS168" s="27"/>
      <c r="AUT168" s="27"/>
      <c r="AUU168" s="27"/>
      <c r="AUV168" s="27"/>
      <c r="AUW168" s="27"/>
      <c r="AUX168" s="27"/>
      <c r="AUY168" s="27"/>
      <c r="AUZ168" s="27"/>
      <c r="AVA168" s="27"/>
      <c r="AVB168" s="27"/>
      <c r="AVC168" s="27"/>
      <c r="AVD168" s="27"/>
      <c r="AVE168" s="27"/>
      <c r="AVF168" s="27"/>
      <c r="AVG168" s="27"/>
      <c r="AVH168" s="27"/>
      <c r="AVI168" s="27"/>
      <c r="AVJ168" s="27"/>
      <c r="AVK168" s="27"/>
      <c r="AVL168" s="27"/>
      <c r="AVM168" s="27"/>
      <c r="AVN168" s="27"/>
      <c r="AVO168" s="27"/>
      <c r="AVP168" s="27"/>
      <c r="AVQ168" s="27"/>
      <c r="AVR168" s="27"/>
      <c r="AVS168" s="27"/>
      <c r="AVT168" s="27"/>
      <c r="AVU168" s="27"/>
      <c r="AVV168" s="27"/>
      <c r="AVW168" s="27"/>
      <c r="AVX168" s="27"/>
      <c r="AVY168" s="27"/>
      <c r="AVZ168" s="27"/>
      <c r="AWA168" s="27"/>
      <c r="AWB168" s="27"/>
      <c r="AWC168" s="27"/>
      <c r="AWD168" s="27"/>
      <c r="AWE168" s="27"/>
      <c r="AWF168" s="27"/>
      <c r="AWG168" s="27"/>
      <c r="AWH168" s="27"/>
      <c r="AWI168" s="27"/>
      <c r="AWJ168" s="27"/>
      <c r="AWK168" s="27"/>
      <c r="AWL168" s="27"/>
      <c r="AWM168" s="27"/>
      <c r="AWN168" s="27"/>
      <c r="AWO168" s="27"/>
      <c r="AWP168" s="27"/>
      <c r="AWQ168" s="27"/>
      <c r="AWR168" s="27"/>
      <c r="AWS168" s="27"/>
      <c r="AWT168" s="27"/>
      <c r="AWU168" s="27"/>
      <c r="AWV168" s="27"/>
      <c r="AWW168" s="27"/>
      <c r="AWX168" s="27"/>
      <c r="AWY168" s="27"/>
      <c r="AWZ168" s="27"/>
      <c r="AXA168" s="27"/>
      <c r="AXB168" s="27"/>
      <c r="AXC168" s="27"/>
      <c r="AXD168" s="27"/>
      <c r="AXE168" s="27"/>
      <c r="AXF168" s="27"/>
      <c r="AXG168" s="27"/>
      <c r="AXH168" s="27"/>
      <c r="AXI168" s="27"/>
      <c r="AXJ168" s="27"/>
      <c r="AXK168" s="27"/>
      <c r="AXL168" s="27"/>
      <c r="AXM168" s="27"/>
      <c r="AXN168" s="27"/>
      <c r="AXO168" s="27"/>
      <c r="AXP168" s="27"/>
      <c r="AXQ168" s="27"/>
      <c r="AXR168" s="27"/>
      <c r="AXS168" s="27"/>
      <c r="AXT168" s="27"/>
      <c r="AXU168" s="27"/>
      <c r="AXV168" s="27"/>
      <c r="AXW168" s="27"/>
      <c r="AXX168" s="27"/>
      <c r="AXY168" s="27"/>
      <c r="AXZ168" s="27"/>
      <c r="AYA168" s="27"/>
      <c r="AYB168" s="27"/>
      <c r="AYC168" s="27"/>
      <c r="AYD168" s="27"/>
      <c r="AYE168" s="27"/>
      <c r="AYF168" s="27"/>
      <c r="AYG168" s="27"/>
      <c r="AYH168" s="27"/>
      <c r="AYI168" s="27"/>
      <c r="AYJ168" s="27"/>
      <c r="AYK168" s="27"/>
      <c r="AYL168" s="27"/>
      <c r="AYM168" s="27"/>
      <c r="AYN168" s="27"/>
      <c r="AYO168" s="27"/>
      <c r="AYP168" s="27"/>
      <c r="AYQ168" s="27"/>
      <c r="AYR168" s="27"/>
      <c r="AYS168" s="27"/>
      <c r="AYT168" s="27"/>
      <c r="AYU168" s="27"/>
      <c r="AYV168" s="27"/>
      <c r="AYW168" s="27"/>
      <c r="AYX168" s="27"/>
      <c r="AYY168" s="27"/>
      <c r="AYZ168" s="27"/>
      <c r="AZA168" s="27"/>
      <c r="AZB168" s="27"/>
      <c r="AZC168" s="27"/>
      <c r="AZD168" s="27"/>
      <c r="AZE168" s="27"/>
      <c r="AZF168" s="27"/>
      <c r="AZG168" s="27"/>
      <c r="AZH168" s="27"/>
      <c r="AZI168" s="27"/>
      <c r="AZJ168" s="27"/>
      <c r="AZK168" s="27"/>
      <c r="AZL168" s="27"/>
      <c r="AZM168" s="27"/>
      <c r="AZN168" s="27"/>
      <c r="AZO168" s="27"/>
      <c r="AZP168" s="27"/>
      <c r="AZQ168" s="27"/>
      <c r="AZR168" s="27"/>
      <c r="AZS168" s="27"/>
      <c r="AZT168" s="27"/>
      <c r="AZU168" s="27"/>
      <c r="AZV168" s="27"/>
      <c r="AZW168" s="27"/>
      <c r="AZX168" s="27"/>
      <c r="AZY168" s="27"/>
      <c r="AZZ168" s="27"/>
      <c r="BAA168" s="27"/>
      <c r="BAB168" s="27"/>
      <c r="BAC168" s="27"/>
      <c r="BAD168" s="27"/>
      <c r="BAE168" s="27"/>
      <c r="BAF168" s="27"/>
      <c r="BAG168" s="27"/>
      <c r="BAH168" s="27"/>
      <c r="BAI168" s="27"/>
      <c r="BAJ168" s="27"/>
      <c r="BAK168" s="27"/>
      <c r="BAL168" s="27"/>
      <c r="BAM168" s="27"/>
      <c r="BAN168" s="27"/>
      <c r="BAO168" s="27"/>
      <c r="BAP168" s="27"/>
      <c r="BAQ168" s="27"/>
      <c r="BAR168" s="27"/>
      <c r="BAS168" s="27"/>
      <c r="BAT168" s="27"/>
      <c r="BAU168" s="27"/>
      <c r="BAV168" s="27"/>
      <c r="BAW168" s="27"/>
      <c r="BAX168" s="27"/>
      <c r="BAY168" s="27"/>
      <c r="BAZ168" s="27"/>
      <c r="BBA168" s="27"/>
      <c r="BBB168" s="27"/>
      <c r="BBC168" s="27"/>
      <c r="BBD168" s="27"/>
      <c r="BBE168" s="27"/>
      <c r="BBF168" s="27"/>
      <c r="BBG168" s="27"/>
      <c r="BBH168" s="27"/>
      <c r="BBI168" s="27"/>
      <c r="BBJ168" s="27"/>
      <c r="BBK168" s="27"/>
      <c r="BBL168" s="27"/>
      <c r="BBM168" s="27"/>
      <c r="BBN168" s="27"/>
      <c r="BBO168" s="27"/>
      <c r="BBP168" s="27"/>
      <c r="BBQ168" s="27"/>
      <c r="BBR168" s="27"/>
      <c r="BBS168" s="27"/>
      <c r="BBT168" s="27"/>
      <c r="BBU168" s="27"/>
      <c r="BBV168" s="27"/>
      <c r="BBW168" s="27"/>
      <c r="BBX168" s="27"/>
      <c r="BBY168" s="27"/>
      <c r="BBZ168" s="27"/>
      <c r="BCA168" s="27"/>
      <c r="BCB168" s="27"/>
      <c r="BCC168" s="27"/>
      <c r="BCD168" s="27"/>
      <c r="BCE168" s="27"/>
      <c r="BCF168" s="27"/>
      <c r="BCG168" s="27"/>
      <c r="BCH168" s="27"/>
      <c r="BCI168" s="27"/>
      <c r="BCJ168" s="27"/>
      <c r="BCK168" s="27"/>
      <c r="BCL168" s="27"/>
      <c r="BCM168" s="27"/>
      <c r="BCN168" s="27"/>
      <c r="BCO168" s="27"/>
      <c r="BCP168" s="27"/>
      <c r="BCQ168" s="27"/>
      <c r="BCR168" s="27"/>
      <c r="BCS168" s="27"/>
      <c r="BCT168" s="27"/>
      <c r="BCU168" s="27"/>
      <c r="BCV168" s="27"/>
      <c r="BCW168" s="27"/>
      <c r="BCX168" s="27"/>
      <c r="BCY168" s="27"/>
      <c r="BCZ168" s="27"/>
      <c r="BDA168" s="27"/>
      <c r="BDB168" s="27"/>
      <c r="BDC168" s="27"/>
      <c r="BDD168" s="27"/>
      <c r="BDE168" s="27"/>
      <c r="BDF168" s="27"/>
      <c r="BDG168" s="27"/>
      <c r="BDH168" s="27"/>
      <c r="BDI168" s="27"/>
      <c r="BDJ168" s="27"/>
      <c r="BDK168" s="27"/>
      <c r="BDL168" s="27"/>
      <c r="BDM168" s="27"/>
      <c r="BDN168" s="27"/>
      <c r="BDO168" s="27"/>
      <c r="BDP168" s="27"/>
      <c r="BDQ168" s="27"/>
      <c r="BDR168" s="27"/>
      <c r="BDS168" s="27"/>
      <c r="BDT168" s="27"/>
      <c r="BDU168" s="27"/>
      <c r="BDV168" s="27"/>
      <c r="BDW168" s="27"/>
      <c r="BDX168" s="27"/>
      <c r="BDY168" s="27"/>
      <c r="BDZ168" s="27"/>
      <c r="BEA168" s="27"/>
      <c r="BEB168" s="27"/>
      <c r="BEC168" s="27"/>
      <c r="BED168" s="27"/>
      <c r="BEE168" s="27"/>
      <c r="BEF168" s="27"/>
      <c r="BEG168" s="27"/>
      <c r="BEH168" s="27"/>
      <c r="BEI168" s="27"/>
      <c r="BEJ168" s="27"/>
      <c r="BEK168" s="27"/>
      <c r="BEL168" s="27"/>
      <c r="BEM168" s="27"/>
      <c r="BEN168" s="27"/>
      <c r="BEO168" s="27"/>
      <c r="BEP168" s="27"/>
      <c r="BEQ168" s="27"/>
      <c r="BER168" s="27"/>
      <c r="BES168" s="27"/>
      <c r="BET168" s="27"/>
      <c r="BEU168" s="27"/>
      <c r="BEV168" s="27"/>
      <c r="BEW168" s="27"/>
      <c r="BEX168" s="27"/>
      <c r="BEY168" s="27"/>
      <c r="BEZ168" s="27"/>
      <c r="BFA168" s="27"/>
      <c r="BFB168" s="27"/>
      <c r="BFC168" s="27"/>
      <c r="BFD168" s="27"/>
      <c r="BFE168" s="27"/>
      <c r="BFF168" s="27"/>
      <c r="BFG168" s="27"/>
      <c r="BFH168" s="27"/>
      <c r="BFI168" s="27"/>
      <c r="BFJ168" s="27"/>
      <c r="BFK168" s="27"/>
      <c r="BFL168" s="27"/>
      <c r="BFM168" s="27"/>
      <c r="BFN168" s="27"/>
      <c r="BFO168" s="27"/>
      <c r="BFP168" s="27"/>
      <c r="BFQ168" s="27"/>
      <c r="BFR168" s="27"/>
      <c r="BFS168" s="27"/>
      <c r="BFT168" s="27"/>
      <c r="BFU168" s="27"/>
      <c r="BFV168" s="27"/>
      <c r="BFW168" s="27"/>
      <c r="BFX168" s="27"/>
      <c r="BFY168" s="27"/>
      <c r="BFZ168" s="27"/>
      <c r="BGA168" s="27"/>
      <c r="BGB168" s="27"/>
      <c r="BGC168" s="27"/>
      <c r="BGD168" s="27"/>
      <c r="BGE168" s="27"/>
      <c r="BGF168" s="27"/>
      <c r="BGG168" s="27"/>
      <c r="BGH168" s="27"/>
      <c r="BGI168" s="27"/>
      <c r="BGJ168" s="27"/>
      <c r="BGK168" s="27"/>
      <c r="BGL168" s="27"/>
      <c r="BGM168" s="27"/>
      <c r="BGN168" s="27"/>
      <c r="BGO168" s="27"/>
      <c r="BGP168" s="27"/>
      <c r="BGQ168" s="27"/>
      <c r="BGR168" s="27"/>
      <c r="BGS168" s="27"/>
      <c r="BGT168" s="27"/>
      <c r="BGU168" s="27"/>
      <c r="BGV168" s="27"/>
      <c r="BGW168" s="27"/>
      <c r="BGX168" s="27"/>
      <c r="BGY168" s="27"/>
      <c r="BGZ168" s="27"/>
      <c r="BHA168" s="27"/>
      <c r="BHB168" s="27"/>
      <c r="BHC168" s="27"/>
      <c r="BHD168" s="27"/>
      <c r="BHE168" s="27"/>
      <c r="BHF168" s="27"/>
      <c r="BHG168" s="27"/>
      <c r="BHH168" s="27"/>
      <c r="BHI168" s="27"/>
      <c r="BHJ168" s="27"/>
      <c r="BHK168" s="27"/>
      <c r="BHL168" s="27"/>
      <c r="BHM168" s="27"/>
      <c r="BHN168" s="27"/>
      <c r="BHO168" s="27"/>
      <c r="BHP168" s="27"/>
      <c r="BHQ168" s="27"/>
      <c r="BHR168" s="27"/>
      <c r="BHS168" s="27"/>
      <c r="BHT168" s="27"/>
      <c r="BHU168" s="27"/>
      <c r="BHV168" s="27"/>
      <c r="BHW168" s="27"/>
      <c r="BHX168" s="27"/>
      <c r="BHY168" s="27"/>
      <c r="BHZ168" s="27"/>
      <c r="BIA168" s="27"/>
      <c r="BIB168" s="27"/>
      <c r="BIC168" s="27"/>
      <c r="BID168" s="27"/>
      <c r="BIE168" s="27"/>
      <c r="BIF168" s="27"/>
      <c r="BIG168" s="27"/>
      <c r="BIH168" s="27"/>
      <c r="BII168" s="27"/>
      <c r="BIJ168" s="27"/>
      <c r="BIK168" s="27"/>
      <c r="BIL168" s="27"/>
      <c r="BIM168" s="27"/>
      <c r="BIN168" s="27"/>
      <c r="BIO168" s="27"/>
      <c r="BIP168" s="27"/>
      <c r="BIQ168" s="27"/>
      <c r="BIR168" s="27"/>
      <c r="BIS168" s="27"/>
      <c r="BIT168" s="27"/>
      <c r="BIU168" s="27"/>
      <c r="BIV168" s="27"/>
      <c r="BIW168" s="27"/>
      <c r="BIX168" s="27"/>
      <c r="BIY168" s="27"/>
      <c r="BIZ168" s="27"/>
      <c r="BJA168" s="27"/>
      <c r="BJB168" s="27"/>
      <c r="BJC168" s="27"/>
      <c r="BJD168" s="27"/>
      <c r="BJE168" s="27"/>
      <c r="BJF168" s="27"/>
      <c r="BJG168" s="27"/>
      <c r="BJH168" s="27"/>
      <c r="BJI168" s="27"/>
      <c r="BJJ168" s="27"/>
      <c r="BJK168" s="27"/>
      <c r="BJL168" s="27"/>
      <c r="BJM168" s="27"/>
      <c r="BJN168" s="27"/>
      <c r="BJO168" s="27"/>
      <c r="BJP168" s="27"/>
      <c r="BJQ168" s="27"/>
      <c r="BJR168" s="27"/>
      <c r="BJS168" s="27"/>
      <c r="BJT168" s="27"/>
      <c r="BJU168" s="27"/>
      <c r="BJV168" s="27"/>
      <c r="BJW168" s="27"/>
      <c r="BJX168" s="27"/>
      <c r="BJY168" s="27"/>
      <c r="BJZ168" s="27"/>
      <c r="BKA168" s="27"/>
      <c r="BKB168" s="27"/>
      <c r="BKC168" s="27"/>
      <c r="BKD168" s="27"/>
      <c r="BKE168" s="27"/>
      <c r="BKF168" s="27"/>
      <c r="BKG168" s="27"/>
      <c r="BKH168" s="27"/>
      <c r="BKI168" s="27"/>
      <c r="BKJ168" s="27"/>
      <c r="BKK168" s="27"/>
      <c r="BKL168" s="27"/>
      <c r="BKM168" s="27"/>
      <c r="BKN168" s="27"/>
      <c r="BKO168" s="27"/>
      <c r="BKP168" s="27"/>
      <c r="BKQ168" s="27"/>
      <c r="BKR168" s="27"/>
      <c r="BKS168" s="27"/>
      <c r="BKT168" s="27"/>
      <c r="BKU168" s="27"/>
      <c r="BKV168" s="27"/>
      <c r="BKW168" s="27"/>
      <c r="BKX168" s="27"/>
      <c r="BKY168" s="27"/>
      <c r="BKZ168" s="27"/>
      <c r="BLA168" s="27"/>
      <c r="BLB168" s="27"/>
      <c r="BLC168" s="27"/>
      <c r="BLD168" s="27"/>
      <c r="BLE168" s="27"/>
      <c r="BLF168" s="27"/>
      <c r="BLG168" s="27"/>
      <c r="BLH168" s="27"/>
      <c r="BLI168" s="27"/>
      <c r="BLJ168" s="27"/>
      <c r="BLK168" s="27"/>
      <c r="BLL168" s="27"/>
      <c r="BLM168" s="27"/>
      <c r="BLN168" s="27"/>
      <c r="BLO168" s="27"/>
      <c r="BLP168" s="27"/>
      <c r="BLQ168" s="27"/>
      <c r="BLR168" s="27"/>
      <c r="BLS168" s="27"/>
      <c r="BLT168" s="27"/>
      <c r="BLU168" s="27"/>
      <c r="BLV168" s="27"/>
      <c r="BLW168" s="27"/>
      <c r="BLX168" s="27"/>
      <c r="BLY168" s="27"/>
      <c r="BLZ168" s="27"/>
      <c r="BMA168" s="27"/>
      <c r="BMB168" s="27"/>
      <c r="BMC168" s="27"/>
      <c r="BMD168" s="27"/>
      <c r="BME168" s="27"/>
      <c r="BMF168" s="27"/>
      <c r="BMG168" s="27"/>
      <c r="BMH168" s="27"/>
      <c r="BMI168" s="27"/>
      <c r="BMJ168" s="27"/>
      <c r="BMK168" s="27"/>
      <c r="BML168" s="27"/>
      <c r="BMM168" s="27"/>
      <c r="BMN168" s="27"/>
      <c r="BMO168" s="27"/>
      <c r="BMP168" s="27"/>
      <c r="BMQ168" s="27"/>
      <c r="BMR168" s="27"/>
      <c r="BMS168" s="27"/>
      <c r="BMT168" s="27"/>
      <c r="BMU168" s="27"/>
      <c r="BMV168" s="27"/>
      <c r="BMW168" s="27"/>
      <c r="BMX168" s="27"/>
      <c r="BMY168" s="27"/>
      <c r="BMZ168" s="27"/>
      <c r="BNA168" s="27"/>
      <c r="BNB168" s="27"/>
      <c r="BNC168" s="27"/>
      <c r="BND168" s="27"/>
      <c r="BNE168" s="27"/>
      <c r="BNF168" s="27"/>
      <c r="BNG168" s="27"/>
      <c r="BNH168" s="27"/>
      <c r="BNI168" s="27"/>
      <c r="BNJ168" s="27"/>
      <c r="BNK168" s="27"/>
      <c r="BNL168" s="27"/>
      <c r="BNM168" s="27"/>
      <c r="BNN168" s="27"/>
      <c r="BNO168" s="27"/>
      <c r="BNP168" s="27"/>
      <c r="BNQ168" s="27"/>
      <c r="BNR168" s="27"/>
      <c r="BNS168" s="27"/>
      <c r="BNT168" s="27"/>
      <c r="BNU168" s="27"/>
      <c r="BNV168" s="27"/>
      <c r="BNW168" s="27"/>
      <c r="BNX168" s="27"/>
      <c r="BNY168" s="27"/>
      <c r="BNZ168" s="27"/>
      <c r="BOA168" s="27"/>
      <c r="BOB168" s="27"/>
      <c r="BOC168" s="27"/>
      <c r="BOD168" s="27"/>
      <c r="BOE168" s="27"/>
      <c r="BOF168" s="27"/>
      <c r="BOG168" s="27"/>
      <c r="BOH168" s="27"/>
      <c r="BOI168" s="27"/>
      <c r="BOJ168" s="27"/>
      <c r="BOK168" s="27"/>
      <c r="BOL168" s="27"/>
      <c r="BOM168" s="27"/>
      <c r="BON168" s="27"/>
      <c r="BOO168" s="27"/>
      <c r="BOP168" s="27"/>
      <c r="BOQ168" s="27"/>
      <c r="BOR168" s="27"/>
      <c r="BOS168" s="27"/>
      <c r="BOT168" s="27"/>
      <c r="BOU168" s="27"/>
      <c r="BOV168" s="27"/>
      <c r="BOW168" s="27"/>
      <c r="BOX168" s="27"/>
      <c r="BOY168" s="27"/>
      <c r="BOZ168" s="27"/>
      <c r="BPA168" s="27"/>
      <c r="BPB168" s="27"/>
      <c r="BPC168" s="27"/>
      <c r="BPD168" s="27"/>
      <c r="BPE168" s="27"/>
      <c r="BPF168" s="27"/>
      <c r="BPG168" s="27"/>
      <c r="BPH168" s="27"/>
      <c r="BPI168" s="27"/>
      <c r="BPJ168" s="27"/>
      <c r="BPK168" s="27"/>
      <c r="BPL168" s="27"/>
      <c r="BPM168" s="27"/>
      <c r="BPN168" s="27"/>
      <c r="BPO168" s="27"/>
      <c r="BPP168" s="27"/>
      <c r="BPQ168" s="27"/>
      <c r="BPR168" s="27"/>
      <c r="BPS168" s="27"/>
      <c r="BPT168" s="27"/>
      <c r="BPU168" s="27"/>
      <c r="BPV168" s="27"/>
      <c r="BPW168" s="27"/>
      <c r="BPX168" s="27"/>
      <c r="BPY168" s="27"/>
      <c r="BPZ168" s="27"/>
      <c r="BQA168" s="27"/>
      <c r="BQB168" s="27"/>
      <c r="BQC168" s="27"/>
      <c r="BQD168" s="27"/>
      <c r="BQE168" s="27"/>
      <c r="BQF168" s="27"/>
      <c r="BQG168" s="27"/>
      <c r="BQH168" s="27"/>
      <c r="BQI168" s="27"/>
      <c r="BQJ168" s="27"/>
      <c r="BQK168" s="27"/>
      <c r="BQL168" s="27"/>
      <c r="BQM168" s="27"/>
      <c r="BQN168" s="27"/>
      <c r="BQO168" s="27"/>
      <c r="BQP168" s="27"/>
      <c r="BQQ168" s="27"/>
      <c r="BQR168" s="27"/>
      <c r="BQS168" s="27"/>
      <c r="BQT168" s="27"/>
      <c r="BQU168" s="27"/>
      <c r="BQV168" s="27"/>
      <c r="BQW168" s="27"/>
      <c r="BQX168" s="27"/>
      <c r="BQY168" s="27"/>
      <c r="BQZ168" s="27"/>
      <c r="BRA168" s="27"/>
      <c r="BRB168" s="27"/>
      <c r="BRC168" s="27"/>
      <c r="BRD168" s="27"/>
      <c r="BRE168" s="27"/>
      <c r="BRF168" s="27"/>
      <c r="BRG168" s="27"/>
      <c r="BRH168" s="27"/>
      <c r="BRI168" s="27"/>
      <c r="BRJ168" s="27"/>
      <c r="BRK168" s="27"/>
      <c r="BRL168" s="27"/>
      <c r="BRM168" s="27"/>
      <c r="BRN168" s="27"/>
      <c r="BRO168" s="27"/>
      <c r="BRP168" s="27"/>
      <c r="BRQ168" s="27"/>
      <c r="BRR168" s="27"/>
      <c r="BRS168" s="27"/>
      <c r="BRT168" s="27"/>
      <c r="BRU168" s="27"/>
      <c r="BRV168" s="27"/>
      <c r="BRW168" s="27"/>
      <c r="BRX168" s="27"/>
      <c r="BRY168" s="27"/>
      <c r="BRZ168" s="27"/>
      <c r="BSA168" s="27"/>
      <c r="BSB168" s="27"/>
      <c r="BSC168" s="27"/>
      <c r="BSD168" s="27"/>
      <c r="BSE168" s="27"/>
      <c r="BSF168" s="27"/>
      <c r="BSG168" s="27"/>
      <c r="BSH168" s="27"/>
      <c r="BSI168" s="27"/>
      <c r="BSJ168" s="27"/>
      <c r="BSK168" s="27"/>
      <c r="BSL168" s="27"/>
      <c r="BSM168" s="27"/>
      <c r="BSN168" s="27"/>
      <c r="BSO168" s="27"/>
      <c r="BSP168" s="27"/>
      <c r="BSQ168" s="27"/>
      <c r="BSR168" s="27"/>
      <c r="BSS168" s="27"/>
      <c r="BST168" s="27"/>
      <c r="BSU168" s="27"/>
      <c r="BSV168" s="27"/>
      <c r="BSW168" s="27"/>
      <c r="BSX168" s="27"/>
      <c r="BSY168" s="27"/>
      <c r="BSZ168" s="27"/>
      <c r="BTA168" s="27"/>
      <c r="BTB168" s="27"/>
      <c r="BTC168" s="27"/>
      <c r="BTD168" s="27"/>
      <c r="BTE168" s="27"/>
      <c r="BTF168" s="27"/>
      <c r="BTG168" s="27"/>
      <c r="BTH168" s="27"/>
      <c r="BTI168" s="27"/>
      <c r="BTJ168" s="27"/>
      <c r="BTK168" s="27"/>
      <c r="BTL168" s="27"/>
      <c r="BTM168" s="27"/>
      <c r="BTN168" s="27"/>
      <c r="BTO168" s="27"/>
      <c r="BTP168" s="27"/>
      <c r="BTQ168" s="27"/>
      <c r="BTR168" s="27"/>
      <c r="BTS168" s="27"/>
      <c r="BTT168" s="27"/>
      <c r="BTU168" s="27"/>
      <c r="BTV168" s="27"/>
      <c r="BTW168" s="27"/>
      <c r="BTX168" s="27"/>
      <c r="BTY168" s="27"/>
      <c r="BTZ168" s="27"/>
      <c r="BUA168" s="27"/>
      <c r="BUB168" s="27"/>
      <c r="BUC168" s="27"/>
      <c r="BUD168" s="27"/>
      <c r="BUE168" s="27"/>
      <c r="BUF168" s="27"/>
      <c r="BUG168" s="27"/>
      <c r="BUH168" s="27"/>
      <c r="BUI168" s="27"/>
      <c r="BUJ168" s="27"/>
      <c r="BUK168" s="27"/>
      <c r="BUL168" s="27"/>
      <c r="BUM168" s="27"/>
      <c r="BUN168" s="27"/>
      <c r="BUO168" s="27"/>
      <c r="BUP168" s="27"/>
      <c r="BUQ168" s="27"/>
    </row>
    <row r="169" spans="1:1915" s="47" customFormat="1" ht="6" customHeight="1" thickBot="1">
      <c r="A169" s="23"/>
      <c r="B169" s="205"/>
      <c r="C169" s="206"/>
      <c r="D169" s="207"/>
      <c r="E169" s="278"/>
      <c r="F169" s="279"/>
      <c r="G169" s="191"/>
      <c r="H169" s="26"/>
      <c r="I169" s="26"/>
      <c r="J169" s="26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  <c r="BZ169" s="27"/>
      <c r="CA169" s="27"/>
      <c r="CB169" s="27"/>
      <c r="CC169" s="27"/>
      <c r="CD169" s="27"/>
      <c r="CE169" s="27"/>
      <c r="CF169" s="27"/>
      <c r="CG169" s="27"/>
      <c r="CH169" s="27"/>
      <c r="CI169" s="27"/>
      <c r="CJ169" s="27"/>
      <c r="CK169" s="27"/>
      <c r="CL169" s="27"/>
      <c r="CM169" s="27"/>
      <c r="CN169" s="27"/>
      <c r="CO169" s="27"/>
      <c r="CP169" s="27"/>
      <c r="CQ169" s="27"/>
      <c r="CR169" s="27"/>
      <c r="CS169" s="27"/>
      <c r="CT169" s="27"/>
      <c r="CU169" s="27"/>
      <c r="CV169" s="27"/>
      <c r="CW169" s="27"/>
      <c r="CX169" s="27"/>
      <c r="CY169" s="27"/>
      <c r="CZ169" s="27"/>
      <c r="DA169" s="27"/>
      <c r="DB169" s="27"/>
      <c r="DC169" s="27"/>
      <c r="DD169" s="27"/>
      <c r="DE169" s="27"/>
      <c r="DF169" s="27"/>
      <c r="DG169" s="27"/>
      <c r="DH169" s="27"/>
      <c r="DI169" s="27"/>
      <c r="DJ169" s="27"/>
      <c r="DK169" s="27"/>
      <c r="DL169" s="27"/>
      <c r="DM169" s="27"/>
      <c r="DN169" s="27"/>
      <c r="DO169" s="27"/>
      <c r="DP169" s="27"/>
      <c r="DQ169" s="27"/>
      <c r="DR169" s="27"/>
      <c r="DS169" s="27"/>
      <c r="DT169" s="27"/>
      <c r="DU169" s="27"/>
      <c r="DV169" s="27"/>
      <c r="DW169" s="27"/>
      <c r="DX169" s="27"/>
      <c r="DY169" s="27"/>
      <c r="DZ169" s="27"/>
      <c r="EA169" s="27"/>
      <c r="EB169" s="27"/>
      <c r="EC169" s="27"/>
      <c r="ED169" s="27"/>
      <c r="EE169" s="27"/>
      <c r="EF169" s="27"/>
      <c r="EG169" s="27"/>
      <c r="EH169" s="27"/>
      <c r="EI169" s="27"/>
      <c r="EJ169" s="27"/>
      <c r="EK169" s="27"/>
      <c r="EL169" s="27"/>
      <c r="EM169" s="27"/>
      <c r="EN169" s="27"/>
      <c r="EO169" s="27"/>
      <c r="EP169" s="27"/>
      <c r="EQ169" s="27"/>
      <c r="ER169" s="27"/>
      <c r="ES169" s="27"/>
      <c r="ET169" s="27"/>
      <c r="EU169" s="27"/>
      <c r="EV169" s="27"/>
      <c r="EW169" s="27"/>
      <c r="EX169" s="27"/>
      <c r="EY169" s="27"/>
      <c r="EZ169" s="27"/>
      <c r="FA169" s="27"/>
      <c r="FB169" s="27"/>
      <c r="FC169" s="27"/>
      <c r="FD169" s="27"/>
      <c r="FE169" s="27"/>
      <c r="FF169" s="27"/>
      <c r="FG169" s="27"/>
      <c r="FH169" s="27"/>
      <c r="FI169" s="27"/>
      <c r="FJ169" s="27"/>
      <c r="FK169" s="27"/>
      <c r="FL169" s="27"/>
      <c r="FM169" s="27"/>
      <c r="FN169" s="27"/>
      <c r="FO169" s="27"/>
      <c r="FP169" s="27"/>
      <c r="FQ169" s="27"/>
      <c r="FR169" s="27"/>
      <c r="FS169" s="27"/>
      <c r="FT169" s="27"/>
      <c r="FU169" s="27"/>
      <c r="FV169" s="27"/>
      <c r="FW169" s="27"/>
      <c r="FX169" s="27"/>
      <c r="FY169" s="27"/>
      <c r="FZ169" s="27"/>
      <c r="GA169" s="27"/>
      <c r="GB169" s="27"/>
      <c r="GC169" s="27"/>
      <c r="GD169" s="27"/>
      <c r="GE169" s="27"/>
      <c r="GF169" s="27"/>
      <c r="GG169" s="27"/>
      <c r="GH169" s="27"/>
      <c r="GI169" s="27"/>
      <c r="GJ169" s="27"/>
      <c r="GK169" s="27"/>
      <c r="GL169" s="27"/>
      <c r="GM169" s="27"/>
      <c r="GN169" s="27"/>
      <c r="GO169" s="27"/>
      <c r="GP169" s="27"/>
      <c r="GQ169" s="27"/>
      <c r="GR169" s="27"/>
      <c r="GS169" s="27"/>
      <c r="GT169" s="27"/>
      <c r="GU169" s="27"/>
      <c r="GV169" s="27"/>
      <c r="GW169" s="27"/>
      <c r="GX169" s="27"/>
      <c r="GY169" s="27"/>
      <c r="GZ169" s="27"/>
      <c r="HA169" s="27"/>
      <c r="HB169" s="27"/>
      <c r="HC169" s="27"/>
      <c r="HD169" s="27"/>
      <c r="HE169" s="27"/>
      <c r="HF169" s="27"/>
      <c r="HG169" s="27"/>
      <c r="HH169" s="27"/>
      <c r="HI169" s="27"/>
      <c r="HJ169" s="27"/>
      <c r="HK169" s="27"/>
      <c r="HL169" s="27"/>
      <c r="HM169" s="27"/>
      <c r="HN169" s="27"/>
      <c r="HO169" s="27"/>
      <c r="HP169" s="27"/>
      <c r="HQ169" s="27"/>
      <c r="HR169" s="27"/>
      <c r="HS169" s="27"/>
      <c r="HT169" s="27"/>
      <c r="HU169" s="27"/>
      <c r="HV169" s="27"/>
      <c r="HW169" s="27"/>
      <c r="HX169" s="27"/>
      <c r="HY169" s="27"/>
      <c r="HZ169" s="27"/>
      <c r="IA169" s="27"/>
      <c r="IB169" s="27"/>
      <c r="IC169" s="27"/>
      <c r="ID169" s="27"/>
      <c r="IE169" s="27"/>
      <c r="IF169" s="27"/>
      <c r="IG169" s="27"/>
      <c r="IH169" s="27"/>
      <c r="II169" s="27"/>
      <c r="IJ169" s="27"/>
      <c r="IK169" s="27"/>
      <c r="IL169" s="27"/>
      <c r="IM169" s="27"/>
      <c r="IN169" s="27"/>
      <c r="IO169" s="27"/>
      <c r="IP169" s="27"/>
      <c r="IQ169" s="27"/>
      <c r="IR169" s="27"/>
      <c r="IS169" s="27"/>
      <c r="IT169" s="27"/>
      <c r="IU169" s="27"/>
      <c r="IV169" s="27"/>
      <c r="IW169" s="27"/>
      <c r="IX169" s="27"/>
      <c r="IY169" s="27"/>
      <c r="IZ169" s="27"/>
      <c r="JA169" s="27"/>
      <c r="JB169" s="27"/>
      <c r="JC169" s="27"/>
      <c r="JD169" s="27"/>
      <c r="JE169" s="27"/>
      <c r="JF169" s="27"/>
      <c r="JG169" s="27"/>
      <c r="JH169" s="27"/>
      <c r="JI169" s="27"/>
      <c r="JJ169" s="27"/>
      <c r="JK169" s="27"/>
      <c r="JL169" s="27"/>
      <c r="JM169" s="27"/>
      <c r="JN169" s="27"/>
      <c r="JO169" s="27"/>
      <c r="JP169" s="27"/>
      <c r="JQ169" s="27"/>
      <c r="JR169" s="27"/>
      <c r="JS169" s="27"/>
      <c r="JT169" s="27"/>
      <c r="JU169" s="27"/>
      <c r="JV169" s="27"/>
      <c r="JW169" s="27"/>
      <c r="JX169" s="27"/>
      <c r="JY169" s="27"/>
      <c r="JZ169" s="27"/>
      <c r="KA169" s="27"/>
      <c r="KB169" s="27"/>
      <c r="KC169" s="27"/>
      <c r="KD169" s="27"/>
      <c r="KE169" s="27"/>
      <c r="KF169" s="27"/>
      <c r="KG169" s="27"/>
      <c r="KH169" s="27"/>
      <c r="KI169" s="27"/>
      <c r="KJ169" s="27"/>
      <c r="KK169" s="27"/>
      <c r="KL169" s="27"/>
      <c r="KM169" s="27"/>
      <c r="KN169" s="27"/>
      <c r="KO169" s="27"/>
      <c r="KP169" s="27"/>
      <c r="KQ169" s="27"/>
      <c r="KR169" s="27"/>
      <c r="KS169" s="27"/>
      <c r="KT169" s="27"/>
      <c r="KU169" s="27"/>
      <c r="KV169" s="27"/>
      <c r="KW169" s="27"/>
      <c r="KX169" s="27"/>
      <c r="KY169" s="27"/>
      <c r="KZ169" s="27"/>
      <c r="LA169" s="27"/>
      <c r="LB169" s="27"/>
      <c r="LC169" s="27"/>
      <c r="LD169" s="27"/>
      <c r="LE169" s="27"/>
      <c r="LF169" s="27"/>
      <c r="LG169" s="27"/>
      <c r="LH169" s="27"/>
      <c r="LI169" s="27"/>
      <c r="LJ169" s="27"/>
      <c r="LK169" s="27"/>
      <c r="LL169" s="27"/>
      <c r="LM169" s="27"/>
      <c r="LN169" s="27"/>
      <c r="LO169" s="27"/>
      <c r="LP169" s="27"/>
      <c r="LQ169" s="27"/>
      <c r="LR169" s="27"/>
      <c r="LS169" s="27"/>
      <c r="LT169" s="27"/>
      <c r="LU169" s="27"/>
      <c r="LV169" s="27"/>
      <c r="LW169" s="27"/>
      <c r="LX169" s="27"/>
      <c r="LY169" s="27"/>
      <c r="LZ169" s="27"/>
      <c r="MA169" s="27"/>
      <c r="MB169" s="27"/>
      <c r="MC169" s="27"/>
      <c r="MD169" s="27"/>
      <c r="ME169" s="27"/>
      <c r="MF169" s="27"/>
      <c r="MG169" s="27"/>
      <c r="MH169" s="27"/>
      <c r="MI169" s="27"/>
      <c r="MJ169" s="27"/>
      <c r="MK169" s="27"/>
      <c r="ML169" s="27"/>
      <c r="MM169" s="27"/>
      <c r="MN169" s="27"/>
      <c r="MO169" s="27"/>
      <c r="MP169" s="27"/>
      <c r="MQ169" s="27"/>
      <c r="MR169" s="27"/>
      <c r="MS169" s="27"/>
      <c r="MT169" s="27"/>
      <c r="MU169" s="27"/>
      <c r="MV169" s="27"/>
      <c r="MW169" s="27"/>
      <c r="MX169" s="27"/>
      <c r="MY169" s="27"/>
      <c r="MZ169" s="27"/>
      <c r="NA169" s="27"/>
      <c r="NB169" s="27"/>
      <c r="NC169" s="27"/>
      <c r="ND169" s="27"/>
      <c r="NE169" s="27"/>
      <c r="NF169" s="27"/>
      <c r="NG169" s="27"/>
      <c r="NH169" s="27"/>
      <c r="NI169" s="27"/>
      <c r="NJ169" s="27"/>
      <c r="NK169" s="27"/>
      <c r="NL169" s="27"/>
      <c r="NM169" s="27"/>
      <c r="NN169" s="27"/>
      <c r="NO169" s="27"/>
      <c r="NP169" s="27"/>
      <c r="NQ169" s="27"/>
      <c r="NR169" s="27"/>
      <c r="NS169" s="27"/>
      <c r="NT169" s="27"/>
      <c r="NU169" s="27"/>
      <c r="NV169" s="27"/>
      <c r="NW169" s="27"/>
      <c r="NX169" s="27"/>
      <c r="NY169" s="27"/>
      <c r="NZ169" s="27"/>
      <c r="OA169" s="27"/>
      <c r="OB169" s="27"/>
      <c r="OC169" s="27"/>
      <c r="OD169" s="27"/>
      <c r="OE169" s="27"/>
      <c r="OF169" s="27"/>
      <c r="OG169" s="27"/>
      <c r="OH169" s="27"/>
      <c r="OI169" s="27"/>
      <c r="OJ169" s="27"/>
      <c r="OK169" s="27"/>
      <c r="OL169" s="27"/>
      <c r="OM169" s="27"/>
      <c r="ON169" s="27"/>
      <c r="OO169" s="27"/>
      <c r="OP169" s="27"/>
      <c r="OQ169" s="27"/>
      <c r="OR169" s="27"/>
      <c r="OS169" s="27"/>
      <c r="OT169" s="27"/>
      <c r="OU169" s="27"/>
      <c r="OV169" s="27"/>
      <c r="OW169" s="27"/>
      <c r="OX169" s="27"/>
      <c r="OY169" s="27"/>
      <c r="OZ169" s="27"/>
      <c r="PA169" s="27"/>
      <c r="PB169" s="27"/>
      <c r="PC169" s="27"/>
      <c r="PD169" s="27"/>
      <c r="PE169" s="27"/>
      <c r="PF169" s="27"/>
      <c r="PG169" s="27"/>
      <c r="PH169" s="27"/>
      <c r="PI169" s="27"/>
      <c r="PJ169" s="27"/>
      <c r="PK169" s="27"/>
      <c r="PL169" s="27"/>
      <c r="PM169" s="27"/>
      <c r="PN169" s="27"/>
      <c r="PO169" s="27"/>
      <c r="PP169" s="27"/>
      <c r="PQ169" s="27"/>
      <c r="PR169" s="27"/>
      <c r="PS169" s="27"/>
      <c r="PT169" s="27"/>
      <c r="PU169" s="27"/>
      <c r="PV169" s="27"/>
      <c r="PW169" s="27"/>
      <c r="PX169" s="27"/>
      <c r="PY169" s="27"/>
      <c r="PZ169" s="27"/>
      <c r="QA169" s="27"/>
      <c r="QB169" s="27"/>
      <c r="QC169" s="27"/>
      <c r="QD169" s="27"/>
      <c r="QE169" s="27"/>
      <c r="QF169" s="27"/>
      <c r="QG169" s="27"/>
      <c r="QH169" s="27"/>
      <c r="QI169" s="27"/>
      <c r="QJ169" s="27"/>
      <c r="QK169" s="27"/>
      <c r="QL169" s="27"/>
      <c r="QM169" s="27"/>
      <c r="QN169" s="27"/>
      <c r="QO169" s="27"/>
      <c r="QP169" s="27"/>
      <c r="QQ169" s="27"/>
      <c r="QR169" s="27"/>
      <c r="QS169" s="27"/>
      <c r="QT169" s="27"/>
      <c r="QU169" s="27"/>
      <c r="QV169" s="27"/>
      <c r="QW169" s="27"/>
      <c r="QX169" s="27"/>
      <c r="QY169" s="27"/>
      <c r="QZ169" s="27"/>
      <c r="RA169" s="27"/>
      <c r="RB169" s="27"/>
      <c r="RC169" s="27"/>
      <c r="RD169" s="27"/>
      <c r="RE169" s="27"/>
      <c r="RF169" s="27"/>
      <c r="RG169" s="27"/>
      <c r="RH169" s="27"/>
      <c r="RI169" s="27"/>
      <c r="RJ169" s="27"/>
      <c r="RK169" s="27"/>
      <c r="RL169" s="27"/>
      <c r="RM169" s="27"/>
      <c r="RN169" s="27"/>
      <c r="RO169" s="27"/>
      <c r="RP169" s="27"/>
      <c r="RQ169" s="27"/>
      <c r="RR169" s="27"/>
      <c r="RS169" s="27"/>
      <c r="RT169" s="27"/>
      <c r="RU169" s="27"/>
      <c r="RV169" s="27"/>
      <c r="RW169" s="27"/>
      <c r="RX169" s="27"/>
      <c r="RY169" s="27"/>
      <c r="RZ169" s="27"/>
      <c r="SA169" s="27"/>
      <c r="SB169" s="27"/>
      <c r="SC169" s="27"/>
      <c r="SD169" s="27"/>
      <c r="SE169" s="27"/>
      <c r="SF169" s="27"/>
      <c r="SG169" s="27"/>
      <c r="SH169" s="27"/>
      <c r="SI169" s="27"/>
      <c r="SJ169" s="27"/>
      <c r="SK169" s="27"/>
      <c r="SL169" s="27"/>
      <c r="SM169" s="27"/>
      <c r="SN169" s="27"/>
      <c r="SO169" s="27"/>
      <c r="SP169" s="27"/>
      <c r="SQ169" s="27"/>
      <c r="SR169" s="27"/>
      <c r="SS169" s="27"/>
      <c r="ST169" s="27"/>
      <c r="SU169" s="27"/>
      <c r="SV169" s="27"/>
      <c r="SW169" s="27"/>
      <c r="SX169" s="27"/>
      <c r="SY169" s="27"/>
      <c r="SZ169" s="27"/>
      <c r="TA169" s="27"/>
      <c r="TB169" s="27"/>
      <c r="TC169" s="27"/>
      <c r="TD169" s="27"/>
      <c r="TE169" s="27"/>
      <c r="TF169" s="27"/>
      <c r="TG169" s="27"/>
      <c r="TH169" s="27"/>
      <c r="TI169" s="27"/>
      <c r="TJ169" s="27"/>
      <c r="TK169" s="27"/>
      <c r="TL169" s="27"/>
      <c r="TM169" s="27"/>
      <c r="TN169" s="27"/>
      <c r="TO169" s="27"/>
      <c r="TP169" s="27"/>
      <c r="TQ169" s="27"/>
      <c r="TR169" s="27"/>
      <c r="TS169" s="27"/>
      <c r="TT169" s="27"/>
      <c r="TU169" s="27"/>
      <c r="TV169" s="27"/>
      <c r="TW169" s="27"/>
      <c r="TX169" s="27"/>
      <c r="TY169" s="27"/>
      <c r="TZ169" s="27"/>
      <c r="UA169" s="27"/>
      <c r="UB169" s="27"/>
      <c r="UC169" s="27"/>
      <c r="UD169" s="27"/>
      <c r="UE169" s="27"/>
      <c r="UF169" s="27"/>
      <c r="UG169" s="27"/>
      <c r="UH169" s="27"/>
      <c r="UI169" s="27"/>
      <c r="UJ169" s="27"/>
      <c r="UK169" s="27"/>
      <c r="UL169" s="27"/>
      <c r="UM169" s="27"/>
      <c r="UN169" s="27"/>
      <c r="UO169" s="27"/>
      <c r="UP169" s="27"/>
      <c r="UQ169" s="27"/>
      <c r="UR169" s="27"/>
      <c r="US169" s="27"/>
      <c r="UT169" s="27"/>
      <c r="UU169" s="27"/>
      <c r="UV169" s="27"/>
      <c r="UW169" s="27"/>
      <c r="UX169" s="27"/>
      <c r="UY169" s="27"/>
      <c r="UZ169" s="27"/>
      <c r="VA169" s="27"/>
      <c r="VB169" s="27"/>
      <c r="VC169" s="27"/>
      <c r="VD169" s="27"/>
      <c r="VE169" s="27"/>
      <c r="VF169" s="27"/>
      <c r="VG169" s="27"/>
      <c r="VH169" s="27"/>
      <c r="VI169" s="27"/>
      <c r="VJ169" s="27"/>
      <c r="VK169" s="27"/>
      <c r="VL169" s="27"/>
      <c r="VM169" s="27"/>
      <c r="VN169" s="27"/>
      <c r="VO169" s="27"/>
      <c r="VP169" s="27"/>
      <c r="VQ169" s="27"/>
      <c r="VR169" s="27"/>
      <c r="VS169" s="27"/>
      <c r="VT169" s="27"/>
      <c r="VU169" s="27"/>
      <c r="VV169" s="27"/>
      <c r="VW169" s="27"/>
      <c r="VX169" s="27"/>
      <c r="VY169" s="27"/>
      <c r="VZ169" s="27"/>
      <c r="WA169" s="27"/>
      <c r="WB169" s="27"/>
      <c r="WC169" s="27"/>
      <c r="WD169" s="27"/>
      <c r="WE169" s="27"/>
      <c r="WF169" s="27"/>
      <c r="WG169" s="27"/>
      <c r="WH169" s="27"/>
      <c r="WI169" s="27"/>
      <c r="WJ169" s="27"/>
      <c r="WK169" s="27"/>
      <c r="WL169" s="27"/>
      <c r="WM169" s="27"/>
      <c r="WN169" s="27"/>
      <c r="WO169" s="27"/>
      <c r="WP169" s="27"/>
      <c r="WQ169" s="27"/>
      <c r="WR169" s="27"/>
      <c r="WS169" s="27"/>
      <c r="WT169" s="27"/>
      <c r="WU169" s="27"/>
      <c r="WV169" s="27"/>
      <c r="WW169" s="27"/>
      <c r="WX169" s="27"/>
      <c r="WY169" s="27"/>
      <c r="WZ169" s="27"/>
      <c r="XA169" s="27"/>
      <c r="XB169" s="27"/>
      <c r="XC169" s="27"/>
      <c r="XD169" s="27"/>
      <c r="XE169" s="27"/>
      <c r="XF169" s="27"/>
      <c r="XG169" s="27"/>
      <c r="XH169" s="27"/>
      <c r="XI169" s="27"/>
      <c r="XJ169" s="27"/>
      <c r="XK169" s="27"/>
      <c r="XL169" s="27"/>
      <c r="XM169" s="27"/>
      <c r="XN169" s="27"/>
      <c r="XO169" s="27"/>
      <c r="XP169" s="27"/>
      <c r="XQ169" s="27"/>
      <c r="XR169" s="27"/>
      <c r="XS169" s="27"/>
      <c r="XT169" s="27"/>
      <c r="XU169" s="27"/>
      <c r="XV169" s="27"/>
      <c r="XW169" s="27"/>
      <c r="XX169" s="27"/>
      <c r="XY169" s="27"/>
      <c r="XZ169" s="27"/>
      <c r="YA169" s="27"/>
      <c r="YB169" s="27"/>
      <c r="YC169" s="27"/>
      <c r="YD169" s="27"/>
      <c r="YE169" s="27"/>
      <c r="YF169" s="27"/>
      <c r="YG169" s="27"/>
      <c r="YH169" s="27"/>
      <c r="YI169" s="27"/>
      <c r="YJ169" s="27"/>
      <c r="YK169" s="27"/>
      <c r="YL169" s="27"/>
      <c r="YM169" s="27"/>
      <c r="YN169" s="27"/>
      <c r="YO169" s="27"/>
      <c r="YP169" s="27"/>
      <c r="YQ169" s="27"/>
      <c r="YR169" s="27"/>
      <c r="YS169" s="27"/>
      <c r="YT169" s="27"/>
      <c r="YU169" s="27"/>
      <c r="YV169" s="27"/>
      <c r="YW169" s="27"/>
      <c r="YX169" s="27"/>
      <c r="YY169" s="27"/>
      <c r="YZ169" s="27"/>
      <c r="ZA169" s="27"/>
      <c r="ZB169" s="27"/>
      <c r="ZC169" s="27"/>
      <c r="ZD169" s="27"/>
      <c r="ZE169" s="27"/>
      <c r="ZF169" s="27"/>
      <c r="ZG169" s="27"/>
      <c r="ZH169" s="27"/>
      <c r="ZI169" s="27"/>
      <c r="ZJ169" s="27"/>
      <c r="ZK169" s="27"/>
      <c r="ZL169" s="27"/>
      <c r="ZM169" s="27"/>
      <c r="ZN169" s="27"/>
      <c r="ZO169" s="27"/>
      <c r="ZP169" s="27"/>
      <c r="ZQ169" s="27"/>
      <c r="ZR169" s="27"/>
      <c r="ZS169" s="27"/>
      <c r="ZT169" s="27"/>
      <c r="ZU169" s="27"/>
      <c r="ZV169" s="27"/>
      <c r="ZW169" s="27"/>
      <c r="ZX169" s="27"/>
      <c r="ZY169" s="27"/>
      <c r="ZZ169" s="27"/>
      <c r="AAA169" s="27"/>
      <c r="AAB169" s="27"/>
      <c r="AAC169" s="27"/>
      <c r="AAD169" s="27"/>
      <c r="AAE169" s="27"/>
      <c r="AAF169" s="27"/>
      <c r="AAG169" s="27"/>
      <c r="AAH169" s="27"/>
      <c r="AAI169" s="27"/>
      <c r="AAJ169" s="27"/>
      <c r="AAK169" s="27"/>
      <c r="AAL169" s="27"/>
      <c r="AAM169" s="27"/>
      <c r="AAN169" s="27"/>
      <c r="AAO169" s="27"/>
      <c r="AAP169" s="27"/>
      <c r="AAQ169" s="27"/>
      <c r="AAR169" s="27"/>
      <c r="AAS169" s="27"/>
      <c r="AAT169" s="27"/>
      <c r="AAU169" s="27"/>
      <c r="AAV169" s="27"/>
      <c r="AAW169" s="27"/>
      <c r="AAX169" s="27"/>
      <c r="AAY169" s="27"/>
      <c r="AAZ169" s="27"/>
      <c r="ABA169" s="27"/>
      <c r="ABB169" s="27"/>
      <c r="ABC169" s="27"/>
      <c r="ABD169" s="27"/>
      <c r="ABE169" s="27"/>
      <c r="ABF169" s="27"/>
      <c r="ABG169" s="27"/>
      <c r="ABH169" s="27"/>
      <c r="ABI169" s="27"/>
      <c r="ABJ169" s="27"/>
      <c r="ABK169" s="27"/>
      <c r="ABL169" s="27"/>
      <c r="ABM169" s="27"/>
      <c r="ABN169" s="27"/>
      <c r="ABO169" s="27"/>
      <c r="ABP169" s="27"/>
      <c r="ABQ169" s="27"/>
      <c r="ABR169" s="27"/>
      <c r="ABS169" s="27"/>
      <c r="ABT169" s="27"/>
      <c r="ABU169" s="27"/>
      <c r="ABV169" s="27"/>
      <c r="ABW169" s="27"/>
      <c r="ABX169" s="27"/>
      <c r="ABY169" s="27"/>
      <c r="ABZ169" s="27"/>
      <c r="ACA169" s="27"/>
      <c r="ACB169" s="27"/>
      <c r="ACC169" s="27"/>
      <c r="ACD169" s="27"/>
      <c r="ACE169" s="27"/>
      <c r="ACF169" s="27"/>
      <c r="ACG169" s="27"/>
      <c r="ACH169" s="27"/>
      <c r="ACI169" s="27"/>
      <c r="ACJ169" s="27"/>
      <c r="ACK169" s="27"/>
      <c r="ACL169" s="27"/>
      <c r="ACM169" s="27"/>
      <c r="ACN169" s="27"/>
      <c r="ACO169" s="27"/>
      <c r="ACP169" s="27"/>
      <c r="ACQ169" s="27"/>
      <c r="ACR169" s="27"/>
      <c r="ACS169" s="27"/>
      <c r="ACT169" s="27"/>
      <c r="ACU169" s="27"/>
      <c r="ACV169" s="27"/>
      <c r="ACW169" s="27"/>
      <c r="ACX169" s="27"/>
      <c r="ACY169" s="27"/>
      <c r="ACZ169" s="27"/>
      <c r="ADA169" s="27"/>
      <c r="ADB169" s="27"/>
      <c r="ADC169" s="27"/>
      <c r="ADD169" s="27"/>
      <c r="ADE169" s="27"/>
      <c r="ADF169" s="27"/>
      <c r="ADG169" s="27"/>
      <c r="ADH169" s="27"/>
      <c r="ADI169" s="27"/>
      <c r="ADJ169" s="27"/>
      <c r="ADK169" s="27"/>
      <c r="ADL169" s="27"/>
      <c r="ADM169" s="27"/>
      <c r="ADN169" s="27"/>
      <c r="ADO169" s="27"/>
      <c r="ADP169" s="27"/>
      <c r="ADQ169" s="27"/>
      <c r="ADR169" s="27"/>
      <c r="ADS169" s="27"/>
      <c r="ADT169" s="27"/>
      <c r="ADU169" s="27"/>
      <c r="ADV169" s="27"/>
      <c r="ADW169" s="27"/>
      <c r="ADX169" s="27"/>
      <c r="ADY169" s="27"/>
      <c r="ADZ169" s="27"/>
      <c r="AEA169" s="27"/>
      <c r="AEB169" s="27"/>
      <c r="AEC169" s="27"/>
      <c r="AED169" s="27"/>
      <c r="AEE169" s="27"/>
      <c r="AEF169" s="27"/>
      <c r="AEG169" s="27"/>
      <c r="AEH169" s="27"/>
      <c r="AEI169" s="27"/>
      <c r="AEJ169" s="27"/>
      <c r="AEK169" s="27"/>
      <c r="AEL169" s="27"/>
      <c r="AEM169" s="27"/>
      <c r="AEN169" s="27"/>
      <c r="AEO169" s="27"/>
      <c r="AEP169" s="27"/>
      <c r="AEQ169" s="27"/>
      <c r="AER169" s="27"/>
      <c r="AES169" s="27"/>
      <c r="AET169" s="27"/>
      <c r="AEU169" s="27"/>
      <c r="AEV169" s="27"/>
      <c r="AEW169" s="27"/>
      <c r="AEX169" s="27"/>
      <c r="AEY169" s="27"/>
      <c r="AEZ169" s="27"/>
      <c r="AFA169" s="27"/>
      <c r="AFB169" s="27"/>
      <c r="AFC169" s="27"/>
      <c r="AFD169" s="27"/>
      <c r="AFE169" s="27"/>
      <c r="AFF169" s="27"/>
      <c r="AFG169" s="27"/>
      <c r="AFH169" s="27"/>
      <c r="AFI169" s="27"/>
      <c r="AFJ169" s="27"/>
      <c r="AFK169" s="27"/>
      <c r="AFL169" s="27"/>
      <c r="AFM169" s="27"/>
      <c r="AFN169" s="27"/>
      <c r="AFO169" s="27"/>
      <c r="AFP169" s="27"/>
      <c r="AFQ169" s="27"/>
      <c r="AFR169" s="27"/>
      <c r="AFS169" s="27"/>
      <c r="AFT169" s="27"/>
      <c r="AFU169" s="27"/>
      <c r="AFV169" s="27"/>
      <c r="AFW169" s="27"/>
      <c r="AFX169" s="27"/>
      <c r="AFY169" s="27"/>
      <c r="AFZ169" s="27"/>
      <c r="AGA169" s="27"/>
      <c r="AGB169" s="27"/>
      <c r="AGC169" s="27"/>
      <c r="AGD169" s="27"/>
      <c r="AGE169" s="27"/>
      <c r="AGF169" s="27"/>
      <c r="AGG169" s="27"/>
      <c r="AGH169" s="27"/>
      <c r="AGI169" s="27"/>
      <c r="AGJ169" s="27"/>
      <c r="AGK169" s="27"/>
      <c r="AGL169" s="27"/>
      <c r="AGM169" s="27"/>
      <c r="AGN169" s="27"/>
      <c r="AGO169" s="27"/>
      <c r="AGP169" s="27"/>
      <c r="AGQ169" s="27"/>
      <c r="AGR169" s="27"/>
      <c r="AGS169" s="27"/>
      <c r="AGT169" s="27"/>
      <c r="AGU169" s="27"/>
      <c r="AGV169" s="27"/>
      <c r="AGW169" s="27"/>
      <c r="AGX169" s="27"/>
      <c r="AGY169" s="27"/>
      <c r="AGZ169" s="27"/>
      <c r="AHA169" s="27"/>
      <c r="AHB169" s="27"/>
      <c r="AHC169" s="27"/>
      <c r="AHD169" s="27"/>
      <c r="AHE169" s="27"/>
      <c r="AHF169" s="27"/>
      <c r="AHG169" s="27"/>
      <c r="AHH169" s="27"/>
      <c r="AHI169" s="27"/>
      <c r="AHJ169" s="27"/>
      <c r="AHK169" s="27"/>
      <c r="AHL169" s="27"/>
      <c r="AHM169" s="27"/>
      <c r="AHN169" s="27"/>
      <c r="AHO169" s="27"/>
      <c r="AHP169" s="27"/>
      <c r="AHQ169" s="27"/>
      <c r="AHR169" s="27"/>
      <c r="AHS169" s="27"/>
      <c r="AHT169" s="27"/>
      <c r="AHU169" s="27"/>
      <c r="AHV169" s="27"/>
      <c r="AHW169" s="27"/>
      <c r="AHX169" s="27"/>
      <c r="AHY169" s="27"/>
      <c r="AHZ169" s="27"/>
      <c r="AIA169" s="27"/>
      <c r="AIB169" s="27"/>
      <c r="AIC169" s="27"/>
      <c r="AID169" s="27"/>
      <c r="AIE169" s="27"/>
      <c r="AIF169" s="27"/>
      <c r="AIG169" s="27"/>
      <c r="AIH169" s="27"/>
      <c r="AII169" s="27"/>
      <c r="AIJ169" s="27"/>
      <c r="AIK169" s="27"/>
      <c r="AIL169" s="27"/>
      <c r="AIM169" s="27"/>
      <c r="AIN169" s="27"/>
      <c r="AIO169" s="27"/>
      <c r="AIP169" s="27"/>
      <c r="AIQ169" s="27"/>
      <c r="AIR169" s="27"/>
      <c r="AIS169" s="27"/>
      <c r="AIT169" s="27"/>
      <c r="AIU169" s="27"/>
      <c r="AIV169" s="27"/>
      <c r="AIW169" s="27"/>
      <c r="AIX169" s="27"/>
      <c r="AIY169" s="27"/>
      <c r="AIZ169" s="27"/>
      <c r="AJA169" s="27"/>
      <c r="AJB169" s="27"/>
      <c r="AJC169" s="27"/>
      <c r="AJD169" s="27"/>
      <c r="AJE169" s="27"/>
      <c r="AJF169" s="27"/>
      <c r="AJG169" s="27"/>
      <c r="AJH169" s="27"/>
      <c r="AJI169" s="27"/>
      <c r="AJJ169" s="27"/>
      <c r="AJK169" s="27"/>
      <c r="AJL169" s="27"/>
      <c r="AJM169" s="27"/>
      <c r="AJN169" s="27"/>
      <c r="AJO169" s="27"/>
      <c r="AJP169" s="27"/>
      <c r="AJQ169" s="27"/>
      <c r="AJR169" s="27"/>
      <c r="AJS169" s="27"/>
      <c r="AJT169" s="27"/>
      <c r="AJU169" s="27"/>
      <c r="AJV169" s="27"/>
      <c r="AJW169" s="27"/>
      <c r="AJX169" s="27"/>
      <c r="AJY169" s="27"/>
      <c r="AJZ169" s="27"/>
      <c r="AKA169" s="27"/>
      <c r="AKB169" s="27"/>
      <c r="AKC169" s="27"/>
      <c r="AKD169" s="27"/>
      <c r="AKE169" s="27"/>
      <c r="AKF169" s="27"/>
      <c r="AKG169" s="27"/>
      <c r="AKH169" s="27"/>
      <c r="AKI169" s="27"/>
      <c r="AKJ169" s="27"/>
      <c r="AKK169" s="27"/>
      <c r="AKL169" s="27"/>
      <c r="AKM169" s="27"/>
      <c r="AKN169" s="27"/>
      <c r="AKO169" s="27"/>
      <c r="AKP169" s="27"/>
      <c r="AKQ169" s="27"/>
      <c r="AKR169" s="27"/>
      <c r="AKS169" s="27"/>
      <c r="AKT169" s="27"/>
      <c r="AKU169" s="27"/>
      <c r="AKV169" s="27"/>
      <c r="AKW169" s="27"/>
      <c r="AKX169" s="27"/>
      <c r="AKY169" s="27"/>
      <c r="AKZ169" s="27"/>
      <c r="ALA169" s="27"/>
      <c r="ALB169" s="27"/>
      <c r="ALC169" s="27"/>
      <c r="ALD169" s="27"/>
      <c r="ALE169" s="27"/>
      <c r="ALF169" s="27"/>
      <c r="ALG169" s="27"/>
      <c r="ALH169" s="27"/>
      <c r="ALI169" s="27"/>
      <c r="ALJ169" s="27"/>
      <c r="ALK169" s="27"/>
      <c r="ALL169" s="27"/>
      <c r="ALM169" s="27"/>
      <c r="ALN169" s="27"/>
      <c r="ALO169" s="27"/>
      <c r="ALP169" s="27"/>
      <c r="ALQ169" s="27"/>
      <c r="ALR169" s="27"/>
      <c r="ALS169" s="27"/>
      <c r="ALT169" s="27"/>
      <c r="ALU169" s="27"/>
      <c r="ALV169" s="27"/>
      <c r="ALW169" s="27"/>
      <c r="ALX169" s="27"/>
      <c r="ALY169" s="27"/>
      <c r="ALZ169" s="27"/>
      <c r="AMA169" s="27"/>
      <c r="AMB169" s="27"/>
      <c r="AMC169" s="27"/>
      <c r="AMD169" s="27"/>
      <c r="AME169" s="27"/>
      <c r="AMF169" s="27"/>
      <c r="AMG169" s="27"/>
      <c r="AMH169" s="27"/>
      <c r="AMI169" s="27"/>
      <c r="AMJ169" s="27"/>
      <c r="AMK169" s="27"/>
      <c r="AML169" s="27"/>
      <c r="AMM169" s="27"/>
      <c r="AMN169" s="27"/>
      <c r="AMO169" s="27"/>
      <c r="AMP169" s="27"/>
      <c r="AMQ169" s="27"/>
      <c r="AMR169" s="27"/>
      <c r="AMS169" s="27"/>
      <c r="AMT169" s="27"/>
      <c r="AMU169" s="27"/>
      <c r="AMV169" s="27"/>
      <c r="AMW169" s="27"/>
      <c r="AMX169" s="27"/>
      <c r="AMY169" s="27"/>
      <c r="AMZ169" s="27"/>
      <c r="ANA169" s="27"/>
      <c r="ANB169" s="27"/>
      <c r="ANC169" s="27"/>
      <c r="AND169" s="27"/>
      <c r="ANE169" s="27"/>
      <c r="ANF169" s="27"/>
      <c r="ANG169" s="27"/>
      <c r="ANH169" s="27"/>
      <c r="ANI169" s="27"/>
      <c r="ANJ169" s="27"/>
      <c r="ANK169" s="27"/>
      <c r="ANL169" s="27"/>
      <c r="ANM169" s="27"/>
      <c r="ANN169" s="27"/>
      <c r="ANO169" s="27"/>
      <c r="ANP169" s="27"/>
      <c r="ANQ169" s="27"/>
      <c r="ANR169" s="27"/>
      <c r="ANS169" s="27"/>
      <c r="ANT169" s="27"/>
      <c r="ANU169" s="27"/>
      <c r="ANV169" s="27"/>
      <c r="ANW169" s="27"/>
      <c r="ANX169" s="27"/>
      <c r="ANY169" s="27"/>
      <c r="ANZ169" s="27"/>
      <c r="AOA169" s="27"/>
      <c r="AOB169" s="27"/>
      <c r="AOC169" s="27"/>
      <c r="AOD169" s="27"/>
      <c r="AOE169" s="27"/>
      <c r="AOF169" s="27"/>
      <c r="AOG169" s="27"/>
      <c r="AOH169" s="27"/>
      <c r="AOI169" s="27"/>
      <c r="AOJ169" s="27"/>
      <c r="AOK169" s="27"/>
      <c r="AOL169" s="27"/>
      <c r="AOM169" s="27"/>
      <c r="AON169" s="27"/>
      <c r="AOO169" s="27"/>
      <c r="AOP169" s="27"/>
      <c r="AOQ169" s="27"/>
      <c r="AOR169" s="27"/>
      <c r="AOS169" s="27"/>
      <c r="AOT169" s="27"/>
      <c r="AOU169" s="27"/>
      <c r="AOV169" s="27"/>
      <c r="AOW169" s="27"/>
      <c r="AOX169" s="27"/>
      <c r="AOY169" s="27"/>
      <c r="AOZ169" s="27"/>
      <c r="APA169" s="27"/>
      <c r="APB169" s="27"/>
      <c r="APC169" s="27"/>
      <c r="APD169" s="27"/>
      <c r="APE169" s="27"/>
      <c r="APF169" s="27"/>
      <c r="APG169" s="27"/>
      <c r="APH169" s="27"/>
      <c r="API169" s="27"/>
      <c r="APJ169" s="27"/>
      <c r="APK169" s="27"/>
      <c r="APL169" s="27"/>
      <c r="APM169" s="27"/>
      <c r="APN169" s="27"/>
      <c r="APO169" s="27"/>
      <c r="APP169" s="27"/>
      <c r="APQ169" s="27"/>
      <c r="APR169" s="27"/>
      <c r="APS169" s="27"/>
      <c r="APT169" s="27"/>
      <c r="APU169" s="27"/>
      <c r="APV169" s="27"/>
      <c r="APW169" s="27"/>
      <c r="APX169" s="27"/>
      <c r="APY169" s="27"/>
      <c r="APZ169" s="27"/>
      <c r="AQA169" s="27"/>
      <c r="AQB169" s="27"/>
      <c r="AQC169" s="27"/>
      <c r="AQD169" s="27"/>
      <c r="AQE169" s="27"/>
      <c r="AQF169" s="27"/>
      <c r="AQG169" s="27"/>
      <c r="AQH169" s="27"/>
      <c r="AQI169" s="27"/>
      <c r="AQJ169" s="27"/>
      <c r="AQK169" s="27"/>
      <c r="AQL169" s="27"/>
      <c r="AQM169" s="27"/>
      <c r="AQN169" s="27"/>
      <c r="AQO169" s="27"/>
      <c r="AQP169" s="27"/>
      <c r="AQQ169" s="27"/>
      <c r="AQR169" s="27"/>
      <c r="AQS169" s="27"/>
      <c r="AQT169" s="27"/>
      <c r="AQU169" s="27"/>
      <c r="AQV169" s="27"/>
      <c r="AQW169" s="27"/>
      <c r="AQX169" s="27"/>
      <c r="AQY169" s="27"/>
      <c r="AQZ169" s="27"/>
      <c r="ARA169" s="27"/>
      <c r="ARB169" s="27"/>
      <c r="ARC169" s="27"/>
      <c r="ARD169" s="27"/>
      <c r="ARE169" s="27"/>
      <c r="ARF169" s="27"/>
      <c r="ARG169" s="27"/>
      <c r="ARH169" s="27"/>
      <c r="ARI169" s="27"/>
      <c r="ARJ169" s="27"/>
      <c r="ARK169" s="27"/>
      <c r="ARL169" s="27"/>
      <c r="ARM169" s="27"/>
      <c r="ARN169" s="27"/>
      <c r="ARO169" s="27"/>
      <c r="ARP169" s="27"/>
      <c r="ARQ169" s="27"/>
      <c r="ARR169" s="27"/>
      <c r="ARS169" s="27"/>
      <c r="ART169" s="27"/>
      <c r="ARU169" s="27"/>
      <c r="ARV169" s="27"/>
      <c r="ARW169" s="27"/>
      <c r="ARX169" s="27"/>
      <c r="ARY169" s="27"/>
      <c r="ARZ169" s="27"/>
      <c r="ASA169" s="27"/>
      <c r="ASB169" s="27"/>
      <c r="ASC169" s="27"/>
      <c r="ASD169" s="27"/>
      <c r="ASE169" s="27"/>
      <c r="ASF169" s="27"/>
      <c r="ASG169" s="27"/>
      <c r="ASH169" s="27"/>
      <c r="ASI169" s="27"/>
      <c r="ASJ169" s="27"/>
      <c r="ASK169" s="27"/>
      <c r="ASL169" s="27"/>
      <c r="ASM169" s="27"/>
      <c r="ASN169" s="27"/>
      <c r="ASO169" s="27"/>
      <c r="ASP169" s="27"/>
      <c r="ASQ169" s="27"/>
      <c r="ASR169" s="27"/>
      <c r="ASS169" s="27"/>
      <c r="AST169" s="27"/>
      <c r="ASU169" s="27"/>
      <c r="ASV169" s="27"/>
      <c r="ASW169" s="27"/>
      <c r="ASX169" s="27"/>
      <c r="ASY169" s="27"/>
      <c r="ASZ169" s="27"/>
      <c r="ATA169" s="27"/>
      <c r="ATB169" s="27"/>
      <c r="ATC169" s="27"/>
      <c r="ATD169" s="27"/>
      <c r="ATE169" s="27"/>
      <c r="ATF169" s="27"/>
      <c r="ATG169" s="27"/>
      <c r="ATH169" s="27"/>
      <c r="ATI169" s="27"/>
      <c r="ATJ169" s="27"/>
      <c r="ATK169" s="27"/>
      <c r="ATL169" s="27"/>
      <c r="ATM169" s="27"/>
      <c r="ATN169" s="27"/>
      <c r="ATO169" s="27"/>
      <c r="ATP169" s="27"/>
      <c r="ATQ169" s="27"/>
      <c r="ATR169" s="27"/>
      <c r="ATS169" s="27"/>
      <c r="ATT169" s="27"/>
      <c r="ATU169" s="27"/>
      <c r="ATV169" s="27"/>
      <c r="ATW169" s="27"/>
      <c r="ATX169" s="27"/>
      <c r="ATY169" s="27"/>
      <c r="ATZ169" s="27"/>
      <c r="AUA169" s="27"/>
      <c r="AUB169" s="27"/>
      <c r="AUC169" s="27"/>
      <c r="AUD169" s="27"/>
      <c r="AUE169" s="27"/>
      <c r="AUF169" s="27"/>
      <c r="AUG169" s="27"/>
      <c r="AUH169" s="27"/>
      <c r="AUI169" s="27"/>
      <c r="AUJ169" s="27"/>
      <c r="AUK169" s="27"/>
      <c r="AUL169" s="27"/>
      <c r="AUM169" s="27"/>
      <c r="AUN169" s="27"/>
      <c r="AUO169" s="27"/>
      <c r="AUP169" s="27"/>
      <c r="AUQ169" s="27"/>
      <c r="AUR169" s="27"/>
      <c r="AUS169" s="27"/>
      <c r="AUT169" s="27"/>
      <c r="AUU169" s="27"/>
      <c r="AUV169" s="27"/>
      <c r="AUW169" s="27"/>
      <c r="AUX169" s="27"/>
      <c r="AUY169" s="27"/>
      <c r="AUZ169" s="27"/>
      <c r="AVA169" s="27"/>
      <c r="AVB169" s="27"/>
      <c r="AVC169" s="27"/>
      <c r="AVD169" s="27"/>
      <c r="AVE169" s="27"/>
      <c r="AVF169" s="27"/>
      <c r="AVG169" s="27"/>
      <c r="AVH169" s="27"/>
      <c r="AVI169" s="27"/>
      <c r="AVJ169" s="27"/>
      <c r="AVK169" s="27"/>
      <c r="AVL169" s="27"/>
      <c r="AVM169" s="27"/>
      <c r="AVN169" s="27"/>
      <c r="AVO169" s="27"/>
      <c r="AVP169" s="27"/>
      <c r="AVQ169" s="27"/>
      <c r="AVR169" s="27"/>
      <c r="AVS169" s="27"/>
      <c r="AVT169" s="27"/>
      <c r="AVU169" s="27"/>
      <c r="AVV169" s="27"/>
      <c r="AVW169" s="27"/>
      <c r="AVX169" s="27"/>
      <c r="AVY169" s="27"/>
      <c r="AVZ169" s="27"/>
      <c r="AWA169" s="27"/>
      <c r="AWB169" s="27"/>
      <c r="AWC169" s="27"/>
      <c r="AWD169" s="27"/>
      <c r="AWE169" s="27"/>
      <c r="AWF169" s="27"/>
      <c r="AWG169" s="27"/>
      <c r="AWH169" s="27"/>
      <c r="AWI169" s="27"/>
      <c r="AWJ169" s="27"/>
      <c r="AWK169" s="27"/>
      <c r="AWL169" s="27"/>
      <c r="AWM169" s="27"/>
      <c r="AWN169" s="27"/>
      <c r="AWO169" s="27"/>
      <c r="AWP169" s="27"/>
      <c r="AWQ169" s="27"/>
      <c r="AWR169" s="27"/>
      <c r="AWS169" s="27"/>
      <c r="AWT169" s="27"/>
      <c r="AWU169" s="27"/>
      <c r="AWV169" s="27"/>
      <c r="AWW169" s="27"/>
      <c r="AWX169" s="27"/>
      <c r="AWY169" s="27"/>
      <c r="AWZ169" s="27"/>
      <c r="AXA169" s="27"/>
      <c r="AXB169" s="27"/>
      <c r="AXC169" s="27"/>
      <c r="AXD169" s="27"/>
      <c r="AXE169" s="27"/>
      <c r="AXF169" s="27"/>
      <c r="AXG169" s="27"/>
      <c r="AXH169" s="27"/>
      <c r="AXI169" s="27"/>
      <c r="AXJ169" s="27"/>
      <c r="AXK169" s="27"/>
      <c r="AXL169" s="27"/>
      <c r="AXM169" s="27"/>
      <c r="AXN169" s="27"/>
      <c r="AXO169" s="27"/>
      <c r="AXP169" s="27"/>
      <c r="AXQ169" s="27"/>
      <c r="AXR169" s="27"/>
      <c r="AXS169" s="27"/>
      <c r="AXT169" s="27"/>
      <c r="AXU169" s="27"/>
      <c r="AXV169" s="27"/>
      <c r="AXW169" s="27"/>
      <c r="AXX169" s="27"/>
      <c r="AXY169" s="27"/>
      <c r="AXZ169" s="27"/>
      <c r="AYA169" s="27"/>
      <c r="AYB169" s="27"/>
      <c r="AYC169" s="27"/>
      <c r="AYD169" s="27"/>
      <c r="AYE169" s="27"/>
      <c r="AYF169" s="27"/>
      <c r="AYG169" s="27"/>
      <c r="AYH169" s="27"/>
      <c r="AYI169" s="27"/>
      <c r="AYJ169" s="27"/>
      <c r="AYK169" s="27"/>
      <c r="AYL169" s="27"/>
      <c r="AYM169" s="27"/>
      <c r="AYN169" s="27"/>
      <c r="AYO169" s="27"/>
      <c r="AYP169" s="27"/>
      <c r="AYQ169" s="27"/>
      <c r="AYR169" s="27"/>
      <c r="AYS169" s="27"/>
      <c r="AYT169" s="27"/>
      <c r="AYU169" s="27"/>
      <c r="AYV169" s="27"/>
      <c r="AYW169" s="27"/>
      <c r="AYX169" s="27"/>
      <c r="AYY169" s="27"/>
      <c r="AYZ169" s="27"/>
      <c r="AZA169" s="27"/>
      <c r="AZB169" s="27"/>
      <c r="AZC169" s="27"/>
      <c r="AZD169" s="27"/>
      <c r="AZE169" s="27"/>
      <c r="AZF169" s="27"/>
      <c r="AZG169" s="27"/>
      <c r="AZH169" s="27"/>
      <c r="AZI169" s="27"/>
      <c r="AZJ169" s="27"/>
      <c r="AZK169" s="27"/>
      <c r="AZL169" s="27"/>
      <c r="AZM169" s="27"/>
      <c r="AZN169" s="27"/>
      <c r="AZO169" s="27"/>
      <c r="AZP169" s="27"/>
      <c r="AZQ169" s="27"/>
      <c r="AZR169" s="27"/>
      <c r="AZS169" s="27"/>
      <c r="AZT169" s="27"/>
      <c r="AZU169" s="27"/>
      <c r="AZV169" s="27"/>
      <c r="AZW169" s="27"/>
      <c r="AZX169" s="27"/>
      <c r="AZY169" s="27"/>
      <c r="AZZ169" s="27"/>
      <c r="BAA169" s="27"/>
      <c r="BAB169" s="27"/>
      <c r="BAC169" s="27"/>
      <c r="BAD169" s="27"/>
      <c r="BAE169" s="27"/>
      <c r="BAF169" s="27"/>
      <c r="BAG169" s="27"/>
      <c r="BAH169" s="27"/>
      <c r="BAI169" s="27"/>
      <c r="BAJ169" s="27"/>
      <c r="BAK169" s="27"/>
      <c r="BAL169" s="27"/>
      <c r="BAM169" s="27"/>
      <c r="BAN169" s="27"/>
      <c r="BAO169" s="27"/>
      <c r="BAP169" s="27"/>
      <c r="BAQ169" s="27"/>
      <c r="BAR169" s="27"/>
      <c r="BAS169" s="27"/>
      <c r="BAT169" s="27"/>
      <c r="BAU169" s="27"/>
      <c r="BAV169" s="27"/>
      <c r="BAW169" s="27"/>
      <c r="BAX169" s="27"/>
      <c r="BAY169" s="27"/>
      <c r="BAZ169" s="27"/>
      <c r="BBA169" s="27"/>
      <c r="BBB169" s="27"/>
      <c r="BBC169" s="27"/>
      <c r="BBD169" s="27"/>
      <c r="BBE169" s="27"/>
      <c r="BBF169" s="27"/>
      <c r="BBG169" s="27"/>
      <c r="BBH169" s="27"/>
      <c r="BBI169" s="27"/>
      <c r="BBJ169" s="27"/>
      <c r="BBK169" s="27"/>
      <c r="BBL169" s="27"/>
      <c r="BBM169" s="27"/>
      <c r="BBN169" s="27"/>
      <c r="BBO169" s="27"/>
      <c r="BBP169" s="27"/>
      <c r="BBQ169" s="27"/>
      <c r="BBR169" s="27"/>
      <c r="BBS169" s="27"/>
      <c r="BBT169" s="27"/>
      <c r="BBU169" s="27"/>
      <c r="BBV169" s="27"/>
      <c r="BBW169" s="27"/>
      <c r="BBX169" s="27"/>
      <c r="BBY169" s="27"/>
      <c r="BBZ169" s="27"/>
      <c r="BCA169" s="27"/>
      <c r="BCB169" s="27"/>
      <c r="BCC169" s="27"/>
      <c r="BCD169" s="27"/>
      <c r="BCE169" s="27"/>
      <c r="BCF169" s="27"/>
      <c r="BCG169" s="27"/>
      <c r="BCH169" s="27"/>
      <c r="BCI169" s="27"/>
      <c r="BCJ169" s="27"/>
      <c r="BCK169" s="27"/>
      <c r="BCL169" s="27"/>
      <c r="BCM169" s="27"/>
      <c r="BCN169" s="27"/>
      <c r="BCO169" s="27"/>
      <c r="BCP169" s="27"/>
      <c r="BCQ169" s="27"/>
      <c r="BCR169" s="27"/>
      <c r="BCS169" s="27"/>
      <c r="BCT169" s="27"/>
      <c r="BCU169" s="27"/>
      <c r="BCV169" s="27"/>
      <c r="BCW169" s="27"/>
      <c r="BCX169" s="27"/>
      <c r="BCY169" s="27"/>
      <c r="BCZ169" s="27"/>
      <c r="BDA169" s="27"/>
      <c r="BDB169" s="27"/>
      <c r="BDC169" s="27"/>
      <c r="BDD169" s="27"/>
      <c r="BDE169" s="27"/>
      <c r="BDF169" s="27"/>
      <c r="BDG169" s="27"/>
      <c r="BDH169" s="27"/>
      <c r="BDI169" s="27"/>
      <c r="BDJ169" s="27"/>
      <c r="BDK169" s="27"/>
      <c r="BDL169" s="27"/>
      <c r="BDM169" s="27"/>
      <c r="BDN169" s="27"/>
      <c r="BDO169" s="27"/>
      <c r="BDP169" s="27"/>
      <c r="BDQ169" s="27"/>
      <c r="BDR169" s="27"/>
      <c r="BDS169" s="27"/>
      <c r="BDT169" s="27"/>
      <c r="BDU169" s="27"/>
      <c r="BDV169" s="27"/>
      <c r="BDW169" s="27"/>
      <c r="BDX169" s="27"/>
      <c r="BDY169" s="27"/>
      <c r="BDZ169" s="27"/>
      <c r="BEA169" s="27"/>
      <c r="BEB169" s="27"/>
      <c r="BEC169" s="27"/>
      <c r="BED169" s="27"/>
      <c r="BEE169" s="27"/>
      <c r="BEF169" s="27"/>
      <c r="BEG169" s="27"/>
      <c r="BEH169" s="27"/>
      <c r="BEI169" s="27"/>
      <c r="BEJ169" s="27"/>
      <c r="BEK169" s="27"/>
      <c r="BEL169" s="27"/>
      <c r="BEM169" s="27"/>
      <c r="BEN169" s="27"/>
      <c r="BEO169" s="27"/>
      <c r="BEP169" s="27"/>
      <c r="BEQ169" s="27"/>
      <c r="BER169" s="27"/>
      <c r="BES169" s="27"/>
      <c r="BET169" s="27"/>
      <c r="BEU169" s="27"/>
      <c r="BEV169" s="27"/>
      <c r="BEW169" s="27"/>
      <c r="BEX169" s="27"/>
      <c r="BEY169" s="27"/>
      <c r="BEZ169" s="27"/>
      <c r="BFA169" s="27"/>
      <c r="BFB169" s="27"/>
      <c r="BFC169" s="27"/>
      <c r="BFD169" s="27"/>
      <c r="BFE169" s="27"/>
      <c r="BFF169" s="27"/>
      <c r="BFG169" s="27"/>
      <c r="BFH169" s="27"/>
      <c r="BFI169" s="27"/>
      <c r="BFJ169" s="27"/>
      <c r="BFK169" s="27"/>
      <c r="BFL169" s="27"/>
      <c r="BFM169" s="27"/>
      <c r="BFN169" s="27"/>
      <c r="BFO169" s="27"/>
      <c r="BFP169" s="27"/>
      <c r="BFQ169" s="27"/>
      <c r="BFR169" s="27"/>
      <c r="BFS169" s="27"/>
      <c r="BFT169" s="27"/>
      <c r="BFU169" s="27"/>
      <c r="BFV169" s="27"/>
      <c r="BFW169" s="27"/>
      <c r="BFX169" s="27"/>
      <c r="BFY169" s="27"/>
      <c r="BFZ169" s="27"/>
      <c r="BGA169" s="27"/>
      <c r="BGB169" s="27"/>
      <c r="BGC169" s="27"/>
      <c r="BGD169" s="27"/>
      <c r="BGE169" s="27"/>
      <c r="BGF169" s="27"/>
      <c r="BGG169" s="27"/>
      <c r="BGH169" s="27"/>
      <c r="BGI169" s="27"/>
      <c r="BGJ169" s="27"/>
      <c r="BGK169" s="27"/>
      <c r="BGL169" s="27"/>
      <c r="BGM169" s="27"/>
      <c r="BGN169" s="27"/>
      <c r="BGO169" s="27"/>
      <c r="BGP169" s="27"/>
      <c r="BGQ169" s="27"/>
      <c r="BGR169" s="27"/>
      <c r="BGS169" s="27"/>
      <c r="BGT169" s="27"/>
      <c r="BGU169" s="27"/>
      <c r="BGV169" s="27"/>
      <c r="BGW169" s="27"/>
      <c r="BGX169" s="27"/>
      <c r="BGY169" s="27"/>
      <c r="BGZ169" s="27"/>
      <c r="BHA169" s="27"/>
      <c r="BHB169" s="27"/>
      <c r="BHC169" s="27"/>
      <c r="BHD169" s="27"/>
      <c r="BHE169" s="27"/>
      <c r="BHF169" s="27"/>
      <c r="BHG169" s="27"/>
      <c r="BHH169" s="27"/>
      <c r="BHI169" s="27"/>
      <c r="BHJ169" s="27"/>
      <c r="BHK169" s="27"/>
      <c r="BHL169" s="27"/>
      <c r="BHM169" s="27"/>
      <c r="BHN169" s="27"/>
      <c r="BHO169" s="27"/>
      <c r="BHP169" s="27"/>
      <c r="BHQ169" s="27"/>
      <c r="BHR169" s="27"/>
      <c r="BHS169" s="27"/>
      <c r="BHT169" s="27"/>
      <c r="BHU169" s="27"/>
      <c r="BHV169" s="27"/>
      <c r="BHW169" s="27"/>
      <c r="BHX169" s="27"/>
      <c r="BHY169" s="27"/>
      <c r="BHZ169" s="27"/>
      <c r="BIA169" s="27"/>
      <c r="BIB169" s="27"/>
      <c r="BIC169" s="27"/>
      <c r="BID169" s="27"/>
      <c r="BIE169" s="27"/>
      <c r="BIF169" s="27"/>
      <c r="BIG169" s="27"/>
      <c r="BIH169" s="27"/>
      <c r="BII169" s="27"/>
      <c r="BIJ169" s="27"/>
      <c r="BIK169" s="27"/>
      <c r="BIL169" s="27"/>
      <c r="BIM169" s="27"/>
      <c r="BIN169" s="27"/>
      <c r="BIO169" s="27"/>
      <c r="BIP169" s="27"/>
      <c r="BIQ169" s="27"/>
      <c r="BIR169" s="27"/>
      <c r="BIS169" s="27"/>
      <c r="BIT169" s="27"/>
      <c r="BIU169" s="27"/>
      <c r="BIV169" s="27"/>
      <c r="BIW169" s="27"/>
      <c r="BIX169" s="27"/>
      <c r="BIY169" s="27"/>
      <c r="BIZ169" s="27"/>
      <c r="BJA169" s="27"/>
      <c r="BJB169" s="27"/>
      <c r="BJC169" s="27"/>
      <c r="BJD169" s="27"/>
      <c r="BJE169" s="27"/>
      <c r="BJF169" s="27"/>
      <c r="BJG169" s="27"/>
      <c r="BJH169" s="27"/>
      <c r="BJI169" s="27"/>
      <c r="BJJ169" s="27"/>
      <c r="BJK169" s="27"/>
      <c r="BJL169" s="27"/>
      <c r="BJM169" s="27"/>
      <c r="BJN169" s="27"/>
      <c r="BJO169" s="27"/>
      <c r="BJP169" s="27"/>
      <c r="BJQ169" s="27"/>
      <c r="BJR169" s="27"/>
      <c r="BJS169" s="27"/>
      <c r="BJT169" s="27"/>
      <c r="BJU169" s="27"/>
      <c r="BJV169" s="27"/>
      <c r="BJW169" s="27"/>
      <c r="BJX169" s="27"/>
      <c r="BJY169" s="27"/>
      <c r="BJZ169" s="27"/>
      <c r="BKA169" s="27"/>
      <c r="BKB169" s="27"/>
      <c r="BKC169" s="27"/>
      <c r="BKD169" s="27"/>
      <c r="BKE169" s="27"/>
      <c r="BKF169" s="27"/>
      <c r="BKG169" s="27"/>
      <c r="BKH169" s="27"/>
      <c r="BKI169" s="27"/>
      <c r="BKJ169" s="27"/>
      <c r="BKK169" s="27"/>
      <c r="BKL169" s="27"/>
      <c r="BKM169" s="27"/>
      <c r="BKN169" s="27"/>
      <c r="BKO169" s="27"/>
      <c r="BKP169" s="27"/>
      <c r="BKQ169" s="27"/>
      <c r="BKR169" s="27"/>
      <c r="BKS169" s="27"/>
      <c r="BKT169" s="27"/>
      <c r="BKU169" s="27"/>
      <c r="BKV169" s="27"/>
      <c r="BKW169" s="27"/>
      <c r="BKX169" s="27"/>
      <c r="BKY169" s="27"/>
      <c r="BKZ169" s="27"/>
      <c r="BLA169" s="27"/>
      <c r="BLB169" s="27"/>
      <c r="BLC169" s="27"/>
      <c r="BLD169" s="27"/>
      <c r="BLE169" s="27"/>
      <c r="BLF169" s="27"/>
      <c r="BLG169" s="27"/>
      <c r="BLH169" s="27"/>
      <c r="BLI169" s="27"/>
      <c r="BLJ169" s="27"/>
      <c r="BLK169" s="27"/>
      <c r="BLL169" s="27"/>
      <c r="BLM169" s="27"/>
      <c r="BLN169" s="27"/>
      <c r="BLO169" s="27"/>
      <c r="BLP169" s="27"/>
      <c r="BLQ169" s="27"/>
      <c r="BLR169" s="27"/>
      <c r="BLS169" s="27"/>
      <c r="BLT169" s="27"/>
      <c r="BLU169" s="27"/>
      <c r="BLV169" s="27"/>
      <c r="BLW169" s="27"/>
      <c r="BLX169" s="27"/>
      <c r="BLY169" s="27"/>
      <c r="BLZ169" s="27"/>
      <c r="BMA169" s="27"/>
      <c r="BMB169" s="27"/>
      <c r="BMC169" s="27"/>
      <c r="BMD169" s="27"/>
      <c r="BME169" s="27"/>
      <c r="BMF169" s="27"/>
      <c r="BMG169" s="27"/>
      <c r="BMH169" s="27"/>
      <c r="BMI169" s="27"/>
      <c r="BMJ169" s="27"/>
      <c r="BMK169" s="27"/>
      <c r="BML169" s="27"/>
      <c r="BMM169" s="27"/>
      <c r="BMN169" s="27"/>
      <c r="BMO169" s="27"/>
      <c r="BMP169" s="27"/>
      <c r="BMQ169" s="27"/>
      <c r="BMR169" s="27"/>
      <c r="BMS169" s="27"/>
      <c r="BMT169" s="27"/>
      <c r="BMU169" s="27"/>
      <c r="BMV169" s="27"/>
      <c r="BMW169" s="27"/>
      <c r="BMX169" s="27"/>
      <c r="BMY169" s="27"/>
      <c r="BMZ169" s="27"/>
      <c r="BNA169" s="27"/>
      <c r="BNB169" s="27"/>
      <c r="BNC169" s="27"/>
      <c r="BND169" s="27"/>
      <c r="BNE169" s="27"/>
      <c r="BNF169" s="27"/>
      <c r="BNG169" s="27"/>
      <c r="BNH169" s="27"/>
      <c r="BNI169" s="27"/>
      <c r="BNJ169" s="27"/>
      <c r="BNK169" s="27"/>
      <c r="BNL169" s="27"/>
      <c r="BNM169" s="27"/>
      <c r="BNN169" s="27"/>
      <c r="BNO169" s="27"/>
      <c r="BNP169" s="27"/>
      <c r="BNQ169" s="27"/>
      <c r="BNR169" s="27"/>
      <c r="BNS169" s="27"/>
      <c r="BNT169" s="27"/>
      <c r="BNU169" s="27"/>
      <c r="BNV169" s="27"/>
      <c r="BNW169" s="27"/>
      <c r="BNX169" s="27"/>
      <c r="BNY169" s="27"/>
      <c r="BNZ169" s="27"/>
      <c r="BOA169" s="27"/>
      <c r="BOB169" s="27"/>
      <c r="BOC169" s="27"/>
      <c r="BOD169" s="27"/>
      <c r="BOE169" s="27"/>
      <c r="BOF169" s="27"/>
      <c r="BOG169" s="27"/>
      <c r="BOH169" s="27"/>
      <c r="BOI169" s="27"/>
      <c r="BOJ169" s="27"/>
      <c r="BOK169" s="27"/>
      <c r="BOL169" s="27"/>
      <c r="BOM169" s="27"/>
      <c r="BON169" s="27"/>
      <c r="BOO169" s="27"/>
      <c r="BOP169" s="27"/>
      <c r="BOQ169" s="27"/>
      <c r="BOR169" s="27"/>
      <c r="BOS169" s="27"/>
      <c r="BOT169" s="27"/>
      <c r="BOU169" s="27"/>
      <c r="BOV169" s="27"/>
      <c r="BOW169" s="27"/>
      <c r="BOX169" s="27"/>
      <c r="BOY169" s="27"/>
      <c r="BOZ169" s="27"/>
      <c r="BPA169" s="27"/>
      <c r="BPB169" s="27"/>
      <c r="BPC169" s="27"/>
      <c r="BPD169" s="27"/>
      <c r="BPE169" s="27"/>
      <c r="BPF169" s="27"/>
      <c r="BPG169" s="27"/>
      <c r="BPH169" s="27"/>
      <c r="BPI169" s="27"/>
      <c r="BPJ169" s="27"/>
      <c r="BPK169" s="27"/>
      <c r="BPL169" s="27"/>
      <c r="BPM169" s="27"/>
      <c r="BPN169" s="27"/>
      <c r="BPO169" s="27"/>
      <c r="BPP169" s="27"/>
      <c r="BPQ169" s="27"/>
      <c r="BPR169" s="27"/>
      <c r="BPS169" s="27"/>
      <c r="BPT169" s="27"/>
      <c r="BPU169" s="27"/>
      <c r="BPV169" s="27"/>
      <c r="BPW169" s="27"/>
      <c r="BPX169" s="27"/>
      <c r="BPY169" s="27"/>
      <c r="BPZ169" s="27"/>
      <c r="BQA169" s="27"/>
      <c r="BQB169" s="27"/>
      <c r="BQC169" s="27"/>
      <c r="BQD169" s="27"/>
      <c r="BQE169" s="27"/>
      <c r="BQF169" s="27"/>
      <c r="BQG169" s="27"/>
      <c r="BQH169" s="27"/>
      <c r="BQI169" s="27"/>
      <c r="BQJ169" s="27"/>
      <c r="BQK169" s="27"/>
      <c r="BQL169" s="27"/>
      <c r="BQM169" s="27"/>
      <c r="BQN169" s="27"/>
      <c r="BQO169" s="27"/>
      <c r="BQP169" s="27"/>
      <c r="BQQ169" s="27"/>
      <c r="BQR169" s="27"/>
      <c r="BQS169" s="27"/>
      <c r="BQT169" s="27"/>
      <c r="BQU169" s="27"/>
      <c r="BQV169" s="27"/>
      <c r="BQW169" s="27"/>
      <c r="BQX169" s="27"/>
      <c r="BQY169" s="27"/>
      <c r="BQZ169" s="27"/>
      <c r="BRA169" s="27"/>
      <c r="BRB169" s="27"/>
      <c r="BRC169" s="27"/>
      <c r="BRD169" s="27"/>
      <c r="BRE169" s="27"/>
      <c r="BRF169" s="27"/>
      <c r="BRG169" s="27"/>
      <c r="BRH169" s="27"/>
      <c r="BRI169" s="27"/>
      <c r="BRJ169" s="27"/>
      <c r="BRK169" s="27"/>
      <c r="BRL169" s="27"/>
      <c r="BRM169" s="27"/>
      <c r="BRN169" s="27"/>
      <c r="BRO169" s="27"/>
      <c r="BRP169" s="27"/>
      <c r="BRQ169" s="27"/>
      <c r="BRR169" s="27"/>
      <c r="BRS169" s="27"/>
      <c r="BRT169" s="27"/>
      <c r="BRU169" s="27"/>
      <c r="BRV169" s="27"/>
      <c r="BRW169" s="27"/>
      <c r="BRX169" s="27"/>
      <c r="BRY169" s="27"/>
      <c r="BRZ169" s="27"/>
      <c r="BSA169" s="27"/>
      <c r="BSB169" s="27"/>
      <c r="BSC169" s="27"/>
      <c r="BSD169" s="27"/>
      <c r="BSE169" s="27"/>
      <c r="BSF169" s="27"/>
      <c r="BSG169" s="27"/>
      <c r="BSH169" s="27"/>
      <c r="BSI169" s="27"/>
      <c r="BSJ169" s="27"/>
      <c r="BSK169" s="27"/>
      <c r="BSL169" s="27"/>
      <c r="BSM169" s="27"/>
      <c r="BSN169" s="27"/>
      <c r="BSO169" s="27"/>
      <c r="BSP169" s="27"/>
      <c r="BSQ169" s="27"/>
      <c r="BSR169" s="27"/>
      <c r="BSS169" s="27"/>
      <c r="BST169" s="27"/>
      <c r="BSU169" s="27"/>
      <c r="BSV169" s="27"/>
      <c r="BSW169" s="27"/>
      <c r="BSX169" s="27"/>
      <c r="BSY169" s="27"/>
      <c r="BSZ169" s="27"/>
      <c r="BTA169" s="27"/>
      <c r="BTB169" s="27"/>
      <c r="BTC169" s="27"/>
      <c r="BTD169" s="27"/>
      <c r="BTE169" s="27"/>
      <c r="BTF169" s="27"/>
      <c r="BTG169" s="27"/>
      <c r="BTH169" s="27"/>
      <c r="BTI169" s="27"/>
      <c r="BTJ169" s="27"/>
      <c r="BTK169" s="27"/>
      <c r="BTL169" s="27"/>
      <c r="BTM169" s="27"/>
      <c r="BTN169" s="27"/>
      <c r="BTO169" s="27"/>
      <c r="BTP169" s="27"/>
      <c r="BTQ169" s="27"/>
      <c r="BTR169" s="27"/>
      <c r="BTS169" s="27"/>
      <c r="BTT169" s="27"/>
      <c r="BTU169" s="27"/>
      <c r="BTV169" s="27"/>
      <c r="BTW169" s="27"/>
      <c r="BTX169" s="27"/>
      <c r="BTY169" s="27"/>
      <c r="BTZ169" s="27"/>
      <c r="BUA169" s="27"/>
      <c r="BUB169" s="27"/>
      <c r="BUC169" s="27"/>
      <c r="BUD169" s="27"/>
      <c r="BUE169" s="27"/>
      <c r="BUF169" s="27"/>
      <c r="BUG169" s="27"/>
      <c r="BUH169" s="27"/>
      <c r="BUI169" s="27"/>
      <c r="BUJ169" s="27"/>
      <c r="BUK169" s="27"/>
      <c r="BUL169" s="27"/>
      <c r="BUM169" s="27"/>
      <c r="BUN169" s="27"/>
      <c r="BUO169" s="27"/>
      <c r="BUP169" s="27"/>
      <c r="BUQ169" s="27"/>
    </row>
    <row r="170" spans="1:1915" s="47" customFormat="1" ht="12.75">
      <c r="A170" s="23"/>
      <c r="B170" s="53"/>
      <c r="C170" s="53"/>
      <c r="D170" s="53"/>
      <c r="E170" s="53"/>
      <c r="F170" s="53"/>
      <c r="G170" s="192"/>
      <c r="H170" s="26"/>
      <c r="I170" s="26"/>
      <c r="J170" s="26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  <c r="BZ170" s="27"/>
      <c r="CA170" s="27"/>
      <c r="CB170" s="27"/>
      <c r="CC170" s="27"/>
      <c r="CD170" s="27"/>
      <c r="CE170" s="27"/>
      <c r="CF170" s="27"/>
      <c r="CG170" s="27"/>
      <c r="CH170" s="27"/>
      <c r="CI170" s="27"/>
      <c r="CJ170" s="27"/>
      <c r="CK170" s="27"/>
      <c r="CL170" s="27"/>
      <c r="CM170" s="27"/>
      <c r="CN170" s="27"/>
      <c r="CO170" s="27"/>
      <c r="CP170" s="27"/>
      <c r="CQ170" s="27"/>
      <c r="CR170" s="27"/>
      <c r="CS170" s="27"/>
      <c r="CT170" s="27"/>
      <c r="CU170" s="27"/>
      <c r="CV170" s="27"/>
      <c r="CW170" s="27"/>
      <c r="CX170" s="27"/>
      <c r="CY170" s="27"/>
      <c r="CZ170" s="27"/>
      <c r="DA170" s="27"/>
      <c r="DB170" s="27"/>
      <c r="DC170" s="27"/>
      <c r="DD170" s="27"/>
      <c r="DE170" s="27"/>
      <c r="DF170" s="27"/>
      <c r="DG170" s="27"/>
      <c r="DH170" s="27"/>
      <c r="DI170" s="27"/>
      <c r="DJ170" s="27"/>
      <c r="DK170" s="27"/>
      <c r="DL170" s="27"/>
      <c r="DM170" s="27"/>
      <c r="DN170" s="27"/>
      <c r="DO170" s="27"/>
      <c r="DP170" s="27"/>
      <c r="DQ170" s="27"/>
      <c r="DR170" s="27"/>
      <c r="DS170" s="27"/>
      <c r="DT170" s="27"/>
      <c r="DU170" s="27"/>
      <c r="DV170" s="27"/>
      <c r="DW170" s="27"/>
      <c r="DX170" s="27"/>
      <c r="DY170" s="27"/>
      <c r="DZ170" s="27"/>
      <c r="EA170" s="27"/>
      <c r="EB170" s="27"/>
      <c r="EC170" s="27"/>
      <c r="ED170" s="27"/>
      <c r="EE170" s="27"/>
      <c r="EF170" s="27"/>
      <c r="EG170" s="27"/>
      <c r="EH170" s="27"/>
      <c r="EI170" s="27"/>
      <c r="EJ170" s="27"/>
      <c r="EK170" s="27"/>
      <c r="EL170" s="27"/>
      <c r="EM170" s="27"/>
      <c r="EN170" s="27"/>
      <c r="EO170" s="27"/>
      <c r="EP170" s="27"/>
      <c r="EQ170" s="27"/>
      <c r="ER170" s="27"/>
      <c r="ES170" s="27"/>
      <c r="ET170" s="27"/>
      <c r="EU170" s="27"/>
      <c r="EV170" s="27"/>
      <c r="EW170" s="27"/>
      <c r="EX170" s="27"/>
      <c r="EY170" s="27"/>
      <c r="EZ170" s="27"/>
      <c r="FA170" s="27"/>
      <c r="FB170" s="27"/>
      <c r="FC170" s="27"/>
      <c r="FD170" s="27"/>
      <c r="FE170" s="27"/>
      <c r="FF170" s="27"/>
      <c r="FG170" s="27"/>
      <c r="FH170" s="27"/>
      <c r="FI170" s="27"/>
      <c r="FJ170" s="27"/>
      <c r="FK170" s="27"/>
      <c r="FL170" s="27"/>
      <c r="FM170" s="27"/>
      <c r="FN170" s="27"/>
      <c r="FO170" s="27"/>
      <c r="FP170" s="27"/>
      <c r="FQ170" s="27"/>
      <c r="FR170" s="27"/>
      <c r="FS170" s="27"/>
      <c r="FT170" s="27"/>
      <c r="FU170" s="27"/>
      <c r="FV170" s="27"/>
      <c r="FW170" s="27"/>
      <c r="FX170" s="27"/>
      <c r="FY170" s="27"/>
      <c r="FZ170" s="27"/>
      <c r="GA170" s="27"/>
      <c r="GB170" s="27"/>
      <c r="GC170" s="27"/>
      <c r="GD170" s="27"/>
      <c r="GE170" s="27"/>
      <c r="GF170" s="27"/>
      <c r="GG170" s="27"/>
      <c r="GH170" s="27"/>
      <c r="GI170" s="27"/>
      <c r="GJ170" s="27"/>
      <c r="GK170" s="27"/>
      <c r="GL170" s="27"/>
      <c r="GM170" s="27"/>
      <c r="GN170" s="27"/>
      <c r="GO170" s="27"/>
      <c r="GP170" s="27"/>
      <c r="GQ170" s="27"/>
      <c r="GR170" s="27"/>
      <c r="GS170" s="27"/>
      <c r="GT170" s="27"/>
      <c r="GU170" s="27"/>
      <c r="GV170" s="27"/>
      <c r="GW170" s="27"/>
      <c r="GX170" s="27"/>
      <c r="GY170" s="27"/>
      <c r="GZ170" s="27"/>
      <c r="HA170" s="27"/>
      <c r="HB170" s="27"/>
      <c r="HC170" s="27"/>
      <c r="HD170" s="27"/>
      <c r="HE170" s="27"/>
      <c r="HF170" s="27"/>
      <c r="HG170" s="27"/>
      <c r="HH170" s="27"/>
      <c r="HI170" s="27"/>
      <c r="HJ170" s="27"/>
      <c r="HK170" s="27"/>
      <c r="HL170" s="27"/>
      <c r="HM170" s="27"/>
      <c r="HN170" s="27"/>
      <c r="HO170" s="27"/>
      <c r="HP170" s="27"/>
      <c r="HQ170" s="27"/>
      <c r="HR170" s="27"/>
      <c r="HS170" s="27"/>
      <c r="HT170" s="27"/>
      <c r="HU170" s="27"/>
      <c r="HV170" s="27"/>
      <c r="HW170" s="27"/>
      <c r="HX170" s="27"/>
      <c r="HY170" s="27"/>
      <c r="HZ170" s="27"/>
      <c r="IA170" s="27"/>
      <c r="IB170" s="27"/>
      <c r="IC170" s="27"/>
      <c r="ID170" s="27"/>
      <c r="IE170" s="27"/>
      <c r="IF170" s="27"/>
      <c r="IG170" s="27"/>
      <c r="IH170" s="27"/>
      <c r="II170" s="27"/>
      <c r="IJ170" s="27"/>
      <c r="IK170" s="27"/>
      <c r="IL170" s="27"/>
      <c r="IM170" s="27"/>
      <c r="IN170" s="27"/>
      <c r="IO170" s="27"/>
      <c r="IP170" s="27"/>
      <c r="IQ170" s="27"/>
      <c r="IR170" s="27"/>
      <c r="IS170" s="27"/>
      <c r="IT170" s="27"/>
      <c r="IU170" s="27"/>
      <c r="IV170" s="27"/>
      <c r="IW170" s="27"/>
      <c r="IX170" s="27"/>
      <c r="IY170" s="27"/>
      <c r="IZ170" s="27"/>
      <c r="JA170" s="27"/>
      <c r="JB170" s="27"/>
      <c r="JC170" s="27"/>
      <c r="JD170" s="27"/>
      <c r="JE170" s="27"/>
      <c r="JF170" s="27"/>
      <c r="JG170" s="27"/>
      <c r="JH170" s="27"/>
      <c r="JI170" s="27"/>
      <c r="JJ170" s="27"/>
      <c r="JK170" s="27"/>
      <c r="JL170" s="27"/>
      <c r="JM170" s="27"/>
      <c r="JN170" s="27"/>
      <c r="JO170" s="27"/>
      <c r="JP170" s="27"/>
      <c r="JQ170" s="27"/>
      <c r="JR170" s="27"/>
      <c r="JS170" s="27"/>
      <c r="JT170" s="27"/>
      <c r="JU170" s="27"/>
      <c r="JV170" s="27"/>
      <c r="JW170" s="27"/>
      <c r="JX170" s="27"/>
      <c r="JY170" s="27"/>
      <c r="JZ170" s="27"/>
      <c r="KA170" s="27"/>
      <c r="KB170" s="27"/>
      <c r="KC170" s="27"/>
      <c r="KD170" s="27"/>
      <c r="KE170" s="27"/>
      <c r="KF170" s="27"/>
      <c r="KG170" s="27"/>
      <c r="KH170" s="27"/>
      <c r="KI170" s="27"/>
      <c r="KJ170" s="27"/>
      <c r="KK170" s="27"/>
      <c r="KL170" s="27"/>
      <c r="KM170" s="27"/>
      <c r="KN170" s="27"/>
      <c r="KO170" s="27"/>
      <c r="KP170" s="27"/>
      <c r="KQ170" s="27"/>
      <c r="KR170" s="27"/>
      <c r="KS170" s="27"/>
      <c r="KT170" s="27"/>
      <c r="KU170" s="27"/>
      <c r="KV170" s="27"/>
      <c r="KW170" s="27"/>
      <c r="KX170" s="27"/>
      <c r="KY170" s="27"/>
      <c r="KZ170" s="27"/>
      <c r="LA170" s="27"/>
      <c r="LB170" s="27"/>
      <c r="LC170" s="27"/>
      <c r="LD170" s="27"/>
      <c r="LE170" s="27"/>
      <c r="LF170" s="27"/>
      <c r="LG170" s="27"/>
      <c r="LH170" s="27"/>
      <c r="LI170" s="27"/>
      <c r="LJ170" s="27"/>
      <c r="LK170" s="27"/>
      <c r="LL170" s="27"/>
      <c r="LM170" s="27"/>
      <c r="LN170" s="27"/>
      <c r="LO170" s="27"/>
      <c r="LP170" s="27"/>
      <c r="LQ170" s="27"/>
      <c r="LR170" s="27"/>
      <c r="LS170" s="27"/>
      <c r="LT170" s="27"/>
      <c r="LU170" s="27"/>
      <c r="LV170" s="27"/>
      <c r="LW170" s="27"/>
      <c r="LX170" s="27"/>
      <c r="LY170" s="27"/>
      <c r="LZ170" s="27"/>
      <c r="MA170" s="27"/>
      <c r="MB170" s="27"/>
      <c r="MC170" s="27"/>
      <c r="MD170" s="27"/>
      <c r="ME170" s="27"/>
      <c r="MF170" s="27"/>
      <c r="MG170" s="27"/>
      <c r="MH170" s="27"/>
      <c r="MI170" s="27"/>
      <c r="MJ170" s="27"/>
      <c r="MK170" s="27"/>
      <c r="ML170" s="27"/>
      <c r="MM170" s="27"/>
      <c r="MN170" s="27"/>
      <c r="MO170" s="27"/>
      <c r="MP170" s="27"/>
      <c r="MQ170" s="27"/>
      <c r="MR170" s="27"/>
      <c r="MS170" s="27"/>
      <c r="MT170" s="27"/>
      <c r="MU170" s="27"/>
      <c r="MV170" s="27"/>
      <c r="MW170" s="27"/>
      <c r="MX170" s="27"/>
      <c r="MY170" s="27"/>
      <c r="MZ170" s="27"/>
      <c r="NA170" s="27"/>
      <c r="NB170" s="27"/>
      <c r="NC170" s="27"/>
      <c r="ND170" s="27"/>
      <c r="NE170" s="27"/>
      <c r="NF170" s="27"/>
      <c r="NG170" s="27"/>
      <c r="NH170" s="27"/>
      <c r="NI170" s="27"/>
      <c r="NJ170" s="27"/>
      <c r="NK170" s="27"/>
      <c r="NL170" s="27"/>
      <c r="NM170" s="27"/>
      <c r="NN170" s="27"/>
      <c r="NO170" s="27"/>
      <c r="NP170" s="27"/>
      <c r="NQ170" s="27"/>
      <c r="NR170" s="27"/>
      <c r="NS170" s="27"/>
      <c r="NT170" s="27"/>
      <c r="NU170" s="27"/>
      <c r="NV170" s="27"/>
      <c r="NW170" s="27"/>
      <c r="NX170" s="27"/>
      <c r="NY170" s="27"/>
      <c r="NZ170" s="27"/>
      <c r="OA170" s="27"/>
      <c r="OB170" s="27"/>
      <c r="OC170" s="27"/>
      <c r="OD170" s="27"/>
      <c r="OE170" s="27"/>
      <c r="OF170" s="27"/>
      <c r="OG170" s="27"/>
      <c r="OH170" s="27"/>
      <c r="OI170" s="27"/>
      <c r="OJ170" s="27"/>
      <c r="OK170" s="27"/>
      <c r="OL170" s="27"/>
      <c r="OM170" s="27"/>
      <c r="ON170" s="27"/>
      <c r="OO170" s="27"/>
      <c r="OP170" s="27"/>
      <c r="OQ170" s="27"/>
      <c r="OR170" s="27"/>
      <c r="OS170" s="27"/>
      <c r="OT170" s="27"/>
      <c r="OU170" s="27"/>
      <c r="OV170" s="27"/>
      <c r="OW170" s="27"/>
      <c r="OX170" s="27"/>
      <c r="OY170" s="27"/>
      <c r="OZ170" s="27"/>
      <c r="PA170" s="27"/>
      <c r="PB170" s="27"/>
      <c r="PC170" s="27"/>
      <c r="PD170" s="27"/>
      <c r="PE170" s="27"/>
      <c r="PF170" s="27"/>
      <c r="PG170" s="27"/>
      <c r="PH170" s="27"/>
      <c r="PI170" s="27"/>
      <c r="PJ170" s="27"/>
      <c r="PK170" s="27"/>
      <c r="PL170" s="27"/>
      <c r="PM170" s="27"/>
      <c r="PN170" s="27"/>
      <c r="PO170" s="27"/>
      <c r="PP170" s="27"/>
      <c r="PQ170" s="27"/>
      <c r="PR170" s="27"/>
      <c r="PS170" s="27"/>
      <c r="PT170" s="27"/>
      <c r="PU170" s="27"/>
      <c r="PV170" s="27"/>
      <c r="PW170" s="27"/>
      <c r="PX170" s="27"/>
      <c r="PY170" s="27"/>
      <c r="PZ170" s="27"/>
      <c r="QA170" s="27"/>
      <c r="QB170" s="27"/>
      <c r="QC170" s="27"/>
      <c r="QD170" s="27"/>
      <c r="QE170" s="27"/>
      <c r="QF170" s="27"/>
      <c r="QG170" s="27"/>
      <c r="QH170" s="27"/>
      <c r="QI170" s="27"/>
      <c r="QJ170" s="27"/>
      <c r="QK170" s="27"/>
      <c r="QL170" s="27"/>
      <c r="QM170" s="27"/>
      <c r="QN170" s="27"/>
      <c r="QO170" s="27"/>
      <c r="QP170" s="27"/>
      <c r="QQ170" s="27"/>
      <c r="QR170" s="27"/>
      <c r="QS170" s="27"/>
      <c r="QT170" s="27"/>
      <c r="QU170" s="27"/>
      <c r="QV170" s="27"/>
      <c r="QW170" s="27"/>
      <c r="QX170" s="27"/>
      <c r="QY170" s="27"/>
      <c r="QZ170" s="27"/>
      <c r="RA170" s="27"/>
      <c r="RB170" s="27"/>
      <c r="RC170" s="27"/>
      <c r="RD170" s="27"/>
      <c r="RE170" s="27"/>
      <c r="RF170" s="27"/>
      <c r="RG170" s="27"/>
      <c r="RH170" s="27"/>
      <c r="RI170" s="27"/>
      <c r="RJ170" s="27"/>
      <c r="RK170" s="27"/>
      <c r="RL170" s="27"/>
      <c r="RM170" s="27"/>
      <c r="RN170" s="27"/>
      <c r="RO170" s="27"/>
      <c r="RP170" s="27"/>
      <c r="RQ170" s="27"/>
      <c r="RR170" s="27"/>
      <c r="RS170" s="27"/>
      <c r="RT170" s="27"/>
      <c r="RU170" s="27"/>
      <c r="RV170" s="27"/>
      <c r="RW170" s="27"/>
      <c r="RX170" s="27"/>
      <c r="RY170" s="27"/>
      <c r="RZ170" s="27"/>
      <c r="SA170" s="27"/>
      <c r="SB170" s="27"/>
      <c r="SC170" s="27"/>
      <c r="SD170" s="27"/>
      <c r="SE170" s="27"/>
      <c r="SF170" s="27"/>
      <c r="SG170" s="27"/>
      <c r="SH170" s="27"/>
      <c r="SI170" s="27"/>
      <c r="SJ170" s="27"/>
      <c r="SK170" s="27"/>
      <c r="SL170" s="27"/>
      <c r="SM170" s="27"/>
      <c r="SN170" s="27"/>
      <c r="SO170" s="27"/>
      <c r="SP170" s="27"/>
      <c r="SQ170" s="27"/>
      <c r="SR170" s="27"/>
      <c r="SS170" s="27"/>
      <c r="ST170" s="27"/>
      <c r="SU170" s="27"/>
      <c r="SV170" s="27"/>
      <c r="SW170" s="27"/>
      <c r="SX170" s="27"/>
      <c r="SY170" s="27"/>
      <c r="SZ170" s="27"/>
      <c r="TA170" s="27"/>
      <c r="TB170" s="27"/>
      <c r="TC170" s="27"/>
      <c r="TD170" s="27"/>
      <c r="TE170" s="27"/>
      <c r="TF170" s="27"/>
      <c r="TG170" s="27"/>
      <c r="TH170" s="27"/>
      <c r="TI170" s="27"/>
      <c r="TJ170" s="27"/>
      <c r="TK170" s="27"/>
      <c r="TL170" s="27"/>
      <c r="TM170" s="27"/>
      <c r="TN170" s="27"/>
      <c r="TO170" s="27"/>
      <c r="TP170" s="27"/>
      <c r="TQ170" s="27"/>
      <c r="TR170" s="27"/>
      <c r="TS170" s="27"/>
      <c r="TT170" s="27"/>
      <c r="TU170" s="27"/>
      <c r="TV170" s="27"/>
      <c r="TW170" s="27"/>
      <c r="TX170" s="27"/>
      <c r="TY170" s="27"/>
      <c r="TZ170" s="27"/>
      <c r="UA170" s="27"/>
      <c r="UB170" s="27"/>
      <c r="UC170" s="27"/>
      <c r="UD170" s="27"/>
      <c r="UE170" s="27"/>
      <c r="UF170" s="27"/>
      <c r="UG170" s="27"/>
      <c r="UH170" s="27"/>
      <c r="UI170" s="27"/>
      <c r="UJ170" s="27"/>
      <c r="UK170" s="27"/>
      <c r="UL170" s="27"/>
      <c r="UM170" s="27"/>
      <c r="UN170" s="27"/>
      <c r="UO170" s="27"/>
      <c r="UP170" s="27"/>
      <c r="UQ170" s="27"/>
      <c r="UR170" s="27"/>
      <c r="US170" s="27"/>
      <c r="UT170" s="27"/>
      <c r="UU170" s="27"/>
      <c r="UV170" s="27"/>
      <c r="UW170" s="27"/>
      <c r="UX170" s="27"/>
      <c r="UY170" s="27"/>
      <c r="UZ170" s="27"/>
      <c r="VA170" s="27"/>
      <c r="VB170" s="27"/>
      <c r="VC170" s="27"/>
      <c r="VD170" s="27"/>
      <c r="VE170" s="27"/>
      <c r="VF170" s="27"/>
      <c r="VG170" s="27"/>
      <c r="VH170" s="27"/>
      <c r="VI170" s="27"/>
      <c r="VJ170" s="27"/>
      <c r="VK170" s="27"/>
      <c r="VL170" s="27"/>
      <c r="VM170" s="27"/>
      <c r="VN170" s="27"/>
      <c r="VO170" s="27"/>
      <c r="VP170" s="27"/>
      <c r="VQ170" s="27"/>
      <c r="VR170" s="27"/>
      <c r="VS170" s="27"/>
      <c r="VT170" s="27"/>
      <c r="VU170" s="27"/>
      <c r="VV170" s="27"/>
      <c r="VW170" s="27"/>
      <c r="VX170" s="27"/>
      <c r="VY170" s="27"/>
      <c r="VZ170" s="27"/>
      <c r="WA170" s="27"/>
      <c r="WB170" s="27"/>
      <c r="WC170" s="27"/>
      <c r="WD170" s="27"/>
      <c r="WE170" s="27"/>
      <c r="WF170" s="27"/>
      <c r="WG170" s="27"/>
      <c r="WH170" s="27"/>
      <c r="WI170" s="27"/>
      <c r="WJ170" s="27"/>
      <c r="WK170" s="27"/>
      <c r="WL170" s="27"/>
      <c r="WM170" s="27"/>
      <c r="WN170" s="27"/>
      <c r="WO170" s="27"/>
      <c r="WP170" s="27"/>
      <c r="WQ170" s="27"/>
      <c r="WR170" s="27"/>
      <c r="WS170" s="27"/>
      <c r="WT170" s="27"/>
      <c r="WU170" s="27"/>
      <c r="WV170" s="27"/>
      <c r="WW170" s="27"/>
      <c r="WX170" s="27"/>
      <c r="WY170" s="27"/>
      <c r="WZ170" s="27"/>
      <c r="XA170" s="27"/>
      <c r="XB170" s="27"/>
      <c r="XC170" s="27"/>
      <c r="XD170" s="27"/>
      <c r="XE170" s="27"/>
      <c r="XF170" s="27"/>
      <c r="XG170" s="27"/>
      <c r="XH170" s="27"/>
      <c r="XI170" s="27"/>
      <c r="XJ170" s="27"/>
      <c r="XK170" s="27"/>
      <c r="XL170" s="27"/>
      <c r="XM170" s="27"/>
      <c r="XN170" s="27"/>
      <c r="XO170" s="27"/>
      <c r="XP170" s="27"/>
      <c r="XQ170" s="27"/>
      <c r="XR170" s="27"/>
      <c r="XS170" s="27"/>
      <c r="XT170" s="27"/>
      <c r="XU170" s="27"/>
      <c r="XV170" s="27"/>
      <c r="XW170" s="27"/>
      <c r="XX170" s="27"/>
      <c r="XY170" s="27"/>
      <c r="XZ170" s="27"/>
      <c r="YA170" s="27"/>
      <c r="YB170" s="27"/>
      <c r="YC170" s="27"/>
      <c r="YD170" s="27"/>
      <c r="YE170" s="27"/>
      <c r="YF170" s="27"/>
      <c r="YG170" s="27"/>
      <c r="YH170" s="27"/>
      <c r="YI170" s="27"/>
      <c r="YJ170" s="27"/>
      <c r="YK170" s="27"/>
      <c r="YL170" s="27"/>
      <c r="YM170" s="27"/>
      <c r="YN170" s="27"/>
      <c r="YO170" s="27"/>
      <c r="YP170" s="27"/>
      <c r="YQ170" s="27"/>
      <c r="YR170" s="27"/>
      <c r="YS170" s="27"/>
      <c r="YT170" s="27"/>
      <c r="YU170" s="27"/>
      <c r="YV170" s="27"/>
      <c r="YW170" s="27"/>
      <c r="YX170" s="27"/>
      <c r="YY170" s="27"/>
      <c r="YZ170" s="27"/>
      <c r="ZA170" s="27"/>
      <c r="ZB170" s="27"/>
      <c r="ZC170" s="27"/>
      <c r="ZD170" s="27"/>
      <c r="ZE170" s="27"/>
      <c r="ZF170" s="27"/>
      <c r="ZG170" s="27"/>
      <c r="ZH170" s="27"/>
      <c r="ZI170" s="27"/>
      <c r="ZJ170" s="27"/>
      <c r="ZK170" s="27"/>
      <c r="ZL170" s="27"/>
      <c r="ZM170" s="27"/>
      <c r="ZN170" s="27"/>
      <c r="ZO170" s="27"/>
      <c r="ZP170" s="27"/>
      <c r="ZQ170" s="27"/>
      <c r="ZR170" s="27"/>
      <c r="ZS170" s="27"/>
      <c r="ZT170" s="27"/>
      <c r="ZU170" s="27"/>
      <c r="ZV170" s="27"/>
      <c r="ZW170" s="27"/>
      <c r="ZX170" s="27"/>
      <c r="ZY170" s="27"/>
      <c r="ZZ170" s="27"/>
      <c r="AAA170" s="27"/>
      <c r="AAB170" s="27"/>
      <c r="AAC170" s="27"/>
      <c r="AAD170" s="27"/>
      <c r="AAE170" s="27"/>
      <c r="AAF170" s="27"/>
      <c r="AAG170" s="27"/>
      <c r="AAH170" s="27"/>
      <c r="AAI170" s="27"/>
      <c r="AAJ170" s="27"/>
      <c r="AAK170" s="27"/>
      <c r="AAL170" s="27"/>
      <c r="AAM170" s="27"/>
      <c r="AAN170" s="27"/>
      <c r="AAO170" s="27"/>
      <c r="AAP170" s="27"/>
      <c r="AAQ170" s="27"/>
      <c r="AAR170" s="27"/>
      <c r="AAS170" s="27"/>
      <c r="AAT170" s="27"/>
      <c r="AAU170" s="27"/>
      <c r="AAV170" s="27"/>
      <c r="AAW170" s="27"/>
      <c r="AAX170" s="27"/>
      <c r="AAY170" s="27"/>
      <c r="AAZ170" s="27"/>
      <c r="ABA170" s="27"/>
      <c r="ABB170" s="27"/>
      <c r="ABC170" s="27"/>
      <c r="ABD170" s="27"/>
      <c r="ABE170" s="27"/>
      <c r="ABF170" s="27"/>
      <c r="ABG170" s="27"/>
      <c r="ABH170" s="27"/>
      <c r="ABI170" s="27"/>
      <c r="ABJ170" s="27"/>
      <c r="ABK170" s="27"/>
      <c r="ABL170" s="27"/>
      <c r="ABM170" s="27"/>
      <c r="ABN170" s="27"/>
      <c r="ABO170" s="27"/>
      <c r="ABP170" s="27"/>
      <c r="ABQ170" s="27"/>
      <c r="ABR170" s="27"/>
      <c r="ABS170" s="27"/>
      <c r="ABT170" s="27"/>
      <c r="ABU170" s="27"/>
      <c r="ABV170" s="27"/>
      <c r="ABW170" s="27"/>
      <c r="ABX170" s="27"/>
      <c r="ABY170" s="27"/>
      <c r="ABZ170" s="27"/>
      <c r="ACA170" s="27"/>
      <c r="ACB170" s="27"/>
      <c r="ACC170" s="27"/>
      <c r="ACD170" s="27"/>
      <c r="ACE170" s="27"/>
      <c r="ACF170" s="27"/>
      <c r="ACG170" s="27"/>
      <c r="ACH170" s="27"/>
      <c r="ACI170" s="27"/>
      <c r="ACJ170" s="27"/>
      <c r="ACK170" s="27"/>
      <c r="ACL170" s="27"/>
      <c r="ACM170" s="27"/>
      <c r="ACN170" s="27"/>
      <c r="ACO170" s="27"/>
      <c r="ACP170" s="27"/>
      <c r="ACQ170" s="27"/>
      <c r="ACR170" s="27"/>
      <c r="ACS170" s="27"/>
      <c r="ACT170" s="27"/>
      <c r="ACU170" s="27"/>
      <c r="ACV170" s="27"/>
      <c r="ACW170" s="27"/>
      <c r="ACX170" s="27"/>
      <c r="ACY170" s="27"/>
      <c r="ACZ170" s="27"/>
      <c r="ADA170" s="27"/>
      <c r="ADB170" s="27"/>
      <c r="ADC170" s="27"/>
      <c r="ADD170" s="27"/>
      <c r="ADE170" s="27"/>
      <c r="ADF170" s="27"/>
      <c r="ADG170" s="27"/>
      <c r="ADH170" s="27"/>
      <c r="ADI170" s="27"/>
      <c r="ADJ170" s="27"/>
      <c r="ADK170" s="27"/>
      <c r="ADL170" s="27"/>
      <c r="ADM170" s="27"/>
      <c r="ADN170" s="27"/>
      <c r="ADO170" s="27"/>
      <c r="ADP170" s="27"/>
      <c r="ADQ170" s="27"/>
      <c r="ADR170" s="27"/>
      <c r="ADS170" s="27"/>
      <c r="ADT170" s="27"/>
      <c r="ADU170" s="27"/>
      <c r="ADV170" s="27"/>
      <c r="ADW170" s="27"/>
      <c r="ADX170" s="27"/>
      <c r="ADY170" s="27"/>
      <c r="ADZ170" s="27"/>
      <c r="AEA170" s="27"/>
      <c r="AEB170" s="27"/>
      <c r="AEC170" s="27"/>
      <c r="AED170" s="27"/>
      <c r="AEE170" s="27"/>
      <c r="AEF170" s="27"/>
      <c r="AEG170" s="27"/>
      <c r="AEH170" s="27"/>
      <c r="AEI170" s="27"/>
      <c r="AEJ170" s="27"/>
      <c r="AEK170" s="27"/>
      <c r="AEL170" s="27"/>
      <c r="AEM170" s="27"/>
      <c r="AEN170" s="27"/>
      <c r="AEO170" s="27"/>
      <c r="AEP170" s="27"/>
      <c r="AEQ170" s="27"/>
      <c r="AER170" s="27"/>
      <c r="AES170" s="27"/>
      <c r="AET170" s="27"/>
      <c r="AEU170" s="27"/>
      <c r="AEV170" s="27"/>
      <c r="AEW170" s="27"/>
      <c r="AEX170" s="27"/>
      <c r="AEY170" s="27"/>
      <c r="AEZ170" s="27"/>
      <c r="AFA170" s="27"/>
      <c r="AFB170" s="27"/>
      <c r="AFC170" s="27"/>
      <c r="AFD170" s="27"/>
      <c r="AFE170" s="27"/>
      <c r="AFF170" s="27"/>
      <c r="AFG170" s="27"/>
      <c r="AFH170" s="27"/>
      <c r="AFI170" s="27"/>
      <c r="AFJ170" s="27"/>
      <c r="AFK170" s="27"/>
      <c r="AFL170" s="27"/>
      <c r="AFM170" s="27"/>
      <c r="AFN170" s="27"/>
      <c r="AFO170" s="27"/>
      <c r="AFP170" s="27"/>
      <c r="AFQ170" s="27"/>
      <c r="AFR170" s="27"/>
      <c r="AFS170" s="27"/>
      <c r="AFT170" s="27"/>
      <c r="AFU170" s="27"/>
      <c r="AFV170" s="27"/>
      <c r="AFW170" s="27"/>
      <c r="AFX170" s="27"/>
      <c r="AFY170" s="27"/>
      <c r="AFZ170" s="27"/>
      <c r="AGA170" s="27"/>
      <c r="AGB170" s="27"/>
      <c r="AGC170" s="27"/>
      <c r="AGD170" s="27"/>
      <c r="AGE170" s="27"/>
      <c r="AGF170" s="27"/>
      <c r="AGG170" s="27"/>
      <c r="AGH170" s="27"/>
      <c r="AGI170" s="27"/>
      <c r="AGJ170" s="27"/>
      <c r="AGK170" s="27"/>
      <c r="AGL170" s="27"/>
      <c r="AGM170" s="27"/>
      <c r="AGN170" s="27"/>
      <c r="AGO170" s="27"/>
      <c r="AGP170" s="27"/>
      <c r="AGQ170" s="27"/>
      <c r="AGR170" s="27"/>
      <c r="AGS170" s="27"/>
      <c r="AGT170" s="27"/>
      <c r="AGU170" s="27"/>
      <c r="AGV170" s="27"/>
      <c r="AGW170" s="27"/>
      <c r="AGX170" s="27"/>
      <c r="AGY170" s="27"/>
      <c r="AGZ170" s="27"/>
      <c r="AHA170" s="27"/>
      <c r="AHB170" s="27"/>
      <c r="AHC170" s="27"/>
      <c r="AHD170" s="27"/>
      <c r="AHE170" s="27"/>
      <c r="AHF170" s="27"/>
      <c r="AHG170" s="27"/>
      <c r="AHH170" s="27"/>
      <c r="AHI170" s="27"/>
      <c r="AHJ170" s="27"/>
      <c r="AHK170" s="27"/>
      <c r="AHL170" s="27"/>
      <c r="AHM170" s="27"/>
      <c r="AHN170" s="27"/>
      <c r="AHO170" s="27"/>
      <c r="AHP170" s="27"/>
      <c r="AHQ170" s="27"/>
      <c r="AHR170" s="27"/>
      <c r="AHS170" s="27"/>
      <c r="AHT170" s="27"/>
      <c r="AHU170" s="27"/>
      <c r="AHV170" s="27"/>
      <c r="AHW170" s="27"/>
      <c r="AHX170" s="27"/>
      <c r="AHY170" s="27"/>
      <c r="AHZ170" s="27"/>
      <c r="AIA170" s="27"/>
      <c r="AIB170" s="27"/>
      <c r="AIC170" s="27"/>
      <c r="AID170" s="27"/>
      <c r="AIE170" s="27"/>
      <c r="AIF170" s="27"/>
      <c r="AIG170" s="27"/>
      <c r="AIH170" s="27"/>
      <c r="AII170" s="27"/>
      <c r="AIJ170" s="27"/>
      <c r="AIK170" s="27"/>
      <c r="AIL170" s="27"/>
      <c r="AIM170" s="27"/>
      <c r="AIN170" s="27"/>
      <c r="AIO170" s="27"/>
      <c r="AIP170" s="27"/>
      <c r="AIQ170" s="27"/>
      <c r="AIR170" s="27"/>
      <c r="AIS170" s="27"/>
      <c r="AIT170" s="27"/>
      <c r="AIU170" s="27"/>
      <c r="AIV170" s="27"/>
      <c r="AIW170" s="27"/>
      <c r="AIX170" s="27"/>
      <c r="AIY170" s="27"/>
      <c r="AIZ170" s="27"/>
      <c r="AJA170" s="27"/>
      <c r="AJB170" s="27"/>
      <c r="AJC170" s="27"/>
      <c r="AJD170" s="27"/>
      <c r="AJE170" s="27"/>
      <c r="AJF170" s="27"/>
      <c r="AJG170" s="27"/>
      <c r="AJH170" s="27"/>
      <c r="AJI170" s="27"/>
      <c r="AJJ170" s="27"/>
      <c r="AJK170" s="27"/>
      <c r="AJL170" s="27"/>
      <c r="AJM170" s="27"/>
      <c r="AJN170" s="27"/>
      <c r="AJO170" s="27"/>
      <c r="AJP170" s="27"/>
      <c r="AJQ170" s="27"/>
      <c r="AJR170" s="27"/>
      <c r="AJS170" s="27"/>
      <c r="AJT170" s="27"/>
      <c r="AJU170" s="27"/>
      <c r="AJV170" s="27"/>
      <c r="AJW170" s="27"/>
      <c r="AJX170" s="27"/>
      <c r="AJY170" s="27"/>
      <c r="AJZ170" s="27"/>
      <c r="AKA170" s="27"/>
      <c r="AKB170" s="27"/>
      <c r="AKC170" s="27"/>
      <c r="AKD170" s="27"/>
      <c r="AKE170" s="27"/>
      <c r="AKF170" s="27"/>
      <c r="AKG170" s="27"/>
      <c r="AKH170" s="27"/>
      <c r="AKI170" s="27"/>
      <c r="AKJ170" s="27"/>
      <c r="AKK170" s="27"/>
      <c r="AKL170" s="27"/>
      <c r="AKM170" s="27"/>
      <c r="AKN170" s="27"/>
      <c r="AKO170" s="27"/>
      <c r="AKP170" s="27"/>
      <c r="AKQ170" s="27"/>
      <c r="AKR170" s="27"/>
      <c r="AKS170" s="27"/>
      <c r="AKT170" s="27"/>
      <c r="AKU170" s="27"/>
      <c r="AKV170" s="27"/>
      <c r="AKW170" s="27"/>
      <c r="AKX170" s="27"/>
      <c r="AKY170" s="27"/>
      <c r="AKZ170" s="27"/>
      <c r="ALA170" s="27"/>
      <c r="ALB170" s="27"/>
      <c r="ALC170" s="27"/>
      <c r="ALD170" s="27"/>
      <c r="ALE170" s="27"/>
      <c r="ALF170" s="27"/>
      <c r="ALG170" s="27"/>
      <c r="ALH170" s="27"/>
      <c r="ALI170" s="27"/>
      <c r="ALJ170" s="27"/>
      <c r="ALK170" s="27"/>
      <c r="ALL170" s="27"/>
      <c r="ALM170" s="27"/>
      <c r="ALN170" s="27"/>
      <c r="ALO170" s="27"/>
      <c r="ALP170" s="27"/>
      <c r="ALQ170" s="27"/>
      <c r="ALR170" s="27"/>
      <c r="ALS170" s="27"/>
      <c r="ALT170" s="27"/>
      <c r="ALU170" s="27"/>
      <c r="ALV170" s="27"/>
      <c r="ALW170" s="27"/>
      <c r="ALX170" s="27"/>
      <c r="ALY170" s="27"/>
      <c r="ALZ170" s="27"/>
      <c r="AMA170" s="27"/>
      <c r="AMB170" s="27"/>
      <c r="AMC170" s="27"/>
      <c r="AMD170" s="27"/>
      <c r="AME170" s="27"/>
      <c r="AMF170" s="27"/>
      <c r="AMG170" s="27"/>
      <c r="AMH170" s="27"/>
      <c r="AMI170" s="27"/>
      <c r="AMJ170" s="27"/>
      <c r="AMK170" s="27"/>
      <c r="AML170" s="27"/>
      <c r="AMM170" s="27"/>
      <c r="AMN170" s="27"/>
      <c r="AMO170" s="27"/>
      <c r="AMP170" s="27"/>
      <c r="AMQ170" s="27"/>
      <c r="AMR170" s="27"/>
      <c r="AMS170" s="27"/>
      <c r="AMT170" s="27"/>
      <c r="AMU170" s="27"/>
      <c r="AMV170" s="27"/>
      <c r="AMW170" s="27"/>
      <c r="AMX170" s="27"/>
      <c r="AMY170" s="27"/>
      <c r="AMZ170" s="27"/>
      <c r="ANA170" s="27"/>
      <c r="ANB170" s="27"/>
      <c r="ANC170" s="27"/>
      <c r="AND170" s="27"/>
      <c r="ANE170" s="27"/>
      <c r="ANF170" s="27"/>
      <c r="ANG170" s="27"/>
      <c r="ANH170" s="27"/>
      <c r="ANI170" s="27"/>
      <c r="ANJ170" s="27"/>
      <c r="ANK170" s="27"/>
      <c r="ANL170" s="27"/>
      <c r="ANM170" s="27"/>
      <c r="ANN170" s="27"/>
      <c r="ANO170" s="27"/>
      <c r="ANP170" s="27"/>
      <c r="ANQ170" s="27"/>
      <c r="ANR170" s="27"/>
      <c r="ANS170" s="27"/>
      <c r="ANT170" s="27"/>
      <c r="ANU170" s="27"/>
      <c r="ANV170" s="27"/>
      <c r="ANW170" s="27"/>
      <c r="ANX170" s="27"/>
      <c r="ANY170" s="27"/>
      <c r="ANZ170" s="27"/>
      <c r="AOA170" s="27"/>
      <c r="AOB170" s="27"/>
      <c r="AOC170" s="27"/>
      <c r="AOD170" s="27"/>
      <c r="AOE170" s="27"/>
      <c r="AOF170" s="27"/>
      <c r="AOG170" s="27"/>
      <c r="AOH170" s="27"/>
      <c r="AOI170" s="27"/>
      <c r="AOJ170" s="27"/>
      <c r="AOK170" s="27"/>
      <c r="AOL170" s="27"/>
      <c r="AOM170" s="27"/>
      <c r="AON170" s="27"/>
      <c r="AOO170" s="27"/>
      <c r="AOP170" s="27"/>
      <c r="AOQ170" s="27"/>
      <c r="AOR170" s="27"/>
      <c r="AOS170" s="27"/>
      <c r="AOT170" s="27"/>
      <c r="AOU170" s="27"/>
      <c r="AOV170" s="27"/>
      <c r="AOW170" s="27"/>
      <c r="AOX170" s="27"/>
      <c r="AOY170" s="27"/>
      <c r="AOZ170" s="27"/>
      <c r="APA170" s="27"/>
      <c r="APB170" s="27"/>
      <c r="APC170" s="27"/>
      <c r="APD170" s="27"/>
      <c r="APE170" s="27"/>
      <c r="APF170" s="27"/>
      <c r="APG170" s="27"/>
      <c r="APH170" s="27"/>
      <c r="API170" s="27"/>
      <c r="APJ170" s="27"/>
      <c r="APK170" s="27"/>
      <c r="APL170" s="27"/>
      <c r="APM170" s="27"/>
      <c r="APN170" s="27"/>
      <c r="APO170" s="27"/>
      <c r="APP170" s="27"/>
      <c r="APQ170" s="27"/>
      <c r="APR170" s="27"/>
      <c r="APS170" s="27"/>
      <c r="APT170" s="27"/>
      <c r="APU170" s="27"/>
      <c r="APV170" s="27"/>
      <c r="APW170" s="27"/>
      <c r="APX170" s="27"/>
      <c r="APY170" s="27"/>
      <c r="APZ170" s="27"/>
      <c r="AQA170" s="27"/>
      <c r="AQB170" s="27"/>
      <c r="AQC170" s="27"/>
      <c r="AQD170" s="27"/>
      <c r="AQE170" s="27"/>
      <c r="AQF170" s="27"/>
      <c r="AQG170" s="27"/>
      <c r="AQH170" s="27"/>
      <c r="AQI170" s="27"/>
      <c r="AQJ170" s="27"/>
      <c r="AQK170" s="27"/>
      <c r="AQL170" s="27"/>
      <c r="AQM170" s="27"/>
      <c r="AQN170" s="27"/>
      <c r="AQO170" s="27"/>
      <c r="AQP170" s="27"/>
      <c r="AQQ170" s="27"/>
      <c r="AQR170" s="27"/>
      <c r="AQS170" s="27"/>
      <c r="AQT170" s="27"/>
      <c r="AQU170" s="27"/>
      <c r="AQV170" s="27"/>
      <c r="AQW170" s="27"/>
      <c r="AQX170" s="27"/>
      <c r="AQY170" s="27"/>
      <c r="AQZ170" s="27"/>
      <c r="ARA170" s="27"/>
      <c r="ARB170" s="27"/>
      <c r="ARC170" s="27"/>
      <c r="ARD170" s="27"/>
      <c r="ARE170" s="27"/>
      <c r="ARF170" s="27"/>
      <c r="ARG170" s="27"/>
      <c r="ARH170" s="27"/>
      <c r="ARI170" s="27"/>
      <c r="ARJ170" s="27"/>
      <c r="ARK170" s="27"/>
      <c r="ARL170" s="27"/>
      <c r="ARM170" s="27"/>
      <c r="ARN170" s="27"/>
      <c r="ARO170" s="27"/>
      <c r="ARP170" s="27"/>
      <c r="ARQ170" s="27"/>
      <c r="ARR170" s="27"/>
      <c r="ARS170" s="27"/>
      <c r="ART170" s="27"/>
      <c r="ARU170" s="27"/>
      <c r="ARV170" s="27"/>
      <c r="ARW170" s="27"/>
      <c r="ARX170" s="27"/>
      <c r="ARY170" s="27"/>
      <c r="ARZ170" s="27"/>
      <c r="ASA170" s="27"/>
      <c r="ASB170" s="27"/>
      <c r="ASC170" s="27"/>
      <c r="ASD170" s="27"/>
      <c r="ASE170" s="27"/>
      <c r="ASF170" s="27"/>
      <c r="ASG170" s="27"/>
      <c r="ASH170" s="27"/>
      <c r="ASI170" s="27"/>
      <c r="ASJ170" s="27"/>
      <c r="ASK170" s="27"/>
      <c r="ASL170" s="27"/>
      <c r="ASM170" s="27"/>
      <c r="ASN170" s="27"/>
      <c r="ASO170" s="27"/>
      <c r="ASP170" s="27"/>
      <c r="ASQ170" s="27"/>
      <c r="ASR170" s="27"/>
      <c r="ASS170" s="27"/>
      <c r="AST170" s="27"/>
      <c r="ASU170" s="27"/>
      <c r="ASV170" s="27"/>
      <c r="ASW170" s="27"/>
      <c r="ASX170" s="27"/>
      <c r="ASY170" s="27"/>
      <c r="ASZ170" s="27"/>
      <c r="ATA170" s="27"/>
      <c r="ATB170" s="27"/>
      <c r="ATC170" s="27"/>
      <c r="ATD170" s="27"/>
      <c r="ATE170" s="27"/>
      <c r="ATF170" s="27"/>
      <c r="ATG170" s="27"/>
      <c r="ATH170" s="27"/>
      <c r="ATI170" s="27"/>
      <c r="ATJ170" s="27"/>
      <c r="ATK170" s="27"/>
      <c r="ATL170" s="27"/>
      <c r="ATM170" s="27"/>
      <c r="ATN170" s="27"/>
      <c r="ATO170" s="27"/>
      <c r="ATP170" s="27"/>
      <c r="ATQ170" s="27"/>
      <c r="ATR170" s="27"/>
      <c r="ATS170" s="27"/>
      <c r="ATT170" s="27"/>
      <c r="ATU170" s="27"/>
      <c r="ATV170" s="27"/>
      <c r="ATW170" s="27"/>
      <c r="ATX170" s="27"/>
      <c r="ATY170" s="27"/>
      <c r="ATZ170" s="27"/>
      <c r="AUA170" s="27"/>
      <c r="AUB170" s="27"/>
      <c r="AUC170" s="27"/>
      <c r="AUD170" s="27"/>
      <c r="AUE170" s="27"/>
      <c r="AUF170" s="27"/>
      <c r="AUG170" s="27"/>
      <c r="AUH170" s="27"/>
      <c r="AUI170" s="27"/>
      <c r="AUJ170" s="27"/>
      <c r="AUK170" s="27"/>
      <c r="AUL170" s="27"/>
      <c r="AUM170" s="27"/>
      <c r="AUN170" s="27"/>
      <c r="AUO170" s="27"/>
      <c r="AUP170" s="27"/>
      <c r="AUQ170" s="27"/>
      <c r="AUR170" s="27"/>
      <c r="AUS170" s="27"/>
      <c r="AUT170" s="27"/>
      <c r="AUU170" s="27"/>
      <c r="AUV170" s="27"/>
      <c r="AUW170" s="27"/>
      <c r="AUX170" s="27"/>
      <c r="AUY170" s="27"/>
      <c r="AUZ170" s="27"/>
      <c r="AVA170" s="27"/>
      <c r="AVB170" s="27"/>
      <c r="AVC170" s="27"/>
      <c r="AVD170" s="27"/>
      <c r="AVE170" s="27"/>
      <c r="AVF170" s="27"/>
      <c r="AVG170" s="27"/>
      <c r="AVH170" s="27"/>
      <c r="AVI170" s="27"/>
      <c r="AVJ170" s="27"/>
      <c r="AVK170" s="27"/>
      <c r="AVL170" s="27"/>
      <c r="AVM170" s="27"/>
      <c r="AVN170" s="27"/>
      <c r="AVO170" s="27"/>
      <c r="AVP170" s="27"/>
      <c r="AVQ170" s="27"/>
      <c r="AVR170" s="27"/>
      <c r="AVS170" s="27"/>
      <c r="AVT170" s="27"/>
      <c r="AVU170" s="27"/>
      <c r="AVV170" s="27"/>
      <c r="AVW170" s="27"/>
      <c r="AVX170" s="27"/>
      <c r="AVY170" s="27"/>
      <c r="AVZ170" s="27"/>
      <c r="AWA170" s="27"/>
      <c r="AWB170" s="27"/>
      <c r="AWC170" s="27"/>
      <c r="AWD170" s="27"/>
      <c r="AWE170" s="27"/>
      <c r="AWF170" s="27"/>
      <c r="AWG170" s="27"/>
      <c r="AWH170" s="27"/>
      <c r="AWI170" s="27"/>
      <c r="AWJ170" s="27"/>
      <c r="AWK170" s="27"/>
      <c r="AWL170" s="27"/>
      <c r="AWM170" s="27"/>
      <c r="AWN170" s="27"/>
      <c r="AWO170" s="27"/>
      <c r="AWP170" s="27"/>
      <c r="AWQ170" s="27"/>
      <c r="AWR170" s="27"/>
      <c r="AWS170" s="27"/>
      <c r="AWT170" s="27"/>
      <c r="AWU170" s="27"/>
      <c r="AWV170" s="27"/>
      <c r="AWW170" s="27"/>
      <c r="AWX170" s="27"/>
      <c r="AWY170" s="27"/>
      <c r="AWZ170" s="27"/>
      <c r="AXA170" s="27"/>
      <c r="AXB170" s="27"/>
      <c r="AXC170" s="27"/>
      <c r="AXD170" s="27"/>
      <c r="AXE170" s="27"/>
      <c r="AXF170" s="27"/>
      <c r="AXG170" s="27"/>
      <c r="AXH170" s="27"/>
      <c r="AXI170" s="27"/>
      <c r="AXJ170" s="27"/>
      <c r="AXK170" s="27"/>
      <c r="AXL170" s="27"/>
      <c r="AXM170" s="27"/>
      <c r="AXN170" s="27"/>
      <c r="AXO170" s="27"/>
      <c r="AXP170" s="27"/>
      <c r="AXQ170" s="27"/>
      <c r="AXR170" s="27"/>
      <c r="AXS170" s="27"/>
      <c r="AXT170" s="27"/>
      <c r="AXU170" s="27"/>
      <c r="AXV170" s="27"/>
      <c r="AXW170" s="27"/>
      <c r="AXX170" s="27"/>
      <c r="AXY170" s="27"/>
      <c r="AXZ170" s="27"/>
      <c r="AYA170" s="27"/>
      <c r="AYB170" s="27"/>
      <c r="AYC170" s="27"/>
      <c r="AYD170" s="27"/>
      <c r="AYE170" s="27"/>
      <c r="AYF170" s="27"/>
      <c r="AYG170" s="27"/>
      <c r="AYH170" s="27"/>
      <c r="AYI170" s="27"/>
      <c r="AYJ170" s="27"/>
      <c r="AYK170" s="27"/>
      <c r="AYL170" s="27"/>
      <c r="AYM170" s="27"/>
      <c r="AYN170" s="27"/>
      <c r="AYO170" s="27"/>
      <c r="AYP170" s="27"/>
      <c r="AYQ170" s="27"/>
      <c r="AYR170" s="27"/>
      <c r="AYS170" s="27"/>
      <c r="AYT170" s="27"/>
      <c r="AYU170" s="27"/>
      <c r="AYV170" s="27"/>
      <c r="AYW170" s="27"/>
      <c r="AYX170" s="27"/>
      <c r="AYY170" s="27"/>
      <c r="AYZ170" s="27"/>
      <c r="AZA170" s="27"/>
      <c r="AZB170" s="27"/>
      <c r="AZC170" s="27"/>
      <c r="AZD170" s="27"/>
      <c r="AZE170" s="27"/>
      <c r="AZF170" s="27"/>
      <c r="AZG170" s="27"/>
      <c r="AZH170" s="27"/>
      <c r="AZI170" s="27"/>
      <c r="AZJ170" s="27"/>
      <c r="AZK170" s="27"/>
      <c r="AZL170" s="27"/>
      <c r="AZM170" s="27"/>
      <c r="AZN170" s="27"/>
      <c r="AZO170" s="27"/>
      <c r="AZP170" s="27"/>
      <c r="AZQ170" s="27"/>
      <c r="AZR170" s="27"/>
      <c r="AZS170" s="27"/>
      <c r="AZT170" s="27"/>
      <c r="AZU170" s="27"/>
      <c r="AZV170" s="27"/>
      <c r="AZW170" s="27"/>
      <c r="AZX170" s="27"/>
      <c r="AZY170" s="27"/>
      <c r="AZZ170" s="27"/>
      <c r="BAA170" s="27"/>
      <c r="BAB170" s="27"/>
      <c r="BAC170" s="27"/>
      <c r="BAD170" s="27"/>
      <c r="BAE170" s="27"/>
      <c r="BAF170" s="27"/>
      <c r="BAG170" s="27"/>
      <c r="BAH170" s="27"/>
      <c r="BAI170" s="27"/>
      <c r="BAJ170" s="27"/>
      <c r="BAK170" s="27"/>
      <c r="BAL170" s="27"/>
      <c r="BAM170" s="27"/>
      <c r="BAN170" s="27"/>
      <c r="BAO170" s="27"/>
      <c r="BAP170" s="27"/>
      <c r="BAQ170" s="27"/>
      <c r="BAR170" s="27"/>
      <c r="BAS170" s="27"/>
      <c r="BAT170" s="27"/>
      <c r="BAU170" s="27"/>
      <c r="BAV170" s="27"/>
      <c r="BAW170" s="27"/>
      <c r="BAX170" s="27"/>
      <c r="BAY170" s="27"/>
      <c r="BAZ170" s="27"/>
      <c r="BBA170" s="27"/>
      <c r="BBB170" s="27"/>
      <c r="BBC170" s="27"/>
      <c r="BBD170" s="27"/>
      <c r="BBE170" s="27"/>
      <c r="BBF170" s="27"/>
      <c r="BBG170" s="27"/>
      <c r="BBH170" s="27"/>
      <c r="BBI170" s="27"/>
      <c r="BBJ170" s="27"/>
      <c r="BBK170" s="27"/>
      <c r="BBL170" s="27"/>
      <c r="BBM170" s="27"/>
      <c r="BBN170" s="27"/>
      <c r="BBO170" s="27"/>
      <c r="BBP170" s="27"/>
      <c r="BBQ170" s="27"/>
      <c r="BBR170" s="27"/>
      <c r="BBS170" s="27"/>
      <c r="BBT170" s="27"/>
      <c r="BBU170" s="27"/>
      <c r="BBV170" s="27"/>
      <c r="BBW170" s="27"/>
      <c r="BBX170" s="27"/>
      <c r="BBY170" s="27"/>
      <c r="BBZ170" s="27"/>
      <c r="BCA170" s="27"/>
      <c r="BCB170" s="27"/>
      <c r="BCC170" s="27"/>
      <c r="BCD170" s="27"/>
      <c r="BCE170" s="27"/>
      <c r="BCF170" s="27"/>
      <c r="BCG170" s="27"/>
      <c r="BCH170" s="27"/>
      <c r="BCI170" s="27"/>
      <c r="BCJ170" s="27"/>
      <c r="BCK170" s="27"/>
      <c r="BCL170" s="27"/>
      <c r="BCM170" s="27"/>
      <c r="BCN170" s="27"/>
      <c r="BCO170" s="27"/>
      <c r="BCP170" s="27"/>
      <c r="BCQ170" s="27"/>
      <c r="BCR170" s="27"/>
      <c r="BCS170" s="27"/>
      <c r="BCT170" s="27"/>
      <c r="BCU170" s="27"/>
      <c r="BCV170" s="27"/>
      <c r="BCW170" s="27"/>
      <c r="BCX170" s="27"/>
      <c r="BCY170" s="27"/>
      <c r="BCZ170" s="27"/>
      <c r="BDA170" s="27"/>
      <c r="BDB170" s="27"/>
      <c r="BDC170" s="27"/>
      <c r="BDD170" s="27"/>
      <c r="BDE170" s="27"/>
      <c r="BDF170" s="27"/>
      <c r="BDG170" s="27"/>
      <c r="BDH170" s="27"/>
      <c r="BDI170" s="27"/>
      <c r="BDJ170" s="27"/>
      <c r="BDK170" s="27"/>
      <c r="BDL170" s="27"/>
      <c r="BDM170" s="27"/>
      <c r="BDN170" s="27"/>
      <c r="BDO170" s="27"/>
      <c r="BDP170" s="27"/>
      <c r="BDQ170" s="27"/>
      <c r="BDR170" s="27"/>
      <c r="BDS170" s="27"/>
      <c r="BDT170" s="27"/>
      <c r="BDU170" s="27"/>
      <c r="BDV170" s="27"/>
      <c r="BDW170" s="27"/>
      <c r="BDX170" s="27"/>
      <c r="BDY170" s="27"/>
      <c r="BDZ170" s="27"/>
      <c r="BEA170" s="27"/>
      <c r="BEB170" s="27"/>
      <c r="BEC170" s="27"/>
      <c r="BED170" s="27"/>
      <c r="BEE170" s="27"/>
      <c r="BEF170" s="27"/>
      <c r="BEG170" s="27"/>
      <c r="BEH170" s="27"/>
      <c r="BEI170" s="27"/>
      <c r="BEJ170" s="27"/>
      <c r="BEK170" s="27"/>
      <c r="BEL170" s="27"/>
      <c r="BEM170" s="27"/>
      <c r="BEN170" s="27"/>
      <c r="BEO170" s="27"/>
      <c r="BEP170" s="27"/>
      <c r="BEQ170" s="27"/>
      <c r="BER170" s="27"/>
      <c r="BES170" s="27"/>
      <c r="BET170" s="27"/>
      <c r="BEU170" s="27"/>
      <c r="BEV170" s="27"/>
      <c r="BEW170" s="27"/>
      <c r="BEX170" s="27"/>
      <c r="BEY170" s="27"/>
      <c r="BEZ170" s="27"/>
      <c r="BFA170" s="27"/>
      <c r="BFB170" s="27"/>
      <c r="BFC170" s="27"/>
      <c r="BFD170" s="27"/>
      <c r="BFE170" s="27"/>
      <c r="BFF170" s="27"/>
      <c r="BFG170" s="27"/>
      <c r="BFH170" s="27"/>
      <c r="BFI170" s="27"/>
      <c r="BFJ170" s="27"/>
      <c r="BFK170" s="27"/>
      <c r="BFL170" s="27"/>
      <c r="BFM170" s="27"/>
      <c r="BFN170" s="27"/>
      <c r="BFO170" s="27"/>
      <c r="BFP170" s="27"/>
      <c r="BFQ170" s="27"/>
      <c r="BFR170" s="27"/>
      <c r="BFS170" s="27"/>
      <c r="BFT170" s="27"/>
      <c r="BFU170" s="27"/>
      <c r="BFV170" s="27"/>
      <c r="BFW170" s="27"/>
      <c r="BFX170" s="27"/>
      <c r="BFY170" s="27"/>
      <c r="BFZ170" s="27"/>
      <c r="BGA170" s="27"/>
      <c r="BGB170" s="27"/>
      <c r="BGC170" s="27"/>
      <c r="BGD170" s="27"/>
      <c r="BGE170" s="27"/>
      <c r="BGF170" s="27"/>
      <c r="BGG170" s="27"/>
      <c r="BGH170" s="27"/>
      <c r="BGI170" s="27"/>
      <c r="BGJ170" s="27"/>
      <c r="BGK170" s="27"/>
      <c r="BGL170" s="27"/>
      <c r="BGM170" s="27"/>
      <c r="BGN170" s="27"/>
      <c r="BGO170" s="27"/>
      <c r="BGP170" s="27"/>
      <c r="BGQ170" s="27"/>
      <c r="BGR170" s="27"/>
      <c r="BGS170" s="27"/>
      <c r="BGT170" s="27"/>
      <c r="BGU170" s="27"/>
      <c r="BGV170" s="27"/>
      <c r="BGW170" s="27"/>
      <c r="BGX170" s="27"/>
      <c r="BGY170" s="27"/>
      <c r="BGZ170" s="27"/>
      <c r="BHA170" s="27"/>
      <c r="BHB170" s="27"/>
      <c r="BHC170" s="27"/>
      <c r="BHD170" s="27"/>
      <c r="BHE170" s="27"/>
      <c r="BHF170" s="27"/>
      <c r="BHG170" s="27"/>
      <c r="BHH170" s="27"/>
      <c r="BHI170" s="27"/>
      <c r="BHJ170" s="27"/>
      <c r="BHK170" s="27"/>
      <c r="BHL170" s="27"/>
      <c r="BHM170" s="27"/>
      <c r="BHN170" s="27"/>
      <c r="BHO170" s="27"/>
      <c r="BHP170" s="27"/>
      <c r="BHQ170" s="27"/>
      <c r="BHR170" s="27"/>
      <c r="BHS170" s="27"/>
      <c r="BHT170" s="27"/>
      <c r="BHU170" s="27"/>
      <c r="BHV170" s="27"/>
      <c r="BHW170" s="27"/>
      <c r="BHX170" s="27"/>
      <c r="BHY170" s="27"/>
      <c r="BHZ170" s="27"/>
      <c r="BIA170" s="27"/>
      <c r="BIB170" s="27"/>
      <c r="BIC170" s="27"/>
      <c r="BID170" s="27"/>
      <c r="BIE170" s="27"/>
      <c r="BIF170" s="27"/>
      <c r="BIG170" s="27"/>
      <c r="BIH170" s="27"/>
      <c r="BII170" s="27"/>
      <c r="BIJ170" s="27"/>
      <c r="BIK170" s="27"/>
      <c r="BIL170" s="27"/>
      <c r="BIM170" s="27"/>
      <c r="BIN170" s="27"/>
      <c r="BIO170" s="27"/>
      <c r="BIP170" s="27"/>
      <c r="BIQ170" s="27"/>
      <c r="BIR170" s="27"/>
      <c r="BIS170" s="27"/>
      <c r="BIT170" s="27"/>
      <c r="BIU170" s="27"/>
      <c r="BIV170" s="27"/>
      <c r="BIW170" s="27"/>
      <c r="BIX170" s="27"/>
      <c r="BIY170" s="27"/>
      <c r="BIZ170" s="27"/>
      <c r="BJA170" s="27"/>
      <c r="BJB170" s="27"/>
      <c r="BJC170" s="27"/>
      <c r="BJD170" s="27"/>
      <c r="BJE170" s="27"/>
      <c r="BJF170" s="27"/>
      <c r="BJG170" s="27"/>
      <c r="BJH170" s="27"/>
      <c r="BJI170" s="27"/>
      <c r="BJJ170" s="27"/>
      <c r="BJK170" s="27"/>
      <c r="BJL170" s="27"/>
      <c r="BJM170" s="27"/>
      <c r="BJN170" s="27"/>
      <c r="BJO170" s="27"/>
      <c r="BJP170" s="27"/>
      <c r="BJQ170" s="27"/>
      <c r="BJR170" s="27"/>
      <c r="BJS170" s="27"/>
      <c r="BJT170" s="27"/>
      <c r="BJU170" s="27"/>
      <c r="BJV170" s="27"/>
      <c r="BJW170" s="27"/>
      <c r="BJX170" s="27"/>
      <c r="BJY170" s="27"/>
      <c r="BJZ170" s="27"/>
      <c r="BKA170" s="27"/>
      <c r="BKB170" s="27"/>
      <c r="BKC170" s="27"/>
      <c r="BKD170" s="27"/>
      <c r="BKE170" s="27"/>
      <c r="BKF170" s="27"/>
      <c r="BKG170" s="27"/>
      <c r="BKH170" s="27"/>
      <c r="BKI170" s="27"/>
      <c r="BKJ170" s="27"/>
      <c r="BKK170" s="27"/>
      <c r="BKL170" s="27"/>
      <c r="BKM170" s="27"/>
      <c r="BKN170" s="27"/>
      <c r="BKO170" s="27"/>
      <c r="BKP170" s="27"/>
      <c r="BKQ170" s="27"/>
      <c r="BKR170" s="27"/>
      <c r="BKS170" s="27"/>
      <c r="BKT170" s="27"/>
      <c r="BKU170" s="27"/>
      <c r="BKV170" s="27"/>
      <c r="BKW170" s="27"/>
      <c r="BKX170" s="27"/>
      <c r="BKY170" s="27"/>
      <c r="BKZ170" s="27"/>
      <c r="BLA170" s="27"/>
      <c r="BLB170" s="27"/>
      <c r="BLC170" s="27"/>
      <c r="BLD170" s="27"/>
      <c r="BLE170" s="27"/>
      <c r="BLF170" s="27"/>
      <c r="BLG170" s="27"/>
      <c r="BLH170" s="27"/>
      <c r="BLI170" s="27"/>
      <c r="BLJ170" s="27"/>
      <c r="BLK170" s="27"/>
      <c r="BLL170" s="27"/>
      <c r="BLM170" s="27"/>
      <c r="BLN170" s="27"/>
      <c r="BLO170" s="27"/>
      <c r="BLP170" s="27"/>
      <c r="BLQ170" s="27"/>
      <c r="BLR170" s="27"/>
      <c r="BLS170" s="27"/>
      <c r="BLT170" s="27"/>
      <c r="BLU170" s="27"/>
      <c r="BLV170" s="27"/>
      <c r="BLW170" s="27"/>
      <c r="BLX170" s="27"/>
      <c r="BLY170" s="27"/>
      <c r="BLZ170" s="27"/>
      <c r="BMA170" s="27"/>
      <c r="BMB170" s="27"/>
      <c r="BMC170" s="27"/>
      <c r="BMD170" s="27"/>
      <c r="BME170" s="27"/>
      <c r="BMF170" s="27"/>
      <c r="BMG170" s="27"/>
      <c r="BMH170" s="27"/>
      <c r="BMI170" s="27"/>
      <c r="BMJ170" s="27"/>
      <c r="BMK170" s="27"/>
      <c r="BML170" s="27"/>
      <c r="BMM170" s="27"/>
      <c r="BMN170" s="27"/>
      <c r="BMO170" s="27"/>
      <c r="BMP170" s="27"/>
      <c r="BMQ170" s="27"/>
      <c r="BMR170" s="27"/>
      <c r="BMS170" s="27"/>
      <c r="BMT170" s="27"/>
      <c r="BMU170" s="27"/>
      <c r="BMV170" s="27"/>
      <c r="BMW170" s="27"/>
      <c r="BMX170" s="27"/>
      <c r="BMY170" s="27"/>
      <c r="BMZ170" s="27"/>
      <c r="BNA170" s="27"/>
      <c r="BNB170" s="27"/>
      <c r="BNC170" s="27"/>
      <c r="BND170" s="27"/>
      <c r="BNE170" s="27"/>
      <c r="BNF170" s="27"/>
      <c r="BNG170" s="27"/>
      <c r="BNH170" s="27"/>
      <c r="BNI170" s="27"/>
      <c r="BNJ170" s="27"/>
      <c r="BNK170" s="27"/>
      <c r="BNL170" s="27"/>
      <c r="BNM170" s="27"/>
      <c r="BNN170" s="27"/>
      <c r="BNO170" s="27"/>
      <c r="BNP170" s="27"/>
      <c r="BNQ170" s="27"/>
      <c r="BNR170" s="27"/>
      <c r="BNS170" s="27"/>
      <c r="BNT170" s="27"/>
      <c r="BNU170" s="27"/>
      <c r="BNV170" s="27"/>
      <c r="BNW170" s="27"/>
      <c r="BNX170" s="27"/>
      <c r="BNY170" s="27"/>
      <c r="BNZ170" s="27"/>
      <c r="BOA170" s="27"/>
      <c r="BOB170" s="27"/>
      <c r="BOC170" s="27"/>
      <c r="BOD170" s="27"/>
      <c r="BOE170" s="27"/>
      <c r="BOF170" s="27"/>
      <c r="BOG170" s="27"/>
      <c r="BOH170" s="27"/>
      <c r="BOI170" s="27"/>
      <c r="BOJ170" s="27"/>
      <c r="BOK170" s="27"/>
      <c r="BOL170" s="27"/>
      <c r="BOM170" s="27"/>
      <c r="BON170" s="27"/>
      <c r="BOO170" s="27"/>
      <c r="BOP170" s="27"/>
      <c r="BOQ170" s="27"/>
      <c r="BOR170" s="27"/>
      <c r="BOS170" s="27"/>
      <c r="BOT170" s="27"/>
      <c r="BOU170" s="27"/>
      <c r="BOV170" s="27"/>
      <c r="BOW170" s="27"/>
      <c r="BOX170" s="27"/>
      <c r="BOY170" s="27"/>
      <c r="BOZ170" s="27"/>
      <c r="BPA170" s="27"/>
      <c r="BPB170" s="27"/>
      <c r="BPC170" s="27"/>
      <c r="BPD170" s="27"/>
      <c r="BPE170" s="27"/>
      <c r="BPF170" s="27"/>
      <c r="BPG170" s="27"/>
      <c r="BPH170" s="27"/>
      <c r="BPI170" s="27"/>
      <c r="BPJ170" s="27"/>
      <c r="BPK170" s="27"/>
      <c r="BPL170" s="27"/>
      <c r="BPM170" s="27"/>
      <c r="BPN170" s="27"/>
      <c r="BPO170" s="27"/>
      <c r="BPP170" s="27"/>
      <c r="BPQ170" s="27"/>
      <c r="BPR170" s="27"/>
      <c r="BPS170" s="27"/>
      <c r="BPT170" s="27"/>
      <c r="BPU170" s="27"/>
      <c r="BPV170" s="27"/>
      <c r="BPW170" s="27"/>
      <c r="BPX170" s="27"/>
      <c r="BPY170" s="27"/>
      <c r="BPZ170" s="27"/>
      <c r="BQA170" s="27"/>
      <c r="BQB170" s="27"/>
      <c r="BQC170" s="27"/>
      <c r="BQD170" s="27"/>
      <c r="BQE170" s="27"/>
      <c r="BQF170" s="27"/>
      <c r="BQG170" s="27"/>
      <c r="BQH170" s="27"/>
      <c r="BQI170" s="27"/>
      <c r="BQJ170" s="27"/>
      <c r="BQK170" s="27"/>
      <c r="BQL170" s="27"/>
      <c r="BQM170" s="27"/>
      <c r="BQN170" s="27"/>
      <c r="BQO170" s="27"/>
      <c r="BQP170" s="27"/>
      <c r="BQQ170" s="27"/>
      <c r="BQR170" s="27"/>
      <c r="BQS170" s="27"/>
      <c r="BQT170" s="27"/>
      <c r="BQU170" s="27"/>
      <c r="BQV170" s="27"/>
      <c r="BQW170" s="27"/>
      <c r="BQX170" s="27"/>
      <c r="BQY170" s="27"/>
      <c r="BQZ170" s="27"/>
      <c r="BRA170" s="27"/>
      <c r="BRB170" s="27"/>
      <c r="BRC170" s="27"/>
      <c r="BRD170" s="27"/>
      <c r="BRE170" s="27"/>
      <c r="BRF170" s="27"/>
      <c r="BRG170" s="27"/>
      <c r="BRH170" s="27"/>
      <c r="BRI170" s="27"/>
      <c r="BRJ170" s="27"/>
      <c r="BRK170" s="27"/>
      <c r="BRL170" s="27"/>
      <c r="BRM170" s="27"/>
      <c r="BRN170" s="27"/>
      <c r="BRO170" s="27"/>
      <c r="BRP170" s="27"/>
      <c r="BRQ170" s="27"/>
      <c r="BRR170" s="27"/>
      <c r="BRS170" s="27"/>
      <c r="BRT170" s="27"/>
      <c r="BRU170" s="27"/>
      <c r="BRV170" s="27"/>
      <c r="BRW170" s="27"/>
      <c r="BRX170" s="27"/>
      <c r="BRY170" s="27"/>
      <c r="BRZ170" s="27"/>
      <c r="BSA170" s="27"/>
      <c r="BSB170" s="27"/>
      <c r="BSC170" s="27"/>
      <c r="BSD170" s="27"/>
      <c r="BSE170" s="27"/>
      <c r="BSF170" s="27"/>
      <c r="BSG170" s="27"/>
      <c r="BSH170" s="27"/>
      <c r="BSI170" s="27"/>
      <c r="BSJ170" s="27"/>
      <c r="BSK170" s="27"/>
      <c r="BSL170" s="27"/>
      <c r="BSM170" s="27"/>
      <c r="BSN170" s="27"/>
      <c r="BSO170" s="27"/>
      <c r="BSP170" s="27"/>
      <c r="BSQ170" s="27"/>
      <c r="BSR170" s="27"/>
      <c r="BSS170" s="27"/>
      <c r="BST170" s="27"/>
      <c r="BSU170" s="27"/>
      <c r="BSV170" s="27"/>
      <c r="BSW170" s="27"/>
      <c r="BSX170" s="27"/>
      <c r="BSY170" s="27"/>
      <c r="BSZ170" s="27"/>
      <c r="BTA170" s="27"/>
      <c r="BTB170" s="27"/>
      <c r="BTC170" s="27"/>
      <c r="BTD170" s="27"/>
      <c r="BTE170" s="27"/>
      <c r="BTF170" s="27"/>
      <c r="BTG170" s="27"/>
      <c r="BTH170" s="27"/>
      <c r="BTI170" s="27"/>
      <c r="BTJ170" s="27"/>
      <c r="BTK170" s="27"/>
      <c r="BTL170" s="27"/>
      <c r="BTM170" s="27"/>
      <c r="BTN170" s="27"/>
      <c r="BTO170" s="27"/>
      <c r="BTP170" s="27"/>
      <c r="BTQ170" s="27"/>
      <c r="BTR170" s="27"/>
      <c r="BTS170" s="27"/>
      <c r="BTT170" s="27"/>
      <c r="BTU170" s="27"/>
      <c r="BTV170" s="27"/>
      <c r="BTW170" s="27"/>
      <c r="BTX170" s="27"/>
      <c r="BTY170" s="27"/>
      <c r="BTZ170" s="27"/>
      <c r="BUA170" s="27"/>
      <c r="BUB170" s="27"/>
      <c r="BUC170" s="27"/>
      <c r="BUD170" s="27"/>
      <c r="BUE170" s="27"/>
      <c r="BUF170" s="27"/>
      <c r="BUG170" s="27"/>
      <c r="BUH170" s="27"/>
      <c r="BUI170" s="27"/>
      <c r="BUJ170" s="27"/>
      <c r="BUK170" s="27"/>
      <c r="BUL170" s="27"/>
      <c r="BUM170" s="27"/>
      <c r="BUN170" s="27"/>
      <c r="BUO170" s="27"/>
      <c r="BUP170" s="27"/>
      <c r="BUQ170" s="27"/>
    </row>
    <row r="171" spans="1:1915" s="47" customFormat="1" ht="12.75">
      <c r="A171" s="23"/>
      <c r="B171" s="53"/>
      <c r="C171" s="53"/>
      <c r="D171" s="53"/>
      <c r="E171" s="53"/>
      <c r="F171" s="53"/>
      <c r="G171" s="53"/>
      <c r="H171" s="53"/>
      <c r="I171" s="53"/>
      <c r="J171" s="53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  <c r="BZ171" s="27"/>
      <c r="CA171" s="27"/>
      <c r="CB171" s="27"/>
      <c r="CC171" s="27"/>
      <c r="CD171" s="27"/>
      <c r="CE171" s="27"/>
      <c r="CF171" s="27"/>
      <c r="CG171" s="27"/>
      <c r="CH171" s="27"/>
      <c r="CI171" s="27"/>
      <c r="CJ171" s="27"/>
      <c r="CK171" s="27"/>
      <c r="CL171" s="27"/>
      <c r="CM171" s="27"/>
      <c r="CN171" s="27"/>
      <c r="CO171" s="27"/>
      <c r="CP171" s="27"/>
      <c r="CQ171" s="27"/>
      <c r="CR171" s="27"/>
      <c r="CS171" s="27"/>
      <c r="CT171" s="27"/>
      <c r="CU171" s="27"/>
      <c r="CV171" s="27"/>
      <c r="CW171" s="27"/>
      <c r="CX171" s="27"/>
      <c r="CY171" s="27"/>
      <c r="CZ171" s="27"/>
      <c r="DA171" s="27"/>
      <c r="DB171" s="27"/>
      <c r="DC171" s="27"/>
      <c r="DD171" s="27"/>
      <c r="DE171" s="27"/>
      <c r="DF171" s="27"/>
      <c r="DG171" s="27"/>
      <c r="DH171" s="27"/>
      <c r="DI171" s="27"/>
      <c r="DJ171" s="27"/>
      <c r="DK171" s="27"/>
      <c r="DL171" s="27"/>
      <c r="DM171" s="27"/>
      <c r="DN171" s="27"/>
      <c r="DO171" s="27"/>
      <c r="DP171" s="27"/>
      <c r="DQ171" s="27"/>
      <c r="DR171" s="27"/>
      <c r="DS171" s="27"/>
      <c r="DT171" s="27"/>
      <c r="DU171" s="27"/>
      <c r="DV171" s="27"/>
      <c r="DW171" s="27"/>
      <c r="DX171" s="27"/>
      <c r="DY171" s="27"/>
      <c r="DZ171" s="27"/>
      <c r="EA171" s="27"/>
      <c r="EB171" s="27"/>
      <c r="EC171" s="27"/>
      <c r="ED171" s="27"/>
      <c r="EE171" s="27"/>
      <c r="EF171" s="27"/>
      <c r="EG171" s="27"/>
      <c r="EH171" s="27"/>
      <c r="EI171" s="27"/>
      <c r="EJ171" s="27"/>
      <c r="EK171" s="27"/>
      <c r="EL171" s="27"/>
      <c r="EM171" s="27"/>
      <c r="EN171" s="27"/>
      <c r="EO171" s="27"/>
      <c r="EP171" s="27"/>
      <c r="EQ171" s="27"/>
      <c r="ER171" s="27"/>
      <c r="ES171" s="27"/>
      <c r="ET171" s="27"/>
      <c r="EU171" s="27"/>
      <c r="EV171" s="27"/>
      <c r="EW171" s="27"/>
      <c r="EX171" s="27"/>
      <c r="EY171" s="27"/>
      <c r="EZ171" s="27"/>
      <c r="FA171" s="27"/>
      <c r="FB171" s="27"/>
      <c r="FC171" s="27"/>
      <c r="FD171" s="27"/>
      <c r="FE171" s="27"/>
      <c r="FF171" s="27"/>
      <c r="FG171" s="27"/>
      <c r="FH171" s="27"/>
      <c r="FI171" s="27"/>
      <c r="FJ171" s="27"/>
      <c r="FK171" s="27"/>
      <c r="FL171" s="27"/>
      <c r="FM171" s="27"/>
      <c r="FN171" s="27"/>
      <c r="FO171" s="27"/>
      <c r="FP171" s="27"/>
      <c r="FQ171" s="27"/>
      <c r="FR171" s="27"/>
      <c r="FS171" s="27"/>
      <c r="FT171" s="27"/>
      <c r="FU171" s="27"/>
      <c r="FV171" s="27"/>
      <c r="FW171" s="27"/>
      <c r="FX171" s="27"/>
      <c r="FY171" s="27"/>
      <c r="FZ171" s="27"/>
      <c r="GA171" s="27"/>
      <c r="GB171" s="27"/>
      <c r="GC171" s="27"/>
      <c r="GD171" s="27"/>
      <c r="GE171" s="27"/>
      <c r="GF171" s="27"/>
      <c r="GG171" s="27"/>
      <c r="GH171" s="27"/>
      <c r="GI171" s="27"/>
      <c r="GJ171" s="27"/>
      <c r="GK171" s="27"/>
      <c r="GL171" s="27"/>
      <c r="GM171" s="27"/>
      <c r="GN171" s="27"/>
      <c r="GO171" s="27"/>
      <c r="GP171" s="27"/>
      <c r="GQ171" s="27"/>
      <c r="GR171" s="27"/>
      <c r="GS171" s="27"/>
      <c r="GT171" s="27"/>
      <c r="GU171" s="27"/>
      <c r="GV171" s="27"/>
      <c r="GW171" s="27"/>
      <c r="GX171" s="27"/>
      <c r="GY171" s="27"/>
      <c r="GZ171" s="27"/>
      <c r="HA171" s="27"/>
      <c r="HB171" s="27"/>
      <c r="HC171" s="27"/>
      <c r="HD171" s="27"/>
      <c r="HE171" s="27"/>
      <c r="HF171" s="27"/>
      <c r="HG171" s="27"/>
      <c r="HH171" s="27"/>
      <c r="HI171" s="27"/>
      <c r="HJ171" s="27"/>
      <c r="HK171" s="27"/>
      <c r="HL171" s="27"/>
      <c r="HM171" s="27"/>
      <c r="HN171" s="27"/>
      <c r="HO171" s="27"/>
      <c r="HP171" s="27"/>
      <c r="HQ171" s="27"/>
      <c r="HR171" s="27"/>
      <c r="HS171" s="27"/>
      <c r="HT171" s="27"/>
      <c r="HU171" s="27"/>
      <c r="HV171" s="27"/>
      <c r="HW171" s="27"/>
      <c r="HX171" s="27"/>
      <c r="HY171" s="27"/>
      <c r="HZ171" s="27"/>
      <c r="IA171" s="27"/>
      <c r="IB171" s="27"/>
      <c r="IC171" s="27"/>
      <c r="ID171" s="27"/>
      <c r="IE171" s="27"/>
      <c r="IF171" s="27"/>
      <c r="IG171" s="27"/>
      <c r="IH171" s="27"/>
      <c r="II171" s="27"/>
      <c r="IJ171" s="27"/>
      <c r="IK171" s="27"/>
      <c r="IL171" s="27"/>
      <c r="IM171" s="27"/>
      <c r="IN171" s="27"/>
      <c r="IO171" s="27"/>
      <c r="IP171" s="27"/>
      <c r="IQ171" s="27"/>
      <c r="IR171" s="27"/>
      <c r="IS171" s="27"/>
      <c r="IT171" s="27"/>
      <c r="IU171" s="27"/>
      <c r="IV171" s="27"/>
      <c r="IW171" s="27"/>
      <c r="IX171" s="27"/>
      <c r="IY171" s="27"/>
      <c r="IZ171" s="27"/>
      <c r="JA171" s="27"/>
      <c r="JB171" s="27"/>
      <c r="JC171" s="27"/>
      <c r="JD171" s="27"/>
      <c r="JE171" s="27"/>
      <c r="JF171" s="27"/>
      <c r="JG171" s="27"/>
      <c r="JH171" s="27"/>
      <c r="JI171" s="27"/>
      <c r="JJ171" s="27"/>
      <c r="JK171" s="27"/>
      <c r="JL171" s="27"/>
      <c r="JM171" s="27"/>
      <c r="JN171" s="27"/>
      <c r="JO171" s="27"/>
      <c r="JP171" s="27"/>
      <c r="JQ171" s="27"/>
      <c r="JR171" s="27"/>
      <c r="JS171" s="27"/>
      <c r="JT171" s="27"/>
      <c r="JU171" s="27"/>
      <c r="JV171" s="27"/>
      <c r="JW171" s="27"/>
      <c r="JX171" s="27"/>
      <c r="JY171" s="27"/>
      <c r="JZ171" s="27"/>
      <c r="KA171" s="27"/>
      <c r="KB171" s="27"/>
      <c r="KC171" s="27"/>
      <c r="KD171" s="27"/>
      <c r="KE171" s="27"/>
      <c r="KF171" s="27"/>
      <c r="KG171" s="27"/>
      <c r="KH171" s="27"/>
      <c r="KI171" s="27"/>
      <c r="KJ171" s="27"/>
      <c r="KK171" s="27"/>
      <c r="KL171" s="27"/>
      <c r="KM171" s="27"/>
      <c r="KN171" s="27"/>
      <c r="KO171" s="27"/>
      <c r="KP171" s="27"/>
      <c r="KQ171" s="27"/>
      <c r="KR171" s="27"/>
      <c r="KS171" s="27"/>
      <c r="KT171" s="27"/>
      <c r="KU171" s="27"/>
      <c r="KV171" s="27"/>
      <c r="KW171" s="27"/>
      <c r="KX171" s="27"/>
      <c r="KY171" s="27"/>
      <c r="KZ171" s="27"/>
      <c r="LA171" s="27"/>
      <c r="LB171" s="27"/>
      <c r="LC171" s="27"/>
      <c r="LD171" s="27"/>
      <c r="LE171" s="27"/>
      <c r="LF171" s="27"/>
      <c r="LG171" s="27"/>
      <c r="LH171" s="27"/>
      <c r="LI171" s="27"/>
      <c r="LJ171" s="27"/>
      <c r="LK171" s="27"/>
      <c r="LL171" s="27"/>
      <c r="LM171" s="27"/>
      <c r="LN171" s="27"/>
      <c r="LO171" s="27"/>
      <c r="LP171" s="27"/>
      <c r="LQ171" s="27"/>
      <c r="LR171" s="27"/>
      <c r="LS171" s="27"/>
      <c r="LT171" s="27"/>
      <c r="LU171" s="27"/>
      <c r="LV171" s="27"/>
      <c r="LW171" s="27"/>
      <c r="LX171" s="27"/>
      <c r="LY171" s="27"/>
      <c r="LZ171" s="27"/>
      <c r="MA171" s="27"/>
      <c r="MB171" s="27"/>
      <c r="MC171" s="27"/>
      <c r="MD171" s="27"/>
      <c r="ME171" s="27"/>
      <c r="MF171" s="27"/>
      <c r="MG171" s="27"/>
      <c r="MH171" s="27"/>
      <c r="MI171" s="27"/>
      <c r="MJ171" s="27"/>
      <c r="MK171" s="27"/>
      <c r="ML171" s="27"/>
      <c r="MM171" s="27"/>
      <c r="MN171" s="27"/>
      <c r="MO171" s="27"/>
      <c r="MP171" s="27"/>
      <c r="MQ171" s="27"/>
      <c r="MR171" s="27"/>
      <c r="MS171" s="27"/>
      <c r="MT171" s="27"/>
      <c r="MU171" s="27"/>
      <c r="MV171" s="27"/>
      <c r="MW171" s="27"/>
      <c r="MX171" s="27"/>
      <c r="MY171" s="27"/>
      <c r="MZ171" s="27"/>
      <c r="NA171" s="27"/>
      <c r="NB171" s="27"/>
      <c r="NC171" s="27"/>
      <c r="ND171" s="27"/>
      <c r="NE171" s="27"/>
      <c r="NF171" s="27"/>
      <c r="NG171" s="27"/>
      <c r="NH171" s="27"/>
      <c r="NI171" s="27"/>
      <c r="NJ171" s="27"/>
      <c r="NK171" s="27"/>
      <c r="NL171" s="27"/>
      <c r="NM171" s="27"/>
      <c r="NN171" s="27"/>
      <c r="NO171" s="27"/>
      <c r="NP171" s="27"/>
      <c r="NQ171" s="27"/>
      <c r="NR171" s="27"/>
      <c r="NS171" s="27"/>
      <c r="NT171" s="27"/>
      <c r="NU171" s="27"/>
      <c r="NV171" s="27"/>
      <c r="NW171" s="27"/>
      <c r="NX171" s="27"/>
      <c r="NY171" s="27"/>
      <c r="NZ171" s="27"/>
      <c r="OA171" s="27"/>
      <c r="OB171" s="27"/>
      <c r="OC171" s="27"/>
      <c r="OD171" s="27"/>
      <c r="OE171" s="27"/>
      <c r="OF171" s="27"/>
      <c r="OG171" s="27"/>
      <c r="OH171" s="27"/>
      <c r="OI171" s="27"/>
      <c r="OJ171" s="27"/>
      <c r="OK171" s="27"/>
      <c r="OL171" s="27"/>
      <c r="OM171" s="27"/>
      <c r="ON171" s="27"/>
      <c r="OO171" s="27"/>
      <c r="OP171" s="27"/>
      <c r="OQ171" s="27"/>
      <c r="OR171" s="27"/>
      <c r="OS171" s="27"/>
      <c r="OT171" s="27"/>
      <c r="OU171" s="27"/>
      <c r="OV171" s="27"/>
      <c r="OW171" s="27"/>
      <c r="OX171" s="27"/>
      <c r="OY171" s="27"/>
      <c r="OZ171" s="27"/>
      <c r="PA171" s="27"/>
      <c r="PB171" s="27"/>
      <c r="PC171" s="27"/>
      <c r="PD171" s="27"/>
      <c r="PE171" s="27"/>
      <c r="PF171" s="27"/>
      <c r="PG171" s="27"/>
      <c r="PH171" s="27"/>
      <c r="PI171" s="27"/>
      <c r="PJ171" s="27"/>
      <c r="PK171" s="27"/>
      <c r="PL171" s="27"/>
      <c r="PM171" s="27"/>
      <c r="PN171" s="27"/>
      <c r="PO171" s="27"/>
      <c r="PP171" s="27"/>
      <c r="PQ171" s="27"/>
      <c r="PR171" s="27"/>
      <c r="PS171" s="27"/>
      <c r="PT171" s="27"/>
      <c r="PU171" s="27"/>
      <c r="PV171" s="27"/>
      <c r="PW171" s="27"/>
      <c r="PX171" s="27"/>
      <c r="PY171" s="27"/>
      <c r="PZ171" s="27"/>
      <c r="QA171" s="27"/>
      <c r="QB171" s="27"/>
      <c r="QC171" s="27"/>
      <c r="QD171" s="27"/>
      <c r="QE171" s="27"/>
      <c r="QF171" s="27"/>
      <c r="QG171" s="27"/>
      <c r="QH171" s="27"/>
      <c r="QI171" s="27"/>
      <c r="QJ171" s="27"/>
      <c r="QK171" s="27"/>
      <c r="QL171" s="27"/>
      <c r="QM171" s="27"/>
      <c r="QN171" s="27"/>
      <c r="QO171" s="27"/>
      <c r="QP171" s="27"/>
      <c r="QQ171" s="27"/>
      <c r="QR171" s="27"/>
      <c r="QS171" s="27"/>
      <c r="QT171" s="27"/>
      <c r="QU171" s="27"/>
      <c r="QV171" s="27"/>
      <c r="QW171" s="27"/>
      <c r="QX171" s="27"/>
      <c r="QY171" s="27"/>
      <c r="QZ171" s="27"/>
      <c r="RA171" s="27"/>
      <c r="RB171" s="27"/>
      <c r="RC171" s="27"/>
      <c r="RD171" s="27"/>
      <c r="RE171" s="27"/>
      <c r="RF171" s="27"/>
      <c r="RG171" s="27"/>
      <c r="RH171" s="27"/>
      <c r="RI171" s="27"/>
      <c r="RJ171" s="27"/>
      <c r="RK171" s="27"/>
      <c r="RL171" s="27"/>
      <c r="RM171" s="27"/>
      <c r="RN171" s="27"/>
      <c r="RO171" s="27"/>
      <c r="RP171" s="27"/>
      <c r="RQ171" s="27"/>
      <c r="RR171" s="27"/>
      <c r="RS171" s="27"/>
      <c r="RT171" s="27"/>
      <c r="RU171" s="27"/>
      <c r="RV171" s="27"/>
      <c r="RW171" s="27"/>
      <c r="RX171" s="27"/>
      <c r="RY171" s="27"/>
      <c r="RZ171" s="27"/>
      <c r="SA171" s="27"/>
      <c r="SB171" s="27"/>
      <c r="SC171" s="27"/>
      <c r="SD171" s="27"/>
      <c r="SE171" s="27"/>
      <c r="SF171" s="27"/>
      <c r="SG171" s="27"/>
      <c r="SH171" s="27"/>
      <c r="SI171" s="27"/>
      <c r="SJ171" s="27"/>
      <c r="SK171" s="27"/>
      <c r="SL171" s="27"/>
      <c r="SM171" s="27"/>
      <c r="SN171" s="27"/>
      <c r="SO171" s="27"/>
      <c r="SP171" s="27"/>
      <c r="SQ171" s="27"/>
      <c r="SR171" s="27"/>
      <c r="SS171" s="27"/>
      <c r="ST171" s="27"/>
      <c r="SU171" s="27"/>
      <c r="SV171" s="27"/>
      <c r="SW171" s="27"/>
      <c r="SX171" s="27"/>
      <c r="SY171" s="27"/>
      <c r="SZ171" s="27"/>
      <c r="TA171" s="27"/>
      <c r="TB171" s="27"/>
      <c r="TC171" s="27"/>
      <c r="TD171" s="27"/>
      <c r="TE171" s="27"/>
      <c r="TF171" s="27"/>
      <c r="TG171" s="27"/>
      <c r="TH171" s="27"/>
      <c r="TI171" s="27"/>
      <c r="TJ171" s="27"/>
      <c r="TK171" s="27"/>
      <c r="TL171" s="27"/>
      <c r="TM171" s="27"/>
      <c r="TN171" s="27"/>
      <c r="TO171" s="27"/>
      <c r="TP171" s="27"/>
      <c r="TQ171" s="27"/>
      <c r="TR171" s="27"/>
      <c r="TS171" s="27"/>
      <c r="TT171" s="27"/>
      <c r="TU171" s="27"/>
      <c r="TV171" s="27"/>
      <c r="TW171" s="27"/>
      <c r="TX171" s="27"/>
      <c r="TY171" s="27"/>
      <c r="TZ171" s="27"/>
      <c r="UA171" s="27"/>
      <c r="UB171" s="27"/>
      <c r="UC171" s="27"/>
      <c r="UD171" s="27"/>
      <c r="UE171" s="27"/>
      <c r="UF171" s="27"/>
      <c r="UG171" s="27"/>
      <c r="UH171" s="27"/>
      <c r="UI171" s="27"/>
      <c r="UJ171" s="27"/>
      <c r="UK171" s="27"/>
      <c r="UL171" s="27"/>
      <c r="UM171" s="27"/>
      <c r="UN171" s="27"/>
      <c r="UO171" s="27"/>
      <c r="UP171" s="27"/>
      <c r="UQ171" s="27"/>
      <c r="UR171" s="27"/>
      <c r="US171" s="27"/>
      <c r="UT171" s="27"/>
      <c r="UU171" s="27"/>
      <c r="UV171" s="27"/>
      <c r="UW171" s="27"/>
      <c r="UX171" s="27"/>
      <c r="UY171" s="27"/>
      <c r="UZ171" s="27"/>
      <c r="VA171" s="27"/>
      <c r="VB171" s="27"/>
      <c r="VC171" s="27"/>
      <c r="VD171" s="27"/>
      <c r="VE171" s="27"/>
      <c r="VF171" s="27"/>
      <c r="VG171" s="27"/>
      <c r="VH171" s="27"/>
      <c r="VI171" s="27"/>
      <c r="VJ171" s="27"/>
      <c r="VK171" s="27"/>
      <c r="VL171" s="27"/>
      <c r="VM171" s="27"/>
      <c r="VN171" s="27"/>
      <c r="VO171" s="27"/>
      <c r="VP171" s="27"/>
      <c r="VQ171" s="27"/>
      <c r="VR171" s="27"/>
      <c r="VS171" s="27"/>
      <c r="VT171" s="27"/>
      <c r="VU171" s="27"/>
      <c r="VV171" s="27"/>
      <c r="VW171" s="27"/>
      <c r="VX171" s="27"/>
      <c r="VY171" s="27"/>
      <c r="VZ171" s="27"/>
      <c r="WA171" s="27"/>
      <c r="WB171" s="27"/>
      <c r="WC171" s="27"/>
      <c r="WD171" s="27"/>
      <c r="WE171" s="27"/>
      <c r="WF171" s="27"/>
      <c r="WG171" s="27"/>
      <c r="WH171" s="27"/>
      <c r="WI171" s="27"/>
      <c r="WJ171" s="27"/>
      <c r="WK171" s="27"/>
      <c r="WL171" s="27"/>
      <c r="WM171" s="27"/>
      <c r="WN171" s="27"/>
      <c r="WO171" s="27"/>
      <c r="WP171" s="27"/>
      <c r="WQ171" s="27"/>
      <c r="WR171" s="27"/>
      <c r="WS171" s="27"/>
      <c r="WT171" s="27"/>
      <c r="WU171" s="27"/>
      <c r="WV171" s="27"/>
      <c r="WW171" s="27"/>
      <c r="WX171" s="27"/>
      <c r="WY171" s="27"/>
      <c r="WZ171" s="27"/>
      <c r="XA171" s="27"/>
      <c r="XB171" s="27"/>
      <c r="XC171" s="27"/>
      <c r="XD171" s="27"/>
      <c r="XE171" s="27"/>
      <c r="XF171" s="27"/>
      <c r="XG171" s="27"/>
      <c r="XH171" s="27"/>
      <c r="XI171" s="27"/>
      <c r="XJ171" s="27"/>
      <c r="XK171" s="27"/>
      <c r="XL171" s="27"/>
      <c r="XM171" s="27"/>
      <c r="XN171" s="27"/>
      <c r="XO171" s="27"/>
      <c r="XP171" s="27"/>
      <c r="XQ171" s="27"/>
      <c r="XR171" s="27"/>
      <c r="XS171" s="27"/>
      <c r="XT171" s="27"/>
      <c r="XU171" s="27"/>
      <c r="XV171" s="27"/>
      <c r="XW171" s="27"/>
      <c r="XX171" s="27"/>
      <c r="XY171" s="27"/>
      <c r="XZ171" s="27"/>
      <c r="YA171" s="27"/>
      <c r="YB171" s="27"/>
      <c r="YC171" s="27"/>
      <c r="YD171" s="27"/>
      <c r="YE171" s="27"/>
      <c r="YF171" s="27"/>
      <c r="YG171" s="27"/>
      <c r="YH171" s="27"/>
      <c r="YI171" s="27"/>
      <c r="YJ171" s="27"/>
      <c r="YK171" s="27"/>
      <c r="YL171" s="27"/>
      <c r="YM171" s="27"/>
      <c r="YN171" s="27"/>
      <c r="YO171" s="27"/>
      <c r="YP171" s="27"/>
      <c r="YQ171" s="27"/>
      <c r="YR171" s="27"/>
      <c r="YS171" s="27"/>
      <c r="YT171" s="27"/>
      <c r="YU171" s="27"/>
      <c r="YV171" s="27"/>
      <c r="YW171" s="27"/>
      <c r="YX171" s="27"/>
      <c r="YY171" s="27"/>
      <c r="YZ171" s="27"/>
      <c r="ZA171" s="27"/>
      <c r="ZB171" s="27"/>
      <c r="ZC171" s="27"/>
      <c r="ZD171" s="27"/>
      <c r="ZE171" s="27"/>
      <c r="ZF171" s="27"/>
      <c r="ZG171" s="27"/>
      <c r="ZH171" s="27"/>
      <c r="ZI171" s="27"/>
      <c r="ZJ171" s="27"/>
      <c r="ZK171" s="27"/>
      <c r="ZL171" s="27"/>
      <c r="ZM171" s="27"/>
      <c r="ZN171" s="27"/>
      <c r="ZO171" s="27"/>
      <c r="ZP171" s="27"/>
      <c r="ZQ171" s="27"/>
      <c r="ZR171" s="27"/>
      <c r="ZS171" s="27"/>
      <c r="ZT171" s="27"/>
      <c r="ZU171" s="27"/>
      <c r="ZV171" s="27"/>
      <c r="ZW171" s="27"/>
      <c r="ZX171" s="27"/>
      <c r="ZY171" s="27"/>
      <c r="ZZ171" s="27"/>
      <c r="AAA171" s="27"/>
      <c r="AAB171" s="27"/>
      <c r="AAC171" s="27"/>
      <c r="AAD171" s="27"/>
      <c r="AAE171" s="27"/>
      <c r="AAF171" s="27"/>
      <c r="AAG171" s="27"/>
      <c r="AAH171" s="27"/>
      <c r="AAI171" s="27"/>
      <c r="AAJ171" s="27"/>
      <c r="AAK171" s="27"/>
      <c r="AAL171" s="27"/>
      <c r="AAM171" s="27"/>
      <c r="AAN171" s="27"/>
      <c r="AAO171" s="27"/>
      <c r="AAP171" s="27"/>
      <c r="AAQ171" s="27"/>
      <c r="AAR171" s="27"/>
      <c r="AAS171" s="27"/>
      <c r="AAT171" s="27"/>
      <c r="AAU171" s="27"/>
      <c r="AAV171" s="27"/>
      <c r="AAW171" s="27"/>
      <c r="AAX171" s="27"/>
      <c r="AAY171" s="27"/>
      <c r="AAZ171" s="27"/>
      <c r="ABA171" s="27"/>
      <c r="ABB171" s="27"/>
      <c r="ABC171" s="27"/>
      <c r="ABD171" s="27"/>
      <c r="ABE171" s="27"/>
      <c r="ABF171" s="27"/>
      <c r="ABG171" s="27"/>
      <c r="ABH171" s="27"/>
      <c r="ABI171" s="27"/>
      <c r="ABJ171" s="27"/>
      <c r="ABK171" s="27"/>
      <c r="ABL171" s="27"/>
      <c r="ABM171" s="27"/>
      <c r="ABN171" s="27"/>
      <c r="ABO171" s="27"/>
      <c r="ABP171" s="27"/>
      <c r="ABQ171" s="27"/>
      <c r="ABR171" s="27"/>
      <c r="ABS171" s="27"/>
      <c r="ABT171" s="27"/>
      <c r="ABU171" s="27"/>
      <c r="ABV171" s="27"/>
      <c r="ABW171" s="27"/>
      <c r="ABX171" s="27"/>
      <c r="ABY171" s="27"/>
      <c r="ABZ171" s="27"/>
      <c r="ACA171" s="27"/>
      <c r="ACB171" s="27"/>
      <c r="ACC171" s="27"/>
      <c r="ACD171" s="27"/>
      <c r="ACE171" s="27"/>
      <c r="ACF171" s="27"/>
      <c r="ACG171" s="27"/>
      <c r="ACH171" s="27"/>
      <c r="ACI171" s="27"/>
      <c r="ACJ171" s="27"/>
      <c r="ACK171" s="27"/>
      <c r="ACL171" s="27"/>
      <c r="ACM171" s="27"/>
      <c r="ACN171" s="27"/>
      <c r="ACO171" s="27"/>
      <c r="ACP171" s="27"/>
      <c r="ACQ171" s="27"/>
      <c r="ACR171" s="27"/>
      <c r="ACS171" s="27"/>
      <c r="ACT171" s="27"/>
      <c r="ACU171" s="27"/>
      <c r="ACV171" s="27"/>
      <c r="ACW171" s="27"/>
      <c r="ACX171" s="27"/>
      <c r="ACY171" s="27"/>
      <c r="ACZ171" s="27"/>
      <c r="ADA171" s="27"/>
      <c r="ADB171" s="27"/>
      <c r="ADC171" s="27"/>
      <c r="ADD171" s="27"/>
      <c r="ADE171" s="27"/>
      <c r="ADF171" s="27"/>
      <c r="ADG171" s="27"/>
      <c r="ADH171" s="27"/>
      <c r="ADI171" s="27"/>
      <c r="ADJ171" s="27"/>
      <c r="ADK171" s="27"/>
      <c r="ADL171" s="27"/>
      <c r="ADM171" s="27"/>
      <c r="ADN171" s="27"/>
      <c r="ADO171" s="27"/>
      <c r="ADP171" s="27"/>
      <c r="ADQ171" s="27"/>
      <c r="ADR171" s="27"/>
      <c r="ADS171" s="27"/>
      <c r="ADT171" s="27"/>
      <c r="ADU171" s="27"/>
      <c r="ADV171" s="27"/>
      <c r="ADW171" s="27"/>
      <c r="ADX171" s="27"/>
      <c r="ADY171" s="27"/>
      <c r="ADZ171" s="27"/>
      <c r="AEA171" s="27"/>
      <c r="AEB171" s="27"/>
      <c r="AEC171" s="27"/>
      <c r="AED171" s="27"/>
      <c r="AEE171" s="27"/>
      <c r="AEF171" s="27"/>
      <c r="AEG171" s="27"/>
      <c r="AEH171" s="27"/>
      <c r="AEI171" s="27"/>
      <c r="AEJ171" s="27"/>
      <c r="AEK171" s="27"/>
      <c r="AEL171" s="27"/>
      <c r="AEM171" s="27"/>
      <c r="AEN171" s="27"/>
      <c r="AEO171" s="27"/>
      <c r="AEP171" s="27"/>
      <c r="AEQ171" s="27"/>
      <c r="AER171" s="27"/>
      <c r="AES171" s="27"/>
      <c r="AET171" s="27"/>
      <c r="AEU171" s="27"/>
      <c r="AEV171" s="27"/>
      <c r="AEW171" s="27"/>
      <c r="AEX171" s="27"/>
      <c r="AEY171" s="27"/>
      <c r="AEZ171" s="27"/>
      <c r="AFA171" s="27"/>
      <c r="AFB171" s="27"/>
      <c r="AFC171" s="27"/>
      <c r="AFD171" s="27"/>
      <c r="AFE171" s="27"/>
      <c r="AFF171" s="27"/>
      <c r="AFG171" s="27"/>
      <c r="AFH171" s="27"/>
      <c r="AFI171" s="27"/>
      <c r="AFJ171" s="27"/>
      <c r="AFK171" s="27"/>
      <c r="AFL171" s="27"/>
      <c r="AFM171" s="27"/>
      <c r="AFN171" s="27"/>
      <c r="AFO171" s="27"/>
      <c r="AFP171" s="27"/>
      <c r="AFQ171" s="27"/>
      <c r="AFR171" s="27"/>
      <c r="AFS171" s="27"/>
      <c r="AFT171" s="27"/>
      <c r="AFU171" s="27"/>
      <c r="AFV171" s="27"/>
      <c r="AFW171" s="27"/>
      <c r="AFX171" s="27"/>
      <c r="AFY171" s="27"/>
      <c r="AFZ171" s="27"/>
      <c r="AGA171" s="27"/>
      <c r="AGB171" s="27"/>
      <c r="AGC171" s="27"/>
      <c r="AGD171" s="27"/>
      <c r="AGE171" s="27"/>
      <c r="AGF171" s="27"/>
      <c r="AGG171" s="27"/>
      <c r="AGH171" s="27"/>
      <c r="AGI171" s="27"/>
      <c r="AGJ171" s="27"/>
      <c r="AGK171" s="27"/>
      <c r="AGL171" s="27"/>
      <c r="AGM171" s="27"/>
      <c r="AGN171" s="27"/>
      <c r="AGO171" s="27"/>
      <c r="AGP171" s="27"/>
      <c r="AGQ171" s="27"/>
      <c r="AGR171" s="27"/>
      <c r="AGS171" s="27"/>
      <c r="AGT171" s="27"/>
      <c r="AGU171" s="27"/>
      <c r="AGV171" s="27"/>
      <c r="AGW171" s="27"/>
      <c r="AGX171" s="27"/>
      <c r="AGY171" s="27"/>
      <c r="AGZ171" s="27"/>
      <c r="AHA171" s="27"/>
      <c r="AHB171" s="27"/>
      <c r="AHC171" s="27"/>
      <c r="AHD171" s="27"/>
      <c r="AHE171" s="27"/>
      <c r="AHF171" s="27"/>
      <c r="AHG171" s="27"/>
      <c r="AHH171" s="27"/>
      <c r="AHI171" s="27"/>
      <c r="AHJ171" s="27"/>
      <c r="AHK171" s="27"/>
      <c r="AHL171" s="27"/>
      <c r="AHM171" s="27"/>
      <c r="AHN171" s="27"/>
      <c r="AHO171" s="27"/>
      <c r="AHP171" s="27"/>
      <c r="AHQ171" s="27"/>
      <c r="AHR171" s="27"/>
      <c r="AHS171" s="27"/>
      <c r="AHT171" s="27"/>
      <c r="AHU171" s="27"/>
      <c r="AHV171" s="27"/>
      <c r="AHW171" s="27"/>
      <c r="AHX171" s="27"/>
      <c r="AHY171" s="27"/>
      <c r="AHZ171" s="27"/>
      <c r="AIA171" s="27"/>
      <c r="AIB171" s="27"/>
      <c r="AIC171" s="27"/>
      <c r="AID171" s="27"/>
      <c r="AIE171" s="27"/>
      <c r="AIF171" s="27"/>
      <c r="AIG171" s="27"/>
      <c r="AIH171" s="27"/>
      <c r="AII171" s="27"/>
      <c r="AIJ171" s="27"/>
      <c r="AIK171" s="27"/>
      <c r="AIL171" s="27"/>
      <c r="AIM171" s="27"/>
      <c r="AIN171" s="27"/>
      <c r="AIO171" s="27"/>
      <c r="AIP171" s="27"/>
      <c r="AIQ171" s="27"/>
      <c r="AIR171" s="27"/>
      <c r="AIS171" s="27"/>
      <c r="AIT171" s="27"/>
      <c r="AIU171" s="27"/>
      <c r="AIV171" s="27"/>
      <c r="AIW171" s="27"/>
      <c r="AIX171" s="27"/>
      <c r="AIY171" s="27"/>
      <c r="AIZ171" s="27"/>
      <c r="AJA171" s="27"/>
      <c r="AJB171" s="27"/>
      <c r="AJC171" s="27"/>
      <c r="AJD171" s="27"/>
      <c r="AJE171" s="27"/>
      <c r="AJF171" s="27"/>
      <c r="AJG171" s="27"/>
      <c r="AJH171" s="27"/>
      <c r="AJI171" s="27"/>
      <c r="AJJ171" s="27"/>
      <c r="AJK171" s="27"/>
      <c r="AJL171" s="27"/>
      <c r="AJM171" s="27"/>
      <c r="AJN171" s="27"/>
      <c r="AJO171" s="27"/>
      <c r="AJP171" s="27"/>
      <c r="AJQ171" s="27"/>
      <c r="AJR171" s="27"/>
      <c r="AJS171" s="27"/>
      <c r="AJT171" s="27"/>
      <c r="AJU171" s="27"/>
      <c r="AJV171" s="27"/>
      <c r="AJW171" s="27"/>
      <c r="AJX171" s="27"/>
      <c r="AJY171" s="27"/>
      <c r="AJZ171" s="27"/>
      <c r="AKA171" s="27"/>
      <c r="AKB171" s="27"/>
      <c r="AKC171" s="27"/>
      <c r="AKD171" s="27"/>
      <c r="AKE171" s="27"/>
      <c r="AKF171" s="27"/>
      <c r="AKG171" s="27"/>
      <c r="AKH171" s="27"/>
      <c r="AKI171" s="27"/>
      <c r="AKJ171" s="27"/>
      <c r="AKK171" s="27"/>
      <c r="AKL171" s="27"/>
      <c r="AKM171" s="27"/>
      <c r="AKN171" s="27"/>
      <c r="AKO171" s="27"/>
      <c r="AKP171" s="27"/>
      <c r="AKQ171" s="27"/>
      <c r="AKR171" s="27"/>
      <c r="AKS171" s="27"/>
      <c r="AKT171" s="27"/>
      <c r="AKU171" s="27"/>
      <c r="AKV171" s="27"/>
      <c r="AKW171" s="27"/>
      <c r="AKX171" s="27"/>
      <c r="AKY171" s="27"/>
      <c r="AKZ171" s="27"/>
      <c r="ALA171" s="27"/>
      <c r="ALB171" s="27"/>
      <c r="ALC171" s="27"/>
      <c r="ALD171" s="27"/>
      <c r="ALE171" s="27"/>
      <c r="ALF171" s="27"/>
      <c r="ALG171" s="27"/>
      <c r="ALH171" s="27"/>
      <c r="ALI171" s="27"/>
      <c r="ALJ171" s="27"/>
      <c r="ALK171" s="27"/>
      <c r="ALL171" s="27"/>
      <c r="ALM171" s="27"/>
      <c r="ALN171" s="27"/>
      <c r="ALO171" s="27"/>
      <c r="ALP171" s="27"/>
      <c r="ALQ171" s="27"/>
      <c r="ALR171" s="27"/>
      <c r="ALS171" s="27"/>
      <c r="ALT171" s="27"/>
      <c r="ALU171" s="27"/>
      <c r="ALV171" s="27"/>
      <c r="ALW171" s="27"/>
      <c r="ALX171" s="27"/>
      <c r="ALY171" s="27"/>
      <c r="ALZ171" s="27"/>
      <c r="AMA171" s="27"/>
      <c r="AMB171" s="27"/>
      <c r="AMC171" s="27"/>
      <c r="AMD171" s="27"/>
      <c r="AME171" s="27"/>
      <c r="AMF171" s="27"/>
      <c r="AMG171" s="27"/>
      <c r="AMH171" s="27"/>
      <c r="AMI171" s="27"/>
      <c r="AMJ171" s="27"/>
      <c r="AMK171" s="27"/>
      <c r="AML171" s="27"/>
      <c r="AMM171" s="27"/>
      <c r="AMN171" s="27"/>
      <c r="AMO171" s="27"/>
      <c r="AMP171" s="27"/>
      <c r="AMQ171" s="27"/>
      <c r="AMR171" s="27"/>
      <c r="AMS171" s="27"/>
      <c r="AMT171" s="27"/>
      <c r="AMU171" s="27"/>
      <c r="AMV171" s="27"/>
      <c r="AMW171" s="27"/>
      <c r="AMX171" s="27"/>
      <c r="AMY171" s="27"/>
      <c r="AMZ171" s="27"/>
      <c r="ANA171" s="27"/>
      <c r="ANB171" s="27"/>
      <c r="ANC171" s="27"/>
      <c r="AND171" s="27"/>
      <c r="ANE171" s="27"/>
      <c r="ANF171" s="27"/>
      <c r="ANG171" s="27"/>
      <c r="ANH171" s="27"/>
      <c r="ANI171" s="27"/>
      <c r="ANJ171" s="27"/>
      <c r="ANK171" s="27"/>
      <c r="ANL171" s="27"/>
      <c r="ANM171" s="27"/>
      <c r="ANN171" s="27"/>
      <c r="ANO171" s="27"/>
      <c r="ANP171" s="27"/>
      <c r="ANQ171" s="27"/>
      <c r="ANR171" s="27"/>
      <c r="ANS171" s="27"/>
      <c r="ANT171" s="27"/>
      <c r="ANU171" s="27"/>
      <c r="ANV171" s="27"/>
      <c r="ANW171" s="27"/>
      <c r="ANX171" s="27"/>
      <c r="ANY171" s="27"/>
      <c r="ANZ171" s="27"/>
      <c r="AOA171" s="27"/>
      <c r="AOB171" s="27"/>
      <c r="AOC171" s="27"/>
      <c r="AOD171" s="27"/>
      <c r="AOE171" s="27"/>
      <c r="AOF171" s="27"/>
      <c r="AOG171" s="27"/>
      <c r="AOH171" s="27"/>
      <c r="AOI171" s="27"/>
      <c r="AOJ171" s="27"/>
      <c r="AOK171" s="27"/>
      <c r="AOL171" s="27"/>
      <c r="AOM171" s="27"/>
      <c r="AON171" s="27"/>
      <c r="AOO171" s="27"/>
      <c r="AOP171" s="27"/>
      <c r="AOQ171" s="27"/>
      <c r="AOR171" s="27"/>
      <c r="AOS171" s="27"/>
      <c r="AOT171" s="27"/>
      <c r="AOU171" s="27"/>
      <c r="AOV171" s="27"/>
      <c r="AOW171" s="27"/>
      <c r="AOX171" s="27"/>
      <c r="AOY171" s="27"/>
      <c r="AOZ171" s="27"/>
      <c r="APA171" s="27"/>
      <c r="APB171" s="27"/>
      <c r="APC171" s="27"/>
      <c r="APD171" s="27"/>
      <c r="APE171" s="27"/>
      <c r="APF171" s="27"/>
      <c r="APG171" s="27"/>
      <c r="APH171" s="27"/>
      <c r="API171" s="27"/>
      <c r="APJ171" s="27"/>
      <c r="APK171" s="27"/>
      <c r="APL171" s="27"/>
      <c r="APM171" s="27"/>
      <c r="APN171" s="27"/>
      <c r="APO171" s="27"/>
      <c r="APP171" s="27"/>
      <c r="APQ171" s="27"/>
      <c r="APR171" s="27"/>
      <c r="APS171" s="27"/>
      <c r="APT171" s="27"/>
      <c r="APU171" s="27"/>
      <c r="APV171" s="27"/>
      <c r="APW171" s="27"/>
      <c r="APX171" s="27"/>
      <c r="APY171" s="27"/>
      <c r="APZ171" s="27"/>
      <c r="AQA171" s="27"/>
      <c r="AQB171" s="27"/>
      <c r="AQC171" s="27"/>
      <c r="AQD171" s="27"/>
      <c r="AQE171" s="27"/>
      <c r="AQF171" s="27"/>
      <c r="AQG171" s="27"/>
      <c r="AQH171" s="27"/>
      <c r="AQI171" s="27"/>
      <c r="AQJ171" s="27"/>
      <c r="AQK171" s="27"/>
      <c r="AQL171" s="27"/>
      <c r="AQM171" s="27"/>
      <c r="AQN171" s="27"/>
      <c r="AQO171" s="27"/>
      <c r="AQP171" s="27"/>
      <c r="AQQ171" s="27"/>
      <c r="AQR171" s="27"/>
      <c r="AQS171" s="27"/>
      <c r="AQT171" s="27"/>
      <c r="AQU171" s="27"/>
      <c r="AQV171" s="27"/>
      <c r="AQW171" s="27"/>
      <c r="AQX171" s="27"/>
      <c r="AQY171" s="27"/>
      <c r="AQZ171" s="27"/>
      <c r="ARA171" s="27"/>
      <c r="ARB171" s="27"/>
      <c r="ARC171" s="27"/>
      <c r="ARD171" s="27"/>
      <c r="ARE171" s="27"/>
      <c r="ARF171" s="27"/>
      <c r="ARG171" s="27"/>
      <c r="ARH171" s="27"/>
      <c r="ARI171" s="27"/>
      <c r="ARJ171" s="27"/>
      <c r="ARK171" s="27"/>
      <c r="ARL171" s="27"/>
      <c r="ARM171" s="27"/>
      <c r="ARN171" s="27"/>
      <c r="ARO171" s="27"/>
      <c r="ARP171" s="27"/>
      <c r="ARQ171" s="27"/>
      <c r="ARR171" s="27"/>
      <c r="ARS171" s="27"/>
      <c r="ART171" s="27"/>
      <c r="ARU171" s="27"/>
      <c r="ARV171" s="27"/>
      <c r="ARW171" s="27"/>
      <c r="ARX171" s="27"/>
      <c r="ARY171" s="27"/>
      <c r="ARZ171" s="27"/>
      <c r="ASA171" s="27"/>
      <c r="ASB171" s="27"/>
      <c r="ASC171" s="27"/>
      <c r="ASD171" s="27"/>
      <c r="ASE171" s="27"/>
      <c r="ASF171" s="27"/>
      <c r="ASG171" s="27"/>
      <c r="ASH171" s="27"/>
      <c r="ASI171" s="27"/>
      <c r="ASJ171" s="27"/>
      <c r="ASK171" s="27"/>
      <c r="ASL171" s="27"/>
      <c r="ASM171" s="27"/>
      <c r="ASN171" s="27"/>
      <c r="ASO171" s="27"/>
      <c r="ASP171" s="27"/>
      <c r="ASQ171" s="27"/>
      <c r="ASR171" s="27"/>
      <c r="ASS171" s="27"/>
      <c r="AST171" s="27"/>
      <c r="ASU171" s="27"/>
      <c r="ASV171" s="27"/>
      <c r="ASW171" s="27"/>
      <c r="ASX171" s="27"/>
      <c r="ASY171" s="27"/>
      <c r="ASZ171" s="27"/>
      <c r="ATA171" s="27"/>
      <c r="ATB171" s="27"/>
      <c r="ATC171" s="27"/>
      <c r="ATD171" s="27"/>
      <c r="ATE171" s="27"/>
      <c r="ATF171" s="27"/>
      <c r="ATG171" s="27"/>
      <c r="ATH171" s="27"/>
      <c r="ATI171" s="27"/>
      <c r="ATJ171" s="27"/>
      <c r="ATK171" s="27"/>
      <c r="ATL171" s="27"/>
      <c r="ATM171" s="27"/>
      <c r="ATN171" s="27"/>
      <c r="ATO171" s="27"/>
      <c r="ATP171" s="27"/>
      <c r="ATQ171" s="27"/>
      <c r="ATR171" s="27"/>
      <c r="ATS171" s="27"/>
      <c r="ATT171" s="27"/>
      <c r="ATU171" s="27"/>
      <c r="ATV171" s="27"/>
      <c r="ATW171" s="27"/>
      <c r="ATX171" s="27"/>
      <c r="ATY171" s="27"/>
      <c r="ATZ171" s="27"/>
      <c r="AUA171" s="27"/>
      <c r="AUB171" s="27"/>
      <c r="AUC171" s="27"/>
      <c r="AUD171" s="27"/>
      <c r="AUE171" s="27"/>
      <c r="AUF171" s="27"/>
      <c r="AUG171" s="27"/>
      <c r="AUH171" s="27"/>
      <c r="AUI171" s="27"/>
      <c r="AUJ171" s="27"/>
      <c r="AUK171" s="27"/>
      <c r="AUL171" s="27"/>
      <c r="AUM171" s="27"/>
      <c r="AUN171" s="27"/>
      <c r="AUO171" s="27"/>
      <c r="AUP171" s="27"/>
      <c r="AUQ171" s="27"/>
      <c r="AUR171" s="27"/>
      <c r="AUS171" s="27"/>
      <c r="AUT171" s="27"/>
      <c r="AUU171" s="27"/>
      <c r="AUV171" s="27"/>
      <c r="AUW171" s="27"/>
      <c r="AUX171" s="27"/>
      <c r="AUY171" s="27"/>
      <c r="AUZ171" s="27"/>
      <c r="AVA171" s="27"/>
      <c r="AVB171" s="27"/>
      <c r="AVC171" s="27"/>
      <c r="AVD171" s="27"/>
      <c r="AVE171" s="27"/>
      <c r="AVF171" s="27"/>
      <c r="AVG171" s="27"/>
      <c r="AVH171" s="27"/>
      <c r="AVI171" s="27"/>
      <c r="AVJ171" s="27"/>
      <c r="AVK171" s="27"/>
      <c r="AVL171" s="27"/>
      <c r="AVM171" s="27"/>
      <c r="AVN171" s="27"/>
      <c r="AVO171" s="27"/>
      <c r="AVP171" s="27"/>
      <c r="AVQ171" s="27"/>
      <c r="AVR171" s="27"/>
      <c r="AVS171" s="27"/>
      <c r="AVT171" s="27"/>
      <c r="AVU171" s="27"/>
      <c r="AVV171" s="27"/>
      <c r="AVW171" s="27"/>
      <c r="AVX171" s="27"/>
      <c r="AVY171" s="27"/>
      <c r="AVZ171" s="27"/>
      <c r="AWA171" s="27"/>
      <c r="AWB171" s="27"/>
      <c r="AWC171" s="27"/>
      <c r="AWD171" s="27"/>
      <c r="AWE171" s="27"/>
      <c r="AWF171" s="27"/>
      <c r="AWG171" s="27"/>
      <c r="AWH171" s="27"/>
      <c r="AWI171" s="27"/>
      <c r="AWJ171" s="27"/>
      <c r="AWK171" s="27"/>
      <c r="AWL171" s="27"/>
      <c r="AWM171" s="27"/>
      <c r="AWN171" s="27"/>
      <c r="AWO171" s="27"/>
      <c r="AWP171" s="27"/>
      <c r="AWQ171" s="27"/>
      <c r="AWR171" s="27"/>
      <c r="AWS171" s="27"/>
      <c r="AWT171" s="27"/>
      <c r="AWU171" s="27"/>
      <c r="AWV171" s="27"/>
      <c r="AWW171" s="27"/>
      <c r="AWX171" s="27"/>
      <c r="AWY171" s="27"/>
      <c r="AWZ171" s="27"/>
      <c r="AXA171" s="27"/>
      <c r="AXB171" s="27"/>
      <c r="AXC171" s="27"/>
      <c r="AXD171" s="27"/>
      <c r="AXE171" s="27"/>
      <c r="AXF171" s="27"/>
      <c r="AXG171" s="27"/>
      <c r="AXH171" s="27"/>
      <c r="AXI171" s="27"/>
      <c r="AXJ171" s="27"/>
      <c r="AXK171" s="27"/>
      <c r="AXL171" s="27"/>
      <c r="AXM171" s="27"/>
      <c r="AXN171" s="27"/>
      <c r="AXO171" s="27"/>
      <c r="AXP171" s="27"/>
      <c r="AXQ171" s="27"/>
      <c r="AXR171" s="27"/>
      <c r="AXS171" s="27"/>
      <c r="AXT171" s="27"/>
      <c r="AXU171" s="27"/>
      <c r="AXV171" s="27"/>
      <c r="AXW171" s="27"/>
      <c r="AXX171" s="27"/>
      <c r="AXY171" s="27"/>
      <c r="AXZ171" s="27"/>
      <c r="AYA171" s="27"/>
      <c r="AYB171" s="27"/>
      <c r="AYC171" s="27"/>
      <c r="AYD171" s="27"/>
      <c r="AYE171" s="27"/>
      <c r="AYF171" s="27"/>
      <c r="AYG171" s="27"/>
      <c r="AYH171" s="27"/>
      <c r="AYI171" s="27"/>
      <c r="AYJ171" s="27"/>
      <c r="AYK171" s="27"/>
      <c r="AYL171" s="27"/>
      <c r="AYM171" s="27"/>
      <c r="AYN171" s="27"/>
      <c r="AYO171" s="27"/>
      <c r="AYP171" s="27"/>
      <c r="AYQ171" s="27"/>
      <c r="AYR171" s="27"/>
      <c r="AYS171" s="27"/>
      <c r="AYT171" s="27"/>
      <c r="AYU171" s="27"/>
      <c r="AYV171" s="27"/>
      <c r="AYW171" s="27"/>
      <c r="AYX171" s="27"/>
      <c r="AYY171" s="27"/>
      <c r="AYZ171" s="27"/>
      <c r="AZA171" s="27"/>
      <c r="AZB171" s="27"/>
      <c r="AZC171" s="27"/>
      <c r="AZD171" s="27"/>
      <c r="AZE171" s="27"/>
      <c r="AZF171" s="27"/>
      <c r="AZG171" s="27"/>
      <c r="AZH171" s="27"/>
      <c r="AZI171" s="27"/>
      <c r="AZJ171" s="27"/>
      <c r="AZK171" s="27"/>
      <c r="AZL171" s="27"/>
      <c r="AZM171" s="27"/>
      <c r="AZN171" s="27"/>
      <c r="AZO171" s="27"/>
      <c r="AZP171" s="27"/>
      <c r="AZQ171" s="27"/>
      <c r="AZR171" s="27"/>
      <c r="AZS171" s="27"/>
      <c r="AZT171" s="27"/>
      <c r="AZU171" s="27"/>
      <c r="AZV171" s="27"/>
      <c r="AZW171" s="27"/>
      <c r="AZX171" s="27"/>
      <c r="AZY171" s="27"/>
      <c r="AZZ171" s="27"/>
      <c r="BAA171" s="27"/>
      <c r="BAB171" s="27"/>
      <c r="BAC171" s="27"/>
      <c r="BAD171" s="27"/>
      <c r="BAE171" s="27"/>
      <c r="BAF171" s="27"/>
      <c r="BAG171" s="27"/>
      <c r="BAH171" s="27"/>
      <c r="BAI171" s="27"/>
      <c r="BAJ171" s="27"/>
      <c r="BAK171" s="27"/>
      <c r="BAL171" s="27"/>
      <c r="BAM171" s="27"/>
      <c r="BAN171" s="27"/>
      <c r="BAO171" s="27"/>
      <c r="BAP171" s="27"/>
      <c r="BAQ171" s="27"/>
      <c r="BAR171" s="27"/>
      <c r="BAS171" s="27"/>
      <c r="BAT171" s="27"/>
      <c r="BAU171" s="27"/>
      <c r="BAV171" s="27"/>
      <c r="BAW171" s="27"/>
      <c r="BAX171" s="27"/>
      <c r="BAY171" s="27"/>
      <c r="BAZ171" s="27"/>
      <c r="BBA171" s="27"/>
      <c r="BBB171" s="27"/>
      <c r="BBC171" s="27"/>
      <c r="BBD171" s="27"/>
      <c r="BBE171" s="27"/>
      <c r="BBF171" s="27"/>
      <c r="BBG171" s="27"/>
      <c r="BBH171" s="27"/>
      <c r="BBI171" s="27"/>
      <c r="BBJ171" s="27"/>
      <c r="BBK171" s="27"/>
      <c r="BBL171" s="27"/>
      <c r="BBM171" s="27"/>
      <c r="BBN171" s="27"/>
      <c r="BBO171" s="27"/>
      <c r="BBP171" s="27"/>
      <c r="BBQ171" s="27"/>
      <c r="BBR171" s="27"/>
      <c r="BBS171" s="27"/>
      <c r="BBT171" s="27"/>
      <c r="BBU171" s="27"/>
      <c r="BBV171" s="27"/>
      <c r="BBW171" s="27"/>
      <c r="BBX171" s="27"/>
      <c r="BBY171" s="27"/>
      <c r="BBZ171" s="27"/>
      <c r="BCA171" s="27"/>
      <c r="BCB171" s="27"/>
      <c r="BCC171" s="27"/>
      <c r="BCD171" s="27"/>
      <c r="BCE171" s="27"/>
      <c r="BCF171" s="27"/>
      <c r="BCG171" s="27"/>
      <c r="BCH171" s="27"/>
      <c r="BCI171" s="27"/>
      <c r="BCJ171" s="27"/>
      <c r="BCK171" s="27"/>
      <c r="BCL171" s="27"/>
      <c r="BCM171" s="27"/>
      <c r="BCN171" s="27"/>
      <c r="BCO171" s="27"/>
      <c r="BCP171" s="27"/>
      <c r="BCQ171" s="27"/>
      <c r="BCR171" s="27"/>
      <c r="BCS171" s="27"/>
      <c r="BCT171" s="27"/>
      <c r="BCU171" s="27"/>
      <c r="BCV171" s="27"/>
      <c r="BCW171" s="27"/>
      <c r="BCX171" s="27"/>
      <c r="BCY171" s="27"/>
      <c r="BCZ171" s="27"/>
      <c r="BDA171" s="27"/>
      <c r="BDB171" s="27"/>
      <c r="BDC171" s="27"/>
      <c r="BDD171" s="27"/>
      <c r="BDE171" s="27"/>
      <c r="BDF171" s="27"/>
      <c r="BDG171" s="27"/>
      <c r="BDH171" s="27"/>
      <c r="BDI171" s="27"/>
      <c r="BDJ171" s="27"/>
      <c r="BDK171" s="27"/>
      <c r="BDL171" s="27"/>
      <c r="BDM171" s="27"/>
      <c r="BDN171" s="27"/>
      <c r="BDO171" s="27"/>
      <c r="BDP171" s="27"/>
      <c r="BDQ171" s="27"/>
      <c r="BDR171" s="27"/>
      <c r="BDS171" s="27"/>
      <c r="BDT171" s="27"/>
      <c r="BDU171" s="27"/>
      <c r="BDV171" s="27"/>
      <c r="BDW171" s="27"/>
      <c r="BDX171" s="27"/>
      <c r="BDY171" s="27"/>
      <c r="BDZ171" s="27"/>
      <c r="BEA171" s="27"/>
      <c r="BEB171" s="27"/>
      <c r="BEC171" s="27"/>
      <c r="BED171" s="27"/>
      <c r="BEE171" s="27"/>
      <c r="BEF171" s="27"/>
      <c r="BEG171" s="27"/>
      <c r="BEH171" s="27"/>
      <c r="BEI171" s="27"/>
      <c r="BEJ171" s="27"/>
      <c r="BEK171" s="27"/>
      <c r="BEL171" s="27"/>
      <c r="BEM171" s="27"/>
      <c r="BEN171" s="27"/>
      <c r="BEO171" s="27"/>
      <c r="BEP171" s="27"/>
      <c r="BEQ171" s="27"/>
      <c r="BER171" s="27"/>
      <c r="BES171" s="27"/>
      <c r="BET171" s="27"/>
      <c r="BEU171" s="27"/>
      <c r="BEV171" s="27"/>
      <c r="BEW171" s="27"/>
      <c r="BEX171" s="27"/>
      <c r="BEY171" s="27"/>
      <c r="BEZ171" s="27"/>
      <c r="BFA171" s="27"/>
      <c r="BFB171" s="27"/>
      <c r="BFC171" s="27"/>
      <c r="BFD171" s="27"/>
      <c r="BFE171" s="27"/>
      <c r="BFF171" s="27"/>
      <c r="BFG171" s="27"/>
      <c r="BFH171" s="27"/>
      <c r="BFI171" s="27"/>
      <c r="BFJ171" s="27"/>
      <c r="BFK171" s="27"/>
      <c r="BFL171" s="27"/>
      <c r="BFM171" s="27"/>
      <c r="BFN171" s="27"/>
      <c r="BFO171" s="27"/>
      <c r="BFP171" s="27"/>
      <c r="BFQ171" s="27"/>
      <c r="BFR171" s="27"/>
      <c r="BFS171" s="27"/>
      <c r="BFT171" s="27"/>
      <c r="BFU171" s="27"/>
      <c r="BFV171" s="27"/>
      <c r="BFW171" s="27"/>
      <c r="BFX171" s="27"/>
      <c r="BFY171" s="27"/>
      <c r="BFZ171" s="27"/>
      <c r="BGA171" s="27"/>
      <c r="BGB171" s="27"/>
      <c r="BGC171" s="27"/>
      <c r="BGD171" s="27"/>
      <c r="BGE171" s="27"/>
      <c r="BGF171" s="27"/>
      <c r="BGG171" s="27"/>
      <c r="BGH171" s="27"/>
      <c r="BGI171" s="27"/>
      <c r="BGJ171" s="27"/>
      <c r="BGK171" s="27"/>
      <c r="BGL171" s="27"/>
      <c r="BGM171" s="27"/>
      <c r="BGN171" s="27"/>
      <c r="BGO171" s="27"/>
      <c r="BGP171" s="27"/>
      <c r="BGQ171" s="27"/>
      <c r="BGR171" s="27"/>
      <c r="BGS171" s="27"/>
      <c r="BGT171" s="27"/>
      <c r="BGU171" s="27"/>
      <c r="BGV171" s="27"/>
      <c r="BGW171" s="27"/>
      <c r="BGX171" s="27"/>
      <c r="BGY171" s="27"/>
      <c r="BGZ171" s="27"/>
      <c r="BHA171" s="27"/>
      <c r="BHB171" s="27"/>
      <c r="BHC171" s="27"/>
      <c r="BHD171" s="27"/>
      <c r="BHE171" s="27"/>
      <c r="BHF171" s="27"/>
      <c r="BHG171" s="27"/>
      <c r="BHH171" s="27"/>
      <c r="BHI171" s="27"/>
      <c r="BHJ171" s="27"/>
      <c r="BHK171" s="27"/>
      <c r="BHL171" s="27"/>
      <c r="BHM171" s="27"/>
      <c r="BHN171" s="27"/>
      <c r="BHO171" s="27"/>
      <c r="BHP171" s="27"/>
      <c r="BHQ171" s="27"/>
      <c r="BHR171" s="27"/>
      <c r="BHS171" s="27"/>
      <c r="BHT171" s="27"/>
      <c r="BHU171" s="27"/>
      <c r="BHV171" s="27"/>
      <c r="BHW171" s="27"/>
      <c r="BHX171" s="27"/>
      <c r="BHY171" s="27"/>
      <c r="BHZ171" s="27"/>
      <c r="BIA171" s="27"/>
      <c r="BIB171" s="27"/>
      <c r="BIC171" s="27"/>
      <c r="BID171" s="27"/>
      <c r="BIE171" s="27"/>
      <c r="BIF171" s="27"/>
      <c r="BIG171" s="27"/>
      <c r="BIH171" s="27"/>
      <c r="BII171" s="27"/>
      <c r="BIJ171" s="27"/>
      <c r="BIK171" s="27"/>
      <c r="BIL171" s="27"/>
      <c r="BIM171" s="27"/>
      <c r="BIN171" s="27"/>
      <c r="BIO171" s="27"/>
      <c r="BIP171" s="27"/>
      <c r="BIQ171" s="27"/>
      <c r="BIR171" s="27"/>
      <c r="BIS171" s="27"/>
      <c r="BIT171" s="27"/>
      <c r="BIU171" s="27"/>
      <c r="BIV171" s="27"/>
      <c r="BIW171" s="27"/>
      <c r="BIX171" s="27"/>
      <c r="BIY171" s="27"/>
      <c r="BIZ171" s="27"/>
      <c r="BJA171" s="27"/>
      <c r="BJB171" s="27"/>
      <c r="BJC171" s="27"/>
      <c r="BJD171" s="27"/>
      <c r="BJE171" s="27"/>
      <c r="BJF171" s="27"/>
      <c r="BJG171" s="27"/>
      <c r="BJH171" s="27"/>
      <c r="BJI171" s="27"/>
      <c r="BJJ171" s="27"/>
      <c r="BJK171" s="27"/>
      <c r="BJL171" s="27"/>
      <c r="BJM171" s="27"/>
      <c r="BJN171" s="27"/>
      <c r="BJO171" s="27"/>
      <c r="BJP171" s="27"/>
      <c r="BJQ171" s="27"/>
      <c r="BJR171" s="27"/>
      <c r="BJS171" s="27"/>
      <c r="BJT171" s="27"/>
      <c r="BJU171" s="27"/>
      <c r="BJV171" s="27"/>
      <c r="BJW171" s="27"/>
      <c r="BJX171" s="27"/>
      <c r="BJY171" s="27"/>
      <c r="BJZ171" s="27"/>
      <c r="BKA171" s="27"/>
      <c r="BKB171" s="27"/>
      <c r="BKC171" s="27"/>
      <c r="BKD171" s="27"/>
      <c r="BKE171" s="27"/>
      <c r="BKF171" s="27"/>
      <c r="BKG171" s="27"/>
      <c r="BKH171" s="27"/>
      <c r="BKI171" s="27"/>
      <c r="BKJ171" s="27"/>
      <c r="BKK171" s="27"/>
      <c r="BKL171" s="27"/>
      <c r="BKM171" s="27"/>
      <c r="BKN171" s="27"/>
      <c r="BKO171" s="27"/>
      <c r="BKP171" s="27"/>
      <c r="BKQ171" s="27"/>
      <c r="BKR171" s="27"/>
      <c r="BKS171" s="27"/>
      <c r="BKT171" s="27"/>
      <c r="BKU171" s="27"/>
      <c r="BKV171" s="27"/>
      <c r="BKW171" s="27"/>
      <c r="BKX171" s="27"/>
      <c r="BKY171" s="27"/>
      <c r="BKZ171" s="27"/>
      <c r="BLA171" s="27"/>
      <c r="BLB171" s="27"/>
      <c r="BLC171" s="27"/>
      <c r="BLD171" s="27"/>
      <c r="BLE171" s="27"/>
      <c r="BLF171" s="27"/>
      <c r="BLG171" s="27"/>
      <c r="BLH171" s="27"/>
      <c r="BLI171" s="27"/>
      <c r="BLJ171" s="27"/>
      <c r="BLK171" s="27"/>
      <c r="BLL171" s="27"/>
      <c r="BLM171" s="27"/>
      <c r="BLN171" s="27"/>
      <c r="BLO171" s="27"/>
      <c r="BLP171" s="27"/>
      <c r="BLQ171" s="27"/>
      <c r="BLR171" s="27"/>
      <c r="BLS171" s="27"/>
      <c r="BLT171" s="27"/>
      <c r="BLU171" s="27"/>
      <c r="BLV171" s="27"/>
      <c r="BLW171" s="27"/>
      <c r="BLX171" s="27"/>
      <c r="BLY171" s="27"/>
      <c r="BLZ171" s="27"/>
      <c r="BMA171" s="27"/>
      <c r="BMB171" s="27"/>
      <c r="BMC171" s="27"/>
      <c r="BMD171" s="27"/>
      <c r="BME171" s="27"/>
      <c r="BMF171" s="27"/>
      <c r="BMG171" s="27"/>
      <c r="BMH171" s="27"/>
      <c r="BMI171" s="27"/>
      <c r="BMJ171" s="27"/>
      <c r="BMK171" s="27"/>
      <c r="BML171" s="27"/>
      <c r="BMM171" s="27"/>
      <c r="BMN171" s="27"/>
      <c r="BMO171" s="27"/>
      <c r="BMP171" s="27"/>
      <c r="BMQ171" s="27"/>
      <c r="BMR171" s="27"/>
      <c r="BMS171" s="27"/>
      <c r="BMT171" s="27"/>
      <c r="BMU171" s="27"/>
      <c r="BMV171" s="27"/>
      <c r="BMW171" s="27"/>
      <c r="BMX171" s="27"/>
      <c r="BMY171" s="27"/>
      <c r="BMZ171" s="27"/>
      <c r="BNA171" s="27"/>
      <c r="BNB171" s="27"/>
      <c r="BNC171" s="27"/>
      <c r="BND171" s="27"/>
      <c r="BNE171" s="27"/>
      <c r="BNF171" s="27"/>
      <c r="BNG171" s="27"/>
      <c r="BNH171" s="27"/>
      <c r="BNI171" s="27"/>
      <c r="BNJ171" s="27"/>
      <c r="BNK171" s="27"/>
      <c r="BNL171" s="27"/>
      <c r="BNM171" s="27"/>
      <c r="BNN171" s="27"/>
      <c r="BNO171" s="27"/>
      <c r="BNP171" s="27"/>
      <c r="BNQ171" s="27"/>
      <c r="BNR171" s="27"/>
      <c r="BNS171" s="27"/>
      <c r="BNT171" s="27"/>
      <c r="BNU171" s="27"/>
      <c r="BNV171" s="27"/>
      <c r="BNW171" s="27"/>
      <c r="BNX171" s="27"/>
      <c r="BNY171" s="27"/>
      <c r="BNZ171" s="27"/>
      <c r="BOA171" s="27"/>
      <c r="BOB171" s="27"/>
      <c r="BOC171" s="27"/>
      <c r="BOD171" s="27"/>
      <c r="BOE171" s="27"/>
      <c r="BOF171" s="27"/>
      <c r="BOG171" s="27"/>
      <c r="BOH171" s="27"/>
      <c r="BOI171" s="27"/>
      <c r="BOJ171" s="27"/>
      <c r="BOK171" s="27"/>
      <c r="BOL171" s="27"/>
      <c r="BOM171" s="27"/>
      <c r="BON171" s="27"/>
      <c r="BOO171" s="27"/>
      <c r="BOP171" s="27"/>
      <c r="BOQ171" s="27"/>
      <c r="BOR171" s="27"/>
      <c r="BOS171" s="27"/>
      <c r="BOT171" s="27"/>
      <c r="BOU171" s="27"/>
      <c r="BOV171" s="27"/>
      <c r="BOW171" s="27"/>
      <c r="BOX171" s="27"/>
      <c r="BOY171" s="27"/>
      <c r="BOZ171" s="27"/>
      <c r="BPA171" s="27"/>
      <c r="BPB171" s="27"/>
      <c r="BPC171" s="27"/>
      <c r="BPD171" s="27"/>
      <c r="BPE171" s="27"/>
      <c r="BPF171" s="27"/>
      <c r="BPG171" s="27"/>
      <c r="BPH171" s="27"/>
      <c r="BPI171" s="27"/>
      <c r="BPJ171" s="27"/>
      <c r="BPK171" s="27"/>
      <c r="BPL171" s="27"/>
      <c r="BPM171" s="27"/>
      <c r="BPN171" s="27"/>
      <c r="BPO171" s="27"/>
      <c r="BPP171" s="27"/>
      <c r="BPQ171" s="27"/>
      <c r="BPR171" s="27"/>
      <c r="BPS171" s="27"/>
      <c r="BPT171" s="27"/>
      <c r="BPU171" s="27"/>
      <c r="BPV171" s="27"/>
      <c r="BPW171" s="27"/>
      <c r="BPX171" s="27"/>
      <c r="BPY171" s="27"/>
      <c r="BPZ171" s="27"/>
      <c r="BQA171" s="27"/>
      <c r="BQB171" s="27"/>
      <c r="BQC171" s="27"/>
      <c r="BQD171" s="27"/>
      <c r="BQE171" s="27"/>
      <c r="BQF171" s="27"/>
      <c r="BQG171" s="27"/>
      <c r="BQH171" s="27"/>
      <c r="BQI171" s="27"/>
      <c r="BQJ171" s="27"/>
      <c r="BQK171" s="27"/>
      <c r="BQL171" s="27"/>
      <c r="BQM171" s="27"/>
      <c r="BQN171" s="27"/>
      <c r="BQO171" s="27"/>
      <c r="BQP171" s="27"/>
      <c r="BQQ171" s="27"/>
      <c r="BQR171" s="27"/>
      <c r="BQS171" s="27"/>
      <c r="BQT171" s="27"/>
      <c r="BQU171" s="27"/>
      <c r="BQV171" s="27"/>
      <c r="BQW171" s="27"/>
      <c r="BQX171" s="27"/>
      <c r="BQY171" s="27"/>
      <c r="BQZ171" s="27"/>
      <c r="BRA171" s="27"/>
      <c r="BRB171" s="27"/>
      <c r="BRC171" s="27"/>
      <c r="BRD171" s="27"/>
      <c r="BRE171" s="27"/>
      <c r="BRF171" s="27"/>
      <c r="BRG171" s="27"/>
      <c r="BRH171" s="27"/>
      <c r="BRI171" s="27"/>
      <c r="BRJ171" s="27"/>
      <c r="BRK171" s="27"/>
      <c r="BRL171" s="27"/>
      <c r="BRM171" s="27"/>
      <c r="BRN171" s="27"/>
      <c r="BRO171" s="27"/>
      <c r="BRP171" s="27"/>
      <c r="BRQ171" s="27"/>
      <c r="BRR171" s="27"/>
      <c r="BRS171" s="27"/>
      <c r="BRT171" s="27"/>
      <c r="BRU171" s="27"/>
      <c r="BRV171" s="27"/>
      <c r="BRW171" s="27"/>
      <c r="BRX171" s="27"/>
      <c r="BRY171" s="27"/>
      <c r="BRZ171" s="27"/>
      <c r="BSA171" s="27"/>
      <c r="BSB171" s="27"/>
      <c r="BSC171" s="27"/>
      <c r="BSD171" s="27"/>
      <c r="BSE171" s="27"/>
      <c r="BSF171" s="27"/>
      <c r="BSG171" s="27"/>
      <c r="BSH171" s="27"/>
      <c r="BSI171" s="27"/>
      <c r="BSJ171" s="27"/>
      <c r="BSK171" s="27"/>
      <c r="BSL171" s="27"/>
      <c r="BSM171" s="27"/>
      <c r="BSN171" s="27"/>
      <c r="BSO171" s="27"/>
      <c r="BSP171" s="27"/>
      <c r="BSQ171" s="27"/>
      <c r="BSR171" s="27"/>
      <c r="BSS171" s="27"/>
      <c r="BST171" s="27"/>
      <c r="BSU171" s="27"/>
      <c r="BSV171" s="27"/>
      <c r="BSW171" s="27"/>
      <c r="BSX171" s="27"/>
      <c r="BSY171" s="27"/>
      <c r="BSZ171" s="27"/>
      <c r="BTA171" s="27"/>
      <c r="BTB171" s="27"/>
      <c r="BTC171" s="27"/>
      <c r="BTD171" s="27"/>
      <c r="BTE171" s="27"/>
      <c r="BTF171" s="27"/>
      <c r="BTG171" s="27"/>
      <c r="BTH171" s="27"/>
      <c r="BTI171" s="27"/>
      <c r="BTJ171" s="27"/>
      <c r="BTK171" s="27"/>
      <c r="BTL171" s="27"/>
      <c r="BTM171" s="27"/>
      <c r="BTN171" s="27"/>
      <c r="BTO171" s="27"/>
      <c r="BTP171" s="27"/>
      <c r="BTQ171" s="27"/>
      <c r="BTR171" s="27"/>
      <c r="BTS171" s="27"/>
      <c r="BTT171" s="27"/>
      <c r="BTU171" s="27"/>
      <c r="BTV171" s="27"/>
      <c r="BTW171" s="27"/>
      <c r="BTX171" s="27"/>
      <c r="BTY171" s="27"/>
      <c r="BTZ171" s="27"/>
      <c r="BUA171" s="27"/>
      <c r="BUB171" s="27"/>
      <c r="BUC171" s="27"/>
      <c r="BUD171" s="27"/>
      <c r="BUE171" s="27"/>
      <c r="BUF171" s="27"/>
      <c r="BUG171" s="27"/>
      <c r="BUH171" s="27"/>
      <c r="BUI171" s="27"/>
      <c r="BUJ171" s="27"/>
      <c r="BUK171" s="27"/>
      <c r="BUL171" s="27"/>
      <c r="BUM171" s="27"/>
      <c r="BUN171" s="27"/>
      <c r="BUO171" s="27"/>
      <c r="BUP171" s="27"/>
      <c r="BUQ171" s="27"/>
    </row>
    <row r="172" spans="1:1915" s="47" customFormat="1" ht="12.75">
      <c r="A172" s="23"/>
      <c r="B172" s="53"/>
      <c r="C172" s="53"/>
      <c r="D172" s="53"/>
      <c r="E172" s="53"/>
      <c r="F172" s="53"/>
      <c r="G172" s="53"/>
      <c r="H172" s="53"/>
      <c r="I172" s="53"/>
      <c r="J172" s="53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  <c r="BZ172" s="27"/>
      <c r="CA172" s="27"/>
      <c r="CB172" s="27"/>
      <c r="CC172" s="27"/>
      <c r="CD172" s="27"/>
      <c r="CE172" s="27"/>
      <c r="CF172" s="27"/>
      <c r="CG172" s="27"/>
      <c r="CH172" s="27"/>
      <c r="CI172" s="27"/>
      <c r="CJ172" s="27"/>
      <c r="CK172" s="27"/>
      <c r="CL172" s="27"/>
      <c r="CM172" s="27"/>
      <c r="CN172" s="27"/>
      <c r="CO172" s="27"/>
      <c r="CP172" s="27"/>
      <c r="CQ172" s="27"/>
      <c r="CR172" s="27"/>
      <c r="CS172" s="27"/>
      <c r="CT172" s="27"/>
      <c r="CU172" s="27"/>
      <c r="CV172" s="27"/>
      <c r="CW172" s="27"/>
      <c r="CX172" s="27"/>
      <c r="CY172" s="27"/>
      <c r="CZ172" s="27"/>
      <c r="DA172" s="27"/>
      <c r="DB172" s="27"/>
      <c r="DC172" s="27"/>
      <c r="DD172" s="27"/>
      <c r="DE172" s="27"/>
      <c r="DF172" s="27"/>
      <c r="DG172" s="27"/>
      <c r="DH172" s="27"/>
      <c r="DI172" s="27"/>
      <c r="DJ172" s="27"/>
      <c r="DK172" s="27"/>
      <c r="DL172" s="27"/>
      <c r="DM172" s="27"/>
      <c r="DN172" s="27"/>
      <c r="DO172" s="27"/>
      <c r="DP172" s="27"/>
      <c r="DQ172" s="27"/>
      <c r="DR172" s="27"/>
      <c r="DS172" s="27"/>
      <c r="DT172" s="27"/>
      <c r="DU172" s="27"/>
      <c r="DV172" s="27"/>
      <c r="DW172" s="27"/>
      <c r="DX172" s="27"/>
      <c r="DY172" s="27"/>
      <c r="DZ172" s="27"/>
      <c r="EA172" s="27"/>
      <c r="EB172" s="27"/>
      <c r="EC172" s="27"/>
      <c r="ED172" s="27"/>
      <c r="EE172" s="27"/>
      <c r="EF172" s="27"/>
      <c r="EG172" s="27"/>
      <c r="EH172" s="27"/>
      <c r="EI172" s="27"/>
      <c r="EJ172" s="27"/>
      <c r="EK172" s="27"/>
      <c r="EL172" s="27"/>
      <c r="EM172" s="27"/>
      <c r="EN172" s="27"/>
      <c r="EO172" s="27"/>
      <c r="EP172" s="27"/>
      <c r="EQ172" s="27"/>
      <c r="ER172" s="27"/>
      <c r="ES172" s="27"/>
      <c r="ET172" s="27"/>
      <c r="EU172" s="27"/>
      <c r="EV172" s="27"/>
      <c r="EW172" s="27"/>
      <c r="EX172" s="27"/>
      <c r="EY172" s="27"/>
      <c r="EZ172" s="27"/>
      <c r="FA172" s="27"/>
      <c r="FB172" s="27"/>
      <c r="FC172" s="27"/>
      <c r="FD172" s="27"/>
      <c r="FE172" s="27"/>
      <c r="FF172" s="27"/>
      <c r="FG172" s="27"/>
      <c r="FH172" s="27"/>
      <c r="FI172" s="27"/>
      <c r="FJ172" s="27"/>
      <c r="FK172" s="27"/>
      <c r="FL172" s="27"/>
      <c r="FM172" s="27"/>
      <c r="FN172" s="27"/>
      <c r="FO172" s="27"/>
      <c r="FP172" s="27"/>
      <c r="FQ172" s="27"/>
      <c r="FR172" s="27"/>
      <c r="FS172" s="27"/>
      <c r="FT172" s="27"/>
      <c r="FU172" s="27"/>
      <c r="FV172" s="27"/>
      <c r="FW172" s="27"/>
      <c r="FX172" s="27"/>
      <c r="FY172" s="27"/>
      <c r="FZ172" s="27"/>
      <c r="GA172" s="27"/>
      <c r="GB172" s="27"/>
      <c r="GC172" s="27"/>
      <c r="GD172" s="27"/>
      <c r="GE172" s="27"/>
      <c r="GF172" s="27"/>
      <c r="GG172" s="27"/>
      <c r="GH172" s="27"/>
      <c r="GI172" s="27"/>
      <c r="GJ172" s="27"/>
      <c r="GK172" s="27"/>
      <c r="GL172" s="27"/>
      <c r="GM172" s="27"/>
      <c r="GN172" s="27"/>
      <c r="GO172" s="27"/>
      <c r="GP172" s="27"/>
      <c r="GQ172" s="27"/>
      <c r="GR172" s="27"/>
      <c r="GS172" s="27"/>
      <c r="GT172" s="27"/>
      <c r="GU172" s="27"/>
      <c r="GV172" s="27"/>
      <c r="GW172" s="27"/>
      <c r="GX172" s="27"/>
      <c r="GY172" s="27"/>
      <c r="GZ172" s="27"/>
      <c r="HA172" s="27"/>
      <c r="HB172" s="27"/>
      <c r="HC172" s="27"/>
      <c r="HD172" s="27"/>
      <c r="HE172" s="27"/>
      <c r="HF172" s="27"/>
      <c r="HG172" s="27"/>
      <c r="HH172" s="27"/>
      <c r="HI172" s="27"/>
      <c r="HJ172" s="27"/>
      <c r="HK172" s="27"/>
      <c r="HL172" s="27"/>
      <c r="HM172" s="27"/>
      <c r="HN172" s="27"/>
      <c r="HO172" s="27"/>
      <c r="HP172" s="27"/>
      <c r="HQ172" s="27"/>
      <c r="HR172" s="27"/>
      <c r="HS172" s="27"/>
      <c r="HT172" s="27"/>
      <c r="HU172" s="27"/>
      <c r="HV172" s="27"/>
      <c r="HW172" s="27"/>
      <c r="HX172" s="27"/>
      <c r="HY172" s="27"/>
      <c r="HZ172" s="27"/>
      <c r="IA172" s="27"/>
      <c r="IB172" s="27"/>
      <c r="IC172" s="27"/>
      <c r="ID172" s="27"/>
      <c r="IE172" s="27"/>
      <c r="IF172" s="27"/>
      <c r="IG172" s="27"/>
      <c r="IH172" s="27"/>
      <c r="II172" s="27"/>
      <c r="IJ172" s="27"/>
      <c r="IK172" s="27"/>
      <c r="IL172" s="27"/>
      <c r="IM172" s="27"/>
      <c r="IN172" s="27"/>
      <c r="IO172" s="27"/>
      <c r="IP172" s="27"/>
      <c r="IQ172" s="27"/>
      <c r="IR172" s="27"/>
      <c r="IS172" s="27"/>
      <c r="IT172" s="27"/>
      <c r="IU172" s="27"/>
      <c r="IV172" s="27"/>
      <c r="IW172" s="27"/>
      <c r="IX172" s="27"/>
      <c r="IY172" s="27"/>
      <c r="IZ172" s="27"/>
      <c r="JA172" s="27"/>
      <c r="JB172" s="27"/>
      <c r="JC172" s="27"/>
      <c r="JD172" s="27"/>
      <c r="JE172" s="27"/>
      <c r="JF172" s="27"/>
      <c r="JG172" s="27"/>
      <c r="JH172" s="27"/>
      <c r="JI172" s="27"/>
      <c r="JJ172" s="27"/>
      <c r="JK172" s="27"/>
      <c r="JL172" s="27"/>
      <c r="JM172" s="27"/>
      <c r="JN172" s="27"/>
      <c r="JO172" s="27"/>
      <c r="JP172" s="27"/>
      <c r="JQ172" s="27"/>
      <c r="JR172" s="27"/>
      <c r="JS172" s="27"/>
      <c r="JT172" s="27"/>
      <c r="JU172" s="27"/>
      <c r="JV172" s="27"/>
      <c r="JW172" s="27"/>
      <c r="JX172" s="27"/>
      <c r="JY172" s="27"/>
      <c r="JZ172" s="27"/>
      <c r="KA172" s="27"/>
      <c r="KB172" s="27"/>
      <c r="KC172" s="27"/>
      <c r="KD172" s="27"/>
      <c r="KE172" s="27"/>
      <c r="KF172" s="27"/>
      <c r="KG172" s="27"/>
      <c r="KH172" s="27"/>
      <c r="KI172" s="27"/>
      <c r="KJ172" s="27"/>
      <c r="KK172" s="27"/>
      <c r="KL172" s="27"/>
      <c r="KM172" s="27"/>
      <c r="KN172" s="27"/>
      <c r="KO172" s="27"/>
      <c r="KP172" s="27"/>
      <c r="KQ172" s="27"/>
      <c r="KR172" s="27"/>
      <c r="KS172" s="27"/>
      <c r="KT172" s="27"/>
      <c r="KU172" s="27"/>
      <c r="KV172" s="27"/>
      <c r="KW172" s="27"/>
      <c r="KX172" s="27"/>
      <c r="KY172" s="27"/>
      <c r="KZ172" s="27"/>
      <c r="LA172" s="27"/>
      <c r="LB172" s="27"/>
      <c r="LC172" s="27"/>
      <c r="LD172" s="27"/>
      <c r="LE172" s="27"/>
      <c r="LF172" s="27"/>
      <c r="LG172" s="27"/>
      <c r="LH172" s="27"/>
      <c r="LI172" s="27"/>
      <c r="LJ172" s="27"/>
      <c r="LK172" s="27"/>
      <c r="LL172" s="27"/>
      <c r="LM172" s="27"/>
      <c r="LN172" s="27"/>
      <c r="LO172" s="27"/>
      <c r="LP172" s="27"/>
      <c r="LQ172" s="27"/>
      <c r="LR172" s="27"/>
      <c r="LS172" s="27"/>
      <c r="LT172" s="27"/>
      <c r="LU172" s="27"/>
      <c r="LV172" s="27"/>
      <c r="LW172" s="27"/>
      <c r="LX172" s="27"/>
      <c r="LY172" s="27"/>
      <c r="LZ172" s="27"/>
      <c r="MA172" s="27"/>
      <c r="MB172" s="27"/>
      <c r="MC172" s="27"/>
      <c r="MD172" s="27"/>
      <c r="ME172" s="27"/>
      <c r="MF172" s="27"/>
      <c r="MG172" s="27"/>
      <c r="MH172" s="27"/>
      <c r="MI172" s="27"/>
      <c r="MJ172" s="27"/>
      <c r="MK172" s="27"/>
      <c r="ML172" s="27"/>
      <c r="MM172" s="27"/>
      <c r="MN172" s="27"/>
      <c r="MO172" s="27"/>
      <c r="MP172" s="27"/>
      <c r="MQ172" s="27"/>
      <c r="MR172" s="27"/>
      <c r="MS172" s="27"/>
      <c r="MT172" s="27"/>
      <c r="MU172" s="27"/>
      <c r="MV172" s="27"/>
      <c r="MW172" s="27"/>
      <c r="MX172" s="27"/>
      <c r="MY172" s="27"/>
      <c r="MZ172" s="27"/>
      <c r="NA172" s="27"/>
      <c r="NB172" s="27"/>
      <c r="NC172" s="27"/>
      <c r="ND172" s="27"/>
      <c r="NE172" s="27"/>
      <c r="NF172" s="27"/>
      <c r="NG172" s="27"/>
      <c r="NH172" s="27"/>
      <c r="NI172" s="27"/>
      <c r="NJ172" s="27"/>
      <c r="NK172" s="27"/>
      <c r="NL172" s="27"/>
      <c r="NM172" s="27"/>
      <c r="NN172" s="27"/>
      <c r="NO172" s="27"/>
      <c r="NP172" s="27"/>
      <c r="NQ172" s="27"/>
      <c r="NR172" s="27"/>
      <c r="NS172" s="27"/>
      <c r="NT172" s="27"/>
      <c r="NU172" s="27"/>
      <c r="NV172" s="27"/>
      <c r="NW172" s="27"/>
      <c r="NX172" s="27"/>
      <c r="NY172" s="27"/>
      <c r="NZ172" s="27"/>
      <c r="OA172" s="27"/>
      <c r="OB172" s="27"/>
      <c r="OC172" s="27"/>
      <c r="OD172" s="27"/>
      <c r="OE172" s="27"/>
      <c r="OF172" s="27"/>
      <c r="OG172" s="27"/>
      <c r="OH172" s="27"/>
      <c r="OI172" s="27"/>
      <c r="OJ172" s="27"/>
      <c r="OK172" s="27"/>
      <c r="OL172" s="27"/>
      <c r="OM172" s="27"/>
      <c r="ON172" s="27"/>
      <c r="OO172" s="27"/>
      <c r="OP172" s="27"/>
      <c r="OQ172" s="27"/>
      <c r="OR172" s="27"/>
      <c r="OS172" s="27"/>
      <c r="OT172" s="27"/>
      <c r="OU172" s="27"/>
      <c r="OV172" s="27"/>
      <c r="OW172" s="27"/>
      <c r="OX172" s="27"/>
      <c r="OY172" s="27"/>
      <c r="OZ172" s="27"/>
      <c r="PA172" s="27"/>
      <c r="PB172" s="27"/>
      <c r="PC172" s="27"/>
      <c r="PD172" s="27"/>
      <c r="PE172" s="27"/>
      <c r="PF172" s="27"/>
      <c r="PG172" s="27"/>
      <c r="PH172" s="27"/>
      <c r="PI172" s="27"/>
      <c r="PJ172" s="27"/>
      <c r="PK172" s="27"/>
      <c r="PL172" s="27"/>
      <c r="PM172" s="27"/>
      <c r="PN172" s="27"/>
      <c r="PO172" s="27"/>
      <c r="PP172" s="27"/>
      <c r="PQ172" s="27"/>
      <c r="PR172" s="27"/>
      <c r="PS172" s="27"/>
      <c r="PT172" s="27"/>
      <c r="PU172" s="27"/>
      <c r="PV172" s="27"/>
      <c r="PW172" s="27"/>
      <c r="PX172" s="27"/>
      <c r="PY172" s="27"/>
      <c r="PZ172" s="27"/>
      <c r="QA172" s="27"/>
      <c r="QB172" s="27"/>
      <c r="QC172" s="27"/>
      <c r="QD172" s="27"/>
      <c r="QE172" s="27"/>
      <c r="QF172" s="27"/>
      <c r="QG172" s="27"/>
      <c r="QH172" s="27"/>
      <c r="QI172" s="27"/>
      <c r="QJ172" s="27"/>
      <c r="QK172" s="27"/>
      <c r="QL172" s="27"/>
      <c r="QM172" s="27"/>
      <c r="QN172" s="27"/>
      <c r="QO172" s="27"/>
      <c r="QP172" s="27"/>
      <c r="QQ172" s="27"/>
      <c r="QR172" s="27"/>
      <c r="QS172" s="27"/>
      <c r="QT172" s="27"/>
      <c r="QU172" s="27"/>
      <c r="QV172" s="27"/>
      <c r="QW172" s="27"/>
      <c r="QX172" s="27"/>
      <c r="QY172" s="27"/>
      <c r="QZ172" s="27"/>
      <c r="RA172" s="27"/>
      <c r="RB172" s="27"/>
      <c r="RC172" s="27"/>
      <c r="RD172" s="27"/>
      <c r="RE172" s="27"/>
      <c r="RF172" s="27"/>
      <c r="RG172" s="27"/>
      <c r="RH172" s="27"/>
      <c r="RI172" s="27"/>
      <c r="RJ172" s="27"/>
      <c r="RK172" s="27"/>
      <c r="RL172" s="27"/>
      <c r="RM172" s="27"/>
      <c r="RN172" s="27"/>
      <c r="RO172" s="27"/>
      <c r="RP172" s="27"/>
      <c r="RQ172" s="27"/>
      <c r="RR172" s="27"/>
      <c r="RS172" s="27"/>
      <c r="RT172" s="27"/>
      <c r="RU172" s="27"/>
      <c r="RV172" s="27"/>
      <c r="RW172" s="27"/>
      <c r="RX172" s="27"/>
      <c r="RY172" s="27"/>
      <c r="RZ172" s="27"/>
      <c r="SA172" s="27"/>
      <c r="SB172" s="27"/>
      <c r="SC172" s="27"/>
      <c r="SD172" s="27"/>
      <c r="SE172" s="27"/>
      <c r="SF172" s="27"/>
      <c r="SG172" s="27"/>
      <c r="SH172" s="27"/>
      <c r="SI172" s="27"/>
      <c r="SJ172" s="27"/>
      <c r="SK172" s="27"/>
      <c r="SL172" s="27"/>
      <c r="SM172" s="27"/>
      <c r="SN172" s="27"/>
      <c r="SO172" s="27"/>
      <c r="SP172" s="27"/>
      <c r="SQ172" s="27"/>
      <c r="SR172" s="27"/>
      <c r="SS172" s="27"/>
      <c r="ST172" s="27"/>
      <c r="SU172" s="27"/>
      <c r="SV172" s="27"/>
      <c r="SW172" s="27"/>
      <c r="SX172" s="27"/>
      <c r="SY172" s="27"/>
      <c r="SZ172" s="27"/>
      <c r="TA172" s="27"/>
      <c r="TB172" s="27"/>
      <c r="TC172" s="27"/>
      <c r="TD172" s="27"/>
      <c r="TE172" s="27"/>
      <c r="TF172" s="27"/>
      <c r="TG172" s="27"/>
      <c r="TH172" s="27"/>
      <c r="TI172" s="27"/>
      <c r="TJ172" s="27"/>
      <c r="TK172" s="27"/>
      <c r="TL172" s="27"/>
      <c r="TM172" s="27"/>
      <c r="TN172" s="27"/>
      <c r="TO172" s="27"/>
      <c r="TP172" s="27"/>
      <c r="TQ172" s="27"/>
      <c r="TR172" s="27"/>
      <c r="TS172" s="27"/>
      <c r="TT172" s="27"/>
      <c r="TU172" s="27"/>
      <c r="TV172" s="27"/>
      <c r="TW172" s="27"/>
      <c r="TX172" s="27"/>
      <c r="TY172" s="27"/>
      <c r="TZ172" s="27"/>
      <c r="UA172" s="27"/>
      <c r="UB172" s="27"/>
      <c r="UC172" s="27"/>
      <c r="UD172" s="27"/>
      <c r="UE172" s="27"/>
      <c r="UF172" s="27"/>
      <c r="UG172" s="27"/>
      <c r="UH172" s="27"/>
      <c r="UI172" s="27"/>
      <c r="UJ172" s="27"/>
      <c r="UK172" s="27"/>
      <c r="UL172" s="27"/>
      <c r="UM172" s="27"/>
      <c r="UN172" s="27"/>
      <c r="UO172" s="27"/>
      <c r="UP172" s="27"/>
      <c r="UQ172" s="27"/>
      <c r="UR172" s="27"/>
      <c r="US172" s="27"/>
      <c r="UT172" s="27"/>
      <c r="UU172" s="27"/>
      <c r="UV172" s="27"/>
      <c r="UW172" s="27"/>
      <c r="UX172" s="27"/>
      <c r="UY172" s="27"/>
      <c r="UZ172" s="27"/>
      <c r="VA172" s="27"/>
      <c r="VB172" s="27"/>
      <c r="VC172" s="27"/>
      <c r="VD172" s="27"/>
      <c r="VE172" s="27"/>
      <c r="VF172" s="27"/>
      <c r="VG172" s="27"/>
      <c r="VH172" s="27"/>
      <c r="VI172" s="27"/>
      <c r="VJ172" s="27"/>
      <c r="VK172" s="27"/>
      <c r="VL172" s="27"/>
      <c r="VM172" s="27"/>
      <c r="VN172" s="27"/>
      <c r="VO172" s="27"/>
      <c r="VP172" s="27"/>
      <c r="VQ172" s="27"/>
      <c r="VR172" s="27"/>
      <c r="VS172" s="27"/>
      <c r="VT172" s="27"/>
      <c r="VU172" s="27"/>
      <c r="VV172" s="27"/>
      <c r="VW172" s="27"/>
      <c r="VX172" s="27"/>
      <c r="VY172" s="27"/>
      <c r="VZ172" s="27"/>
      <c r="WA172" s="27"/>
      <c r="WB172" s="27"/>
      <c r="WC172" s="27"/>
      <c r="WD172" s="27"/>
      <c r="WE172" s="27"/>
      <c r="WF172" s="27"/>
      <c r="WG172" s="27"/>
      <c r="WH172" s="27"/>
      <c r="WI172" s="27"/>
      <c r="WJ172" s="27"/>
      <c r="WK172" s="27"/>
      <c r="WL172" s="27"/>
      <c r="WM172" s="27"/>
      <c r="WN172" s="27"/>
      <c r="WO172" s="27"/>
      <c r="WP172" s="27"/>
      <c r="WQ172" s="27"/>
      <c r="WR172" s="27"/>
      <c r="WS172" s="27"/>
      <c r="WT172" s="27"/>
      <c r="WU172" s="27"/>
      <c r="WV172" s="27"/>
      <c r="WW172" s="27"/>
      <c r="WX172" s="27"/>
      <c r="WY172" s="27"/>
      <c r="WZ172" s="27"/>
      <c r="XA172" s="27"/>
      <c r="XB172" s="27"/>
      <c r="XC172" s="27"/>
      <c r="XD172" s="27"/>
      <c r="XE172" s="27"/>
      <c r="XF172" s="27"/>
      <c r="XG172" s="27"/>
      <c r="XH172" s="27"/>
      <c r="XI172" s="27"/>
      <c r="XJ172" s="27"/>
      <c r="XK172" s="27"/>
      <c r="XL172" s="27"/>
      <c r="XM172" s="27"/>
      <c r="XN172" s="27"/>
      <c r="XO172" s="27"/>
      <c r="XP172" s="27"/>
      <c r="XQ172" s="27"/>
      <c r="XR172" s="27"/>
      <c r="XS172" s="27"/>
      <c r="XT172" s="27"/>
      <c r="XU172" s="27"/>
      <c r="XV172" s="27"/>
      <c r="XW172" s="27"/>
      <c r="XX172" s="27"/>
      <c r="XY172" s="27"/>
      <c r="XZ172" s="27"/>
      <c r="YA172" s="27"/>
      <c r="YB172" s="27"/>
      <c r="YC172" s="27"/>
      <c r="YD172" s="27"/>
      <c r="YE172" s="27"/>
      <c r="YF172" s="27"/>
      <c r="YG172" s="27"/>
      <c r="YH172" s="27"/>
      <c r="YI172" s="27"/>
      <c r="YJ172" s="27"/>
      <c r="YK172" s="27"/>
      <c r="YL172" s="27"/>
      <c r="YM172" s="27"/>
      <c r="YN172" s="27"/>
      <c r="YO172" s="27"/>
      <c r="YP172" s="27"/>
      <c r="YQ172" s="27"/>
      <c r="YR172" s="27"/>
      <c r="YS172" s="27"/>
      <c r="YT172" s="27"/>
      <c r="YU172" s="27"/>
      <c r="YV172" s="27"/>
      <c r="YW172" s="27"/>
      <c r="YX172" s="27"/>
      <c r="YY172" s="27"/>
      <c r="YZ172" s="27"/>
      <c r="ZA172" s="27"/>
      <c r="ZB172" s="27"/>
      <c r="ZC172" s="27"/>
      <c r="ZD172" s="27"/>
      <c r="ZE172" s="27"/>
      <c r="ZF172" s="27"/>
      <c r="ZG172" s="27"/>
      <c r="ZH172" s="27"/>
      <c r="ZI172" s="27"/>
      <c r="ZJ172" s="27"/>
      <c r="ZK172" s="27"/>
      <c r="ZL172" s="27"/>
      <c r="ZM172" s="27"/>
      <c r="ZN172" s="27"/>
      <c r="ZO172" s="27"/>
      <c r="ZP172" s="27"/>
      <c r="ZQ172" s="27"/>
      <c r="ZR172" s="27"/>
      <c r="ZS172" s="27"/>
      <c r="ZT172" s="27"/>
      <c r="ZU172" s="27"/>
      <c r="ZV172" s="27"/>
      <c r="ZW172" s="27"/>
      <c r="ZX172" s="27"/>
      <c r="ZY172" s="27"/>
      <c r="ZZ172" s="27"/>
      <c r="AAA172" s="27"/>
      <c r="AAB172" s="27"/>
      <c r="AAC172" s="27"/>
      <c r="AAD172" s="27"/>
      <c r="AAE172" s="27"/>
      <c r="AAF172" s="27"/>
      <c r="AAG172" s="27"/>
      <c r="AAH172" s="27"/>
      <c r="AAI172" s="27"/>
      <c r="AAJ172" s="27"/>
      <c r="AAK172" s="27"/>
      <c r="AAL172" s="27"/>
      <c r="AAM172" s="27"/>
      <c r="AAN172" s="27"/>
      <c r="AAO172" s="27"/>
      <c r="AAP172" s="27"/>
      <c r="AAQ172" s="27"/>
      <c r="AAR172" s="27"/>
      <c r="AAS172" s="27"/>
      <c r="AAT172" s="27"/>
      <c r="AAU172" s="27"/>
      <c r="AAV172" s="27"/>
      <c r="AAW172" s="27"/>
      <c r="AAX172" s="27"/>
      <c r="AAY172" s="27"/>
      <c r="AAZ172" s="27"/>
      <c r="ABA172" s="27"/>
      <c r="ABB172" s="27"/>
      <c r="ABC172" s="27"/>
      <c r="ABD172" s="27"/>
      <c r="ABE172" s="27"/>
      <c r="ABF172" s="27"/>
      <c r="ABG172" s="27"/>
      <c r="ABH172" s="27"/>
      <c r="ABI172" s="27"/>
      <c r="ABJ172" s="27"/>
      <c r="ABK172" s="27"/>
      <c r="ABL172" s="27"/>
      <c r="ABM172" s="27"/>
      <c r="ABN172" s="27"/>
      <c r="ABO172" s="27"/>
      <c r="ABP172" s="27"/>
      <c r="ABQ172" s="27"/>
      <c r="ABR172" s="27"/>
      <c r="ABS172" s="27"/>
      <c r="ABT172" s="27"/>
      <c r="ABU172" s="27"/>
      <c r="ABV172" s="27"/>
      <c r="ABW172" s="27"/>
      <c r="ABX172" s="27"/>
      <c r="ABY172" s="27"/>
      <c r="ABZ172" s="27"/>
      <c r="ACA172" s="27"/>
      <c r="ACB172" s="27"/>
      <c r="ACC172" s="27"/>
      <c r="ACD172" s="27"/>
      <c r="ACE172" s="27"/>
      <c r="ACF172" s="27"/>
      <c r="ACG172" s="27"/>
      <c r="ACH172" s="27"/>
      <c r="ACI172" s="27"/>
      <c r="ACJ172" s="27"/>
      <c r="ACK172" s="27"/>
      <c r="ACL172" s="27"/>
      <c r="ACM172" s="27"/>
      <c r="ACN172" s="27"/>
      <c r="ACO172" s="27"/>
      <c r="ACP172" s="27"/>
      <c r="ACQ172" s="27"/>
      <c r="ACR172" s="27"/>
      <c r="ACS172" s="27"/>
      <c r="ACT172" s="27"/>
      <c r="ACU172" s="27"/>
      <c r="ACV172" s="27"/>
      <c r="ACW172" s="27"/>
      <c r="ACX172" s="27"/>
      <c r="ACY172" s="27"/>
      <c r="ACZ172" s="27"/>
      <c r="ADA172" s="27"/>
      <c r="ADB172" s="27"/>
      <c r="ADC172" s="27"/>
      <c r="ADD172" s="27"/>
      <c r="ADE172" s="27"/>
      <c r="ADF172" s="27"/>
      <c r="ADG172" s="27"/>
      <c r="ADH172" s="27"/>
      <c r="ADI172" s="27"/>
      <c r="ADJ172" s="27"/>
      <c r="ADK172" s="27"/>
      <c r="ADL172" s="27"/>
      <c r="ADM172" s="27"/>
      <c r="ADN172" s="27"/>
      <c r="ADO172" s="27"/>
      <c r="ADP172" s="27"/>
      <c r="ADQ172" s="27"/>
      <c r="ADR172" s="27"/>
      <c r="ADS172" s="27"/>
      <c r="ADT172" s="27"/>
      <c r="ADU172" s="27"/>
      <c r="ADV172" s="27"/>
      <c r="ADW172" s="27"/>
      <c r="ADX172" s="27"/>
      <c r="ADY172" s="27"/>
      <c r="ADZ172" s="27"/>
      <c r="AEA172" s="27"/>
      <c r="AEB172" s="27"/>
      <c r="AEC172" s="27"/>
      <c r="AED172" s="27"/>
      <c r="AEE172" s="27"/>
      <c r="AEF172" s="27"/>
      <c r="AEG172" s="27"/>
      <c r="AEH172" s="27"/>
      <c r="AEI172" s="27"/>
      <c r="AEJ172" s="27"/>
      <c r="AEK172" s="27"/>
      <c r="AEL172" s="27"/>
      <c r="AEM172" s="27"/>
      <c r="AEN172" s="27"/>
      <c r="AEO172" s="27"/>
      <c r="AEP172" s="27"/>
      <c r="AEQ172" s="27"/>
      <c r="AER172" s="27"/>
      <c r="AES172" s="27"/>
      <c r="AET172" s="27"/>
      <c r="AEU172" s="27"/>
      <c r="AEV172" s="27"/>
      <c r="AEW172" s="27"/>
      <c r="AEX172" s="27"/>
      <c r="AEY172" s="27"/>
      <c r="AEZ172" s="27"/>
      <c r="AFA172" s="27"/>
      <c r="AFB172" s="27"/>
      <c r="AFC172" s="27"/>
      <c r="AFD172" s="27"/>
      <c r="AFE172" s="27"/>
      <c r="AFF172" s="27"/>
      <c r="AFG172" s="27"/>
      <c r="AFH172" s="27"/>
      <c r="AFI172" s="27"/>
      <c r="AFJ172" s="27"/>
      <c r="AFK172" s="27"/>
      <c r="AFL172" s="27"/>
      <c r="AFM172" s="27"/>
      <c r="AFN172" s="27"/>
      <c r="AFO172" s="27"/>
      <c r="AFP172" s="27"/>
      <c r="AFQ172" s="27"/>
      <c r="AFR172" s="27"/>
      <c r="AFS172" s="27"/>
      <c r="AFT172" s="27"/>
      <c r="AFU172" s="27"/>
      <c r="AFV172" s="27"/>
      <c r="AFW172" s="27"/>
      <c r="AFX172" s="27"/>
      <c r="AFY172" s="27"/>
      <c r="AFZ172" s="27"/>
      <c r="AGA172" s="27"/>
      <c r="AGB172" s="27"/>
      <c r="AGC172" s="27"/>
      <c r="AGD172" s="27"/>
      <c r="AGE172" s="27"/>
      <c r="AGF172" s="27"/>
      <c r="AGG172" s="27"/>
      <c r="AGH172" s="27"/>
      <c r="AGI172" s="27"/>
      <c r="AGJ172" s="27"/>
      <c r="AGK172" s="27"/>
      <c r="AGL172" s="27"/>
      <c r="AGM172" s="27"/>
      <c r="AGN172" s="27"/>
      <c r="AGO172" s="27"/>
      <c r="AGP172" s="27"/>
      <c r="AGQ172" s="27"/>
      <c r="AGR172" s="27"/>
      <c r="AGS172" s="27"/>
      <c r="AGT172" s="27"/>
      <c r="AGU172" s="27"/>
      <c r="AGV172" s="27"/>
      <c r="AGW172" s="27"/>
      <c r="AGX172" s="27"/>
      <c r="AGY172" s="27"/>
      <c r="AGZ172" s="27"/>
      <c r="AHA172" s="27"/>
      <c r="AHB172" s="27"/>
      <c r="AHC172" s="27"/>
      <c r="AHD172" s="27"/>
      <c r="AHE172" s="27"/>
      <c r="AHF172" s="27"/>
      <c r="AHG172" s="27"/>
      <c r="AHH172" s="27"/>
      <c r="AHI172" s="27"/>
      <c r="AHJ172" s="27"/>
      <c r="AHK172" s="27"/>
      <c r="AHL172" s="27"/>
      <c r="AHM172" s="27"/>
      <c r="AHN172" s="27"/>
      <c r="AHO172" s="27"/>
      <c r="AHP172" s="27"/>
      <c r="AHQ172" s="27"/>
      <c r="AHR172" s="27"/>
      <c r="AHS172" s="27"/>
      <c r="AHT172" s="27"/>
      <c r="AHU172" s="27"/>
      <c r="AHV172" s="27"/>
      <c r="AHW172" s="27"/>
      <c r="AHX172" s="27"/>
      <c r="AHY172" s="27"/>
      <c r="AHZ172" s="27"/>
      <c r="AIA172" s="27"/>
      <c r="AIB172" s="27"/>
      <c r="AIC172" s="27"/>
      <c r="AID172" s="27"/>
      <c r="AIE172" s="27"/>
      <c r="AIF172" s="27"/>
      <c r="AIG172" s="27"/>
      <c r="AIH172" s="27"/>
      <c r="AII172" s="27"/>
      <c r="AIJ172" s="27"/>
      <c r="AIK172" s="27"/>
      <c r="AIL172" s="27"/>
      <c r="AIM172" s="27"/>
      <c r="AIN172" s="27"/>
      <c r="AIO172" s="27"/>
      <c r="AIP172" s="27"/>
      <c r="AIQ172" s="27"/>
      <c r="AIR172" s="27"/>
      <c r="AIS172" s="27"/>
      <c r="AIT172" s="27"/>
      <c r="AIU172" s="27"/>
      <c r="AIV172" s="27"/>
      <c r="AIW172" s="27"/>
      <c r="AIX172" s="27"/>
      <c r="AIY172" s="27"/>
      <c r="AIZ172" s="27"/>
      <c r="AJA172" s="27"/>
      <c r="AJB172" s="27"/>
      <c r="AJC172" s="27"/>
      <c r="AJD172" s="27"/>
      <c r="AJE172" s="27"/>
      <c r="AJF172" s="27"/>
      <c r="AJG172" s="27"/>
      <c r="AJH172" s="27"/>
      <c r="AJI172" s="27"/>
      <c r="AJJ172" s="27"/>
      <c r="AJK172" s="27"/>
      <c r="AJL172" s="27"/>
      <c r="AJM172" s="27"/>
      <c r="AJN172" s="27"/>
      <c r="AJO172" s="27"/>
      <c r="AJP172" s="27"/>
      <c r="AJQ172" s="27"/>
      <c r="AJR172" s="27"/>
      <c r="AJS172" s="27"/>
      <c r="AJT172" s="27"/>
      <c r="AJU172" s="27"/>
      <c r="AJV172" s="27"/>
      <c r="AJW172" s="27"/>
      <c r="AJX172" s="27"/>
      <c r="AJY172" s="27"/>
      <c r="AJZ172" s="27"/>
      <c r="AKA172" s="27"/>
      <c r="AKB172" s="27"/>
      <c r="AKC172" s="27"/>
      <c r="AKD172" s="27"/>
      <c r="AKE172" s="27"/>
      <c r="AKF172" s="27"/>
      <c r="AKG172" s="27"/>
      <c r="AKH172" s="27"/>
      <c r="AKI172" s="27"/>
      <c r="AKJ172" s="27"/>
      <c r="AKK172" s="27"/>
      <c r="AKL172" s="27"/>
      <c r="AKM172" s="27"/>
      <c r="AKN172" s="27"/>
      <c r="AKO172" s="27"/>
      <c r="AKP172" s="27"/>
      <c r="AKQ172" s="27"/>
      <c r="AKR172" s="27"/>
      <c r="AKS172" s="27"/>
      <c r="AKT172" s="27"/>
      <c r="AKU172" s="27"/>
      <c r="AKV172" s="27"/>
      <c r="AKW172" s="27"/>
      <c r="AKX172" s="27"/>
      <c r="AKY172" s="27"/>
      <c r="AKZ172" s="27"/>
      <c r="ALA172" s="27"/>
      <c r="ALB172" s="27"/>
      <c r="ALC172" s="27"/>
      <c r="ALD172" s="27"/>
      <c r="ALE172" s="27"/>
      <c r="ALF172" s="27"/>
      <c r="ALG172" s="27"/>
      <c r="ALH172" s="27"/>
      <c r="ALI172" s="27"/>
      <c r="ALJ172" s="27"/>
      <c r="ALK172" s="27"/>
      <c r="ALL172" s="27"/>
      <c r="ALM172" s="27"/>
      <c r="ALN172" s="27"/>
      <c r="ALO172" s="27"/>
      <c r="ALP172" s="27"/>
      <c r="ALQ172" s="27"/>
      <c r="ALR172" s="27"/>
      <c r="ALS172" s="27"/>
      <c r="ALT172" s="27"/>
      <c r="ALU172" s="27"/>
      <c r="ALV172" s="27"/>
      <c r="ALW172" s="27"/>
      <c r="ALX172" s="27"/>
      <c r="ALY172" s="27"/>
      <c r="ALZ172" s="27"/>
      <c r="AMA172" s="27"/>
      <c r="AMB172" s="27"/>
      <c r="AMC172" s="27"/>
      <c r="AMD172" s="27"/>
      <c r="AME172" s="27"/>
      <c r="AMF172" s="27"/>
      <c r="AMG172" s="27"/>
      <c r="AMH172" s="27"/>
      <c r="AMI172" s="27"/>
      <c r="AMJ172" s="27"/>
      <c r="AMK172" s="27"/>
      <c r="AML172" s="27"/>
      <c r="AMM172" s="27"/>
      <c r="AMN172" s="27"/>
      <c r="AMO172" s="27"/>
      <c r="AMP172" s="27"/>
      <c r="AMQ172" s="27"/>
      <c r="AMR172" s="27"/>
      <c r="AMS172" s="27"/>
      <c r="AMT172" s="27"/>
      <c r="AMU172" s="27"/>
      <c r="AMV172" s="27"/>
      <c r="AMW172" s="27"/>
      <c r="AMX172" s="27"/>
      <c r="AMY172" s="27"/>
      <c r="AMZ172" s="27"/>
      <c r="ANA172" s="27"/>
      <c r="ANB172" s="27"/>
      <c r="ANC172" s="27"/>
      <c r="AND172" s="27"/>
      <c r="ANE172" s="27"/>
      <c r="ANF172" s="27"/>
      <c r="ANG172" s="27"/>
      <c r="ANH172" s="27"/>
      <c r="ANI172" s="27"/>
      <c r="ANJ172" s="27"/>
      <c r="ANK172" s="27"/>
      <c r="ANL172" s="27"/>
      <c r="ANM172" s="27"/>
      <c r="ANN172" s="27"/>
      <c r="ANO172" s="27"/>
      <c r="ANP172" s="27"/>
      <c r="ANQ172" s="27"/>
      <c r="ANR172" s="27"/>
      <c r="ANS172" s="27"/>
      <c r="ANT172" s="27"/>
      <c r="ANU172" s="27"/>
      <c r="ANV172" s="27"/>
      <c r="ANW172" s="27"/>
      <c r="ANX172" s="27"/>
      <c r="ANY172" s="27"/>
      <c r="ANZ172" s="27"/>
      <c r="AOA172" s="27"/>
      <c r="AOB172" s="27"/>
      <c r="AOC172" s="27"/>
      <c r="AOD172" s="27"/>
      <c r="AOE172" s="27"/>
      <c r="AOF172" s="27"/>
      <c r="AOG172" s="27"/>
      <c r="AOH172" s="27"/>
      <c r="AOI172" s="27"/>
      <c r="AOJ172" s="27"/>
      <c r="AOK172" s="27"/>
      <c r="AOL172" s="27"/>
      <c r="AOM172" s="27"/>
      <c r="AON172" s="27"/>
      <c r="AOO172" s="27"/>
      <c r="AOP172" s="27"/>
      <c r="AOQ172" s="27"/>
      <c r="AOR172" s="27"/>
      <c r="AOS172" s="27"/>
      <c r="AOT172" s="27"/>
      <c r="AOU172" s="27"/>
      <c r="AOV172" s="27"/>
      <c r="AOW172" s="27"/>
      <c r="AOX172" s="27"/>
      <c r="AOY172" s="27"/>
      <c r="AOZ172" s="27"/>
      <c r="APA172" s="27"/>
      <c r="APB172" s="27"/>
      <c r="APC172" s="27"/>
      <c r="APD172" s="27"/>
      <c r="APE172" s="27"/>
      <c r="APF172" s="27"/>
      <c r="APG172" s="27"/>
      <c r="APH172" s="27"/>
      <c r="API172" s="27"/>
      <c r="APJ172" s="27"/>
      <c r="APK172" s="27"/>
      <c r="APL172" s="27"/>
      <c r="APM172" s="27"/>
      <c r="APN172" s="27"/>
      <c r="APO172" s="27"/>
      <c r="APP172" s="27"/>
      <c r="APQ172" s="27"/>
      <c r="APR172" s="27"/>
      <c r="APS172" s="27"/>
      <c r="APT172" s="27"/>
      <c r="APU172" s="27"/>
      <c r="APV172" s="27"/>
      <c r="APW172" s="27"/>
      <c r="APX172" s="27"/>
      <c r="APY172" s="27"/>
      <c r="APZ172" s="27"/>
      <c r="AQA172" s="27"/>
      <c r="AQB172" s="27"/>
      <c r="AQC172" s="27"/>
      <c r="AQD172" s="27"/>
      <c r="AQE172" s="27"/>
      <c r="AQF172" s="27"/>
      <c r="AQG172" s="27"/>
      <c r="AQH172" s="27"/>
      <c r="AQI172" s="27"/>
      <c r="AQJ172" s="27"/>
      <c r="AQK172" s="27"/>
      <c r="AQL172" s="27"/>
      <c r="AQM172" s="27"/>
      <c r="AQN172" s="27"/>
      <c r="AQO172" s="27"/>
      <c r="AQP172" s="27"/>
      <c r="AQQ172" s="27"/>
      <c r="AQR172" s="27"/>
      <c r="AQS172" s="27"/>
      <c r="AQT172" s="27"/>
      <c r="AQU172" s="27"/>
      <c r="AQV172" s="27"/>
      <c r="AQW172" s="27"/>
      <c r="AQX172" s="27"/>
      <c r="AQY172" s="27"/>
      <c r="AQZ172" s="27"/>
      <c r="ARA172" s="27"/>
      <c r="ARB172" s="27"/>
      <c r="ARC172" s="27"/>
      <c r="ARD172" s="27"/>
      <c r="ARE172" s="27"/>
      <c r="ARF172" s="27"/>
      <c r="ARG172" s="27"/>
      <c r="ARH172" s="27"/>
      <c r="ARI172" s="27"/>
      <c r="ARJ172" s="27"/>
      <c r="ARK172" s="27"/>
      <c r="ARL172" s="27"/>
      <c r="ARM172" s="27"/>
      <c r="ARN172" s="27"/>
      <c r="ARO172" s="27"/>
      <c r="ARP172" s="27"/>
      <c r="ARQ172" s="27"/>
      <c r="ARR172" s="27"/>
      <c r="ARS172" s="27"/>
      <c r="ART172" s="27"/>
      <c r="ARU172" s="27"/>
      <c r="ARV172" s="27"/>
      <c r="ARW172" s="27"/>
      <c r="ARX172" s="27"/>
      <c r="ARY172" s="27"/>
      <c r="ARZ172" s="27"/>
      <c r="ASA172" s="27"/>
      <c r="ASB172" s="27"/>
      <c r="ASC172" s="27"/>
      <c r="ASD172" s="27"/>
      <c r="ASE172" s="27"/>
      <c r="ASF172" s="27"/>
      <c r="ASG172" s="27"/>
      <c r="ASH172" s="27"/>
      <c r="ASI172" s="27"/>
      <c r="ASJ172" s="27"/>
      <c r="ASK172" s="27"/>
      <c r="ASL172" s="27"/>
      <c r="ASM172" s="27"/>
      <c r="ASN172" s="27"/>
      <c r="ASO172" s="27"/>
      <c r="ASP172" s="27"/>
      <c r="ASQ172" s="27"/>
      <c r="ASR172" s="27"/>
      <c r="ASS172" s="27"/>
      <c r="AST172" s="27"/>
      <c r="ASU172" s="27"/>
      <c r="ASV172" s="27"/>
      <c r="ASW172" s="27"/>
      <c r="ASX172" s="27"/>
      <c r="ASY172" s="27"/>
      <c r="ASZ172" s="27"/>
      <c r="ATA172" s="27"/>
      <c r="ATB172" s="27"/>
      <c r="ATC172" s="27"/>
      <c r="ATD172" s="27"/>
      <c r="ATE172" s="27"/>
      <c r="ATF172" s="27"/>
      <c r="ATG172" s="27"/>
      <c r="ATH172" s="27"/>
      <c r="ATI172" s="27"/>
      <c r="ATJ172" s="27"/>
      <c r="ATK172" s="27"/>
      <c r="ATL172" s="27"/>
      <c r="ATM172" s="27"/>
      <c r="ATN172" s="27"/>
      <c r="ATO172" s="27"/>
      <c r="ATP172" s="27"/>
      <c r="ATQ172" s="27"/>
      <c r="ATR172" s="27"/>
      <c r="ATS172" s="27"/>
      <c r="ATT172" s="27"/>
      <c r="ATU172" s="27"/>
      <c r="ATV172" s="27"/>
      <c r="ATW172" s="27"/>
      <c r="ATX172" s="27"/>
      <c r="ATY172" s="27"/>
      <c r="ATZ172" s="27"/>
      <c r="AUA172" s="27"/>
      <c r="AUB172" s="27"/>
      <c r="AUC172" s="27"/>
      <c r="AUD172" s="27"/>
      <c r="AUE172" s="27"/>
      <c r="AUF172" s="27"/>
      <c r="AUG172" s="27"/>
      <c r="AUH172" s="27"/>
      <c r="AUI172" s="27"/>
      <c r="AUJ172" s="27"/>
      <c r="AUK172" s="27"/>
      <c r="AUL172" s="27"/>
      <c r="AUM172" s="27"/>
      <c r="AUN172" s="27"/>
      <c r="AUO172" s="27"/>
      <c r="AUP172" s="27"/>
      <c r="AUQ172" s="27"/>
      <c r="AUR172" s="27"/>
      <c r="AUS172" s="27"/>
      <c r="AUT172" s="27"/>
      <c r="AUU172" s="27"/>
      <c r="AUV172" s="27"/>
      <c r="AUW172" s="27"/>
      <c r="AUX172" s="27"/>
      <c r="AUY172" s="27"/>
      <c r="AUZ172" s="27"/>
      <c r="AVA172" s="27"/>
      <c r="AVB172" s="27"/>
      <c r="AVC172" s="27"/>
      <c r="AVD172" s="27"/>
      <c r="AVE172" s="27"/>
      <c r="AVF172" s="27"/>
      <c r="AVG172" s="27"/>
      <c r="AVH172" s="27"/>
      <c r="AVI172" s="27"/>
      <c r="AVJ172" s="27"/>
      <c r="AVK172" s="27"/>
      <c r="AVL172" s="27"/>
      <c r="AVM172" s="27"/>
      <c r="AVN172" s="27"/>
      <c r="AVO172" s="27"/>
      <c r="AVP172" s="27"/>
      <c r="AVQ172" s="27"/>
      <c r="AVR172" s="27"/>
      <c r="AVS172" s="27"/>
      <c r="AVT172" s="27"/>
      <c r="AVU172" s="27"/>
      <c r="AVV172" s="27"/>
      <c r="AVW172" s="27"/>
      <c r="AVX172" s="27"/>
      <c r="AVY172" s="27"/>
      <c r="AVZ172" s="27"/>
      <c r="AWA172" s="27"/>
      <c r="AWB172" s="27"/>
      <c r="AWC172" s="27"/>
      <c r="AWD172" s="27"/>
      <c r="AWE172" s="27"/>
      <c r="AWF172" s="27"/>
      <c r="AWG172" s="27"/>
      <c r="AWH172" s="27"/>
      <c r="AWI172" s="27"/>
      <c r="AWJ172" s="27"/>
      <c r="AWK172" s="27"/>
      <c r="AWL172" s="27"/>
      <c r="AWM172" s="27"/>
      <c r="AWN172" s="27"/>
      <c r="AWO172" s="27"/>
      <c r="AWP172" s="27"/>
      <c r="AWQ172" s="27"/>
      <c r="AWR172" s="27"/>
      <c r="AWS172" s="27"/>
      <c r="AWT172" s="27"/>
      <c r="AWU172" s="27"/>
      <c r="AWV172" s="27"/>
      <c r="AWW172" s="27"/>
      <c r="AWX172" s="27"/>
      <c r="AWY172" s="27"/>
      <c r="AWZ172" s="27"/>
      <c r="AXA172" s="27"/>
      <c r="AXB172" s="27"/>
      <c r="AXC172" s="27"/>
      <c r="AXD172" s="27"/>
      <c r="AXE172" s="27"/>
      <c r="AXF172" s="27"/>
      <c r="AXG172" s="27"/>
      <c r="AXH172" s="27"/>
      <c r="AXI172" s="27"/>
      <c r="AXJ172" s="27"/>
      <c r="AXK172" s="27"/>
      <c r="AXL172" s="27"/>
      <c r="AXM172" s="27"/>
      <c r="AXN172" s="27"/>
      <c r="AXO172" s="27"/>
      <c r="AXP172" s="27"/>
      <c r="AXQ172" s="27"/>
      <c r="AXR172" s="27"/>
      <c r="AXS172" s="27"/>
      <c r="AXT172" s="27"/>
      <c r="AXU172" s="27"/>
      <c r="AXV172" s="27"/>
      <c r="AXW172" s="27"/>
      <c r="AXX172" s="27"/>
      <c r="AXY172" s="27"/>
      <c r="AXZ172" s="27"/>
      <c r="AYA172" s="27"/>
      <c r="AYB172" s="27"/>
      <c r="AYC172" s="27"/>
      <c r="AYD172" s="27"/>
      <c r="AYE172" s="27"/>
      <c r="AYF172" s="27"/>
      <c r="AYG172" s="27"/>
      <c r="AYH172" s="27"/>
      <c r="AYI172" s="27"/>
      <c r="AYJ172" s="27"/>
      <c r="AYK172" s="27"/>
      <c r="AYL172" s="27"/>
      <c r="AYM172" s="27"/>
      <c r="AYN172" s="27"/>
      <c r="AYO172" s="27"/>
      <c r="AYP172" s="27"/>
      <c r="AYQ172" s="27"/>
      <c r="AYR172" s="27"/>
      <c r="AYS172" s="27"/>
      <c r="AYT172" s="27"/>
      <c r="AYU172" s="27"/>
      <c r="AYV172" s="27"/>
      <c r="AYW172" s="27"/>
      <c r="AYX172" s="27"/>
      <c r="AYY172" s="27"/>
      <c r="AYZ172" s="27"/>
      <c r="AZA172" s="27"/>
      <c r="AZB172" s="27"/>
      <c r="AZC172" s="27"/>
      <c r="AZD172" s="27"/>
      <c r="AZE172" s="27"/>
      <c r="AZF172" s="27"/>
      <c r="AZG172" s="27"/>
      <c r="AZH172" s="27"/>
      <c r="AZI172" s="27"/>
      <c r="AZJ172" s="27"/>
      <c r="AZK172" s="27"/>
      <c r="AZL172" s="27"/>
      <c r="AZM172" s="27"/>
      <c r="AZN172" s="27"/>
      <c r="AZO172" s="27"/>
      <c r="AZP172" s="27"/>
      <c r="AZQ172" s="27"/>
      <c r="AZR172" s="27"/>
      <c r="AZS172" s="27"/>
      <c r="AZT172" s="27"/>
      <c r="AZU172" s="27"/>
      <c r="AZV172" s="27"/>
      <c r="AZW172" s="27"/>
      <c r="AZX172" s="27"/>
      <c r="AZY172" s="27"/>
      <c r="AZZ172" s="27"/>
      <c r="BAA172" s="27"/>
      <c r="BAB172" s="27"/>
      <c r="BAC172" s="27"/>
      <c r="BAD172" s="27"/>
      <c r="BAE172" s="27"/>
      <c r="BAF172" s="27"/>
      <c r="BAG172" s="27"/>
      <c r="BAH172" s="27"/>
      <c r="BAI172" s="27"/>
      <c r="BAJ172" s="27"/>
      <c r="BAK172" s="27"/>
      <c r="BAL172" s="27"/>
      <c r="BAM172" s="27"/>
      <c r="BAN172" s="27"/>
      <c r="BAO172" s="27"/>
      <c r="BAP172" s="27"/>
      <c r="BAQ172" s="27"/>
      <c r="BAR172" s="27"/>
      <c r="BAS172" s="27"/>
      <c r="BAT172" s="27"/>
      <c r="BAU172" s="27"/>
      <c r="BAV172" s="27"/>
      <c r="BAW172" s="27"/>
      <c r="BAX172" s="27"/>
      <c r="BAY172" s="27"/>
      <c r="BAZ172" s="27"/>
      <c r="BBA172" s="27"/>
      <c r="BBB172" s="27"/>
      <c r="BBC172" s="27"/>
      <c r="BBD172" s="27"/>
      <c r="BBE172" s="27"/>
      <c r="BBF172" s="27"/>
      <c r="BBG172" s="27"/>
      <c r="BBH172" s="27"/>
      <c r="BBI172" s="27"/>
      <c r="BBJ172" s="27"/>
      <c r="BBK172" s="27"/>
      <c r="BBL172" s="27"/>
      <c r="BBM172" s="27"/>
      <c r="BBN172" s="27"/>
      <c r="BBO172" s="27"/>
      <c r="BBP172" s="27"/>
      <c r="BBQ172" s="27"/>
      <c r="BBR172" s="27"/>
      <c r="BBS172" s="27"/>
      <c r="BBT172" s="27"/>
      <c r="BBU172" s="27"/>
      <c r="BBV172" s="27"/>
      <c r="BBW172" s="27"/>
      <c r="BBX172" s="27"/>
      <c r="BBY172" s="27"/>
      <c r="BBZ172" s="27"/>
      <c r="BCA172" s="27"/>
      <c r="BCB172" s="27"/>
      <c r="BCC172" s="27"/>
      <c r="BCD172" s="27"/>
      <c r="BCE172" s="27"/>
      <c r="BCF172" s="27"/>
      <c r="BCG172" s="27"/>
      <c r="BCH172" s="27"/>
      <c r="BCI172" s="27"/>
      <c r="BCJ172" s="27"/>
      <c r="BCK172" s="27"/>
      <c r="BCL172" s="27"/>
      <c r="BCM172" s="27"/>
      <c r="BCN172" s="27"/>
      <c r="BCO172" s="27"/>
      <c r="BCP172" s="27"/>
      <c r="BCQ172" s="27"/>
      <c r="BCR172" s="27"/>
      <c r="BCS172" s="27"/>
      <c r="BCT172" s="27"/>
      <c r="BCU172" s="27"/>
      <c r="BCV172" s="27"/>
      <c r="BCW172" s="27"/>
      <c r="BCX172" s="27"/>
      <c r="BCY172" s="27"/>
      <c r="BCZ172" s="27"/>
      <c r="BDA172" s="27"/>
      <c r="BDB172" s="27"/>
      <c r="BDC172" s="27"/>
      <c r="BDD172" s="27"/>
      <c r="BDE172" s="27"/>
      <c r="BDF172" s="27"/>
      <c r="BDG172" s="27"/>
      <c r="BDH172" s="27"/>
      <c r="BDI172" s="27"/>
      <c r="BDJ172" s="27"/>
      <c r="BDK172" s="27"/>
      <c r="BDL172" s="27"/>
      <c r="BDM172" s="27"/>
      <c r="BDN172" s="27"/>
      <c r="BDO172" s="27"/>
      <c r="BDP172" s="27"/>
      <c r="BDQ172" s="27"/>
      <c r="BDR172" s="27"/>
      <c r="BDS172" s="27"/>
      <c r="BDT172" s="27"/>
      <c r="BDU172" s="27"/>
      <c r="BDV172" s="27"/>
      <c r="BDW172" s="27"/>
      <c r="BDX172" s="27"/>
      <c r="BDY172" s="27"/>
      <c r="BDZ172" s="27"/>
      <c r="BEA172" s="27"/>
      <c r="BEB172" s="27"/>
      <c r="BEC172" s="27"/>
      <c r="BED172" s="27"/>
      <c r="BEE172" s="27"/>
      <c r="BEF172" s="27"/>
      <c r="BEG172" s="27"/>
      <c r="BEH172" s="27"/>
      <c r="BEI172" s="27"/>
      <c r="BEJ172" s="27"/>
      <c r="BEK172" s="27"/>
      <c r="BEL172" s="27"/>
      <c r="BEM172" s="27"/>
      <c r="BEN172" s="27"/>
      <c r="BEO172" s="27"/>
      <c r="BEP172" s="27"/>
      <c r="BEQ172" s="27"/>
      <c r="BER172" s="27"/>
      <c r="BES172" s="27"/>
      <c r="BET172" s="27"/>
      <c r="BEU172" s="27"/>
      <c r="BEV172" s="27"/>
      <c r="BEW172" s="27"/>
      <c r="BEX172" s="27"/>
      <c r="BEY172" s="27"/>
      <c r="BEZ172" s="27"/>
      <c r="BFA172" s="27"/>
      <c r="BFB172" s="27"/>
      <c r="BFC172" s="27"/>
      <c r="BFD172" s="27"/>
      <c r="BFE172" s="27"/>
      <c r="BFF172" s="27"/>
      <c r="BFG172" s="27"/>
      <c r="BFH172" s="27"/>
      <c r="BFI172" s="27"/>
      <c r="BFJ172" s="27"/>
      <c r="BFK172" s="27"/>
      <c r="BFL172" s="27"/>
      <c r="BFM172" s="27"/>
      <c r="BFN172" s="27"/>
      <c r="BFO172" s="27"/>
      <c r="BFP172" s="27"/>
      <c r="BFQ172" s="27"/>
      <c r="BFR172" s="27"/>
      <c r="BFS172" s="27"/>
      <c r="BFT172" s="27"/>
      <c r="BFU172" s="27"/>
      <c r="BFV172" s="27"/>
      <c r="BFW172" s="27"/>
      <c r="BFX172" s="27"/>
      <c r="BFY172" s="27"/>
      <c r="BFZ172" s="27"/>
      <c r="BGA172" s="27"/>
      <c r="BGB172" s="27"/>
      <c r="BGC172" s="27"/>
      <c r="BGD172" s="27"/>
      <c r="BGE172" s="27"/>
      <c r="BGF172" s="27"/>
      <c r="BGG172" s="27"/>
      <c r="BGH172" s="27"/>
      <c r="BGI172" s="27"/>
      <c r="BGJ172" s="27"/>
      <c r="BGK172" s="27"/>
      <c r="BGL172" s="27"/>
      <c r="BGM172" s="27"/>
      <c r="BGN172" s="27"/>
      <c r="BGO172" s="27"/>
      <c r="BGP172" s="27"/>
      <c r="BGQ172" s="27"/>
      <c r="BGR172" s="27"/>
      <c r="BGS172" s="27"/>
      <c r="BGT172" s="27"/>
      <c r="BGU172" s="27"/>
      <c r="BGV172" s="27"/>
      <c r="BGW172" s="27"/>
      <c r="BGX172" s="27"/>
      <c r="BGY172" s="27"/>
      <c r="BGZ172" s="27"/>
      <c r="BHA172" s="27"/>
      <c r="BHB172" s="27"/>
      <c r="BHC172" s="27"/>
      <c r="BHD172" s="27"/>
      <c r="BHE172" s="27"/>
      <c r="BHF172" s="27"/>
      <c r="BHG172" s="27"/>
      <c r="BHH172" s="27"/>
      <c r="BHI172" s="27"/>
      <c r="BHJ172" s="27"/>
      <c r="BHK172" s="27"/>
      <c r="BHL172" s="27"/>
      <c r="BHM172" s="27"/>
      <c r="BHN172" s="27"/>
      <c r="BHO172" s="27"/>
      <c r="BHP172" s="27"/>
      <c r="BHQ172" s="27"/>
      <c r="BHR172" s="27"/>
      <c r="BHS172" s="27"/>
      <c r="BHT172" s="27"/>
      <c r="BHU172" s="27"/>
      <c r="BHV172" s="27"/>
      <c r="BHW172" s="27"/>
      <c r="BHX172" s="27"/>
      <c r="BHY172" s="27"/>
      <c r="BHZ172" s="27"/>
      <c r="BIA172" s="27"/>
      <c r="BIB172" s="27"/>
      <c r="BIC172" s="27"/>
      <c r="BID172" s="27"/>
      <c r="BIE172" s="27"/>
      <c r="BIF172" s="27"/>
      <c r="BIG172" s="27"/>
      <c r="BIH172" s="27"/>
      <c r="BII172" s="27"/>
      <c r="BIJ172" s="27"/>
      <c r="BIK172" s="27"/>
      <c r="BIL172" s="27"/>
      <c r="BIM172" s="27"/>
      <c r="BIN172" s="27"/>
      <c r="BIO172" s="27"/>
      <c r="BIP172" s="27"/>
      <c r="BIQ172" s="27"/>
      <c r="BIR172" s="27"/>
      <c r="BIS172" s="27"/>
      <c r="BIT172" s="27"/>
      <c r="BIU172" s="27"/>
      <c r="BIV172" s="27"/>
      <c r="BIW172" s="27"/>
      <c r="BIX172" s="27"/>
      <c r="BIY172" s="27"/>
      <c r="BIZ172" s="27"/>
      <c r="BJA172" s="27"/>
      <c r="BJB172" s="27"/>
      <c r="BJC172" s="27"/>
      <c r="BJD172" s="27"/>
      <c r="BJE172" s="27"/>
      <c r="BJF172" s="27"/>
      <c r="BJG172" s="27"/>
      <c r="BJH172" s="27"/>
      <c r="BJI172" s="27"/>
      <c r="BJJ172" s="27"/>
      <c r="BJK172" s="27"/>
      <c r="BJL172" s="27"/>
      <c r="BJM172" s="27"/>
      <c r="BJN172" s="27"/>
      <c r="BJO172" s="27"/>
      <c r="BJP172" s="27"/>
      <c r="BJQ172" s="27"/>
      <c r="BJR172" s="27"/>
      <c r="BJS172" s="27"/>
      <c r="BJT172" s="27"/>
      <c r="BJU172" s="27"/>
      <c r="BJV172" s="27"/>
      <c r="BJW172" s="27"/>
      <c r="BJX172" s="27"/>
      <c r="BJY172" s="27"/>
      <c r="BJZ172" s="27"/>
      <c r="BKA172" s="27"/>
      <c r="BKB172" s="27"/>
      <c r="BKC172" s="27"/>
      <c r="BKD172" s="27"/>
      <c r="BKE172" s="27"/>
      <c r="BKF172" s="27"/>
      <c r="BKG172" s="27"/>
      <c r="BKH172" s="27"/>
      <c r="BKI172" s="27"/>
      <c r="BKJ172" s="27"/>
      <c r="BKK172" s="27"/>
      <c r="BKL172" s="27"/>
      <c r="BKM172" s="27"/>
      <c r="BKN172" s="27"/>
      <c r="BKO172" s="27"/>
      <c r="BKP172" s="27"/>
      <c r="BKQ172" s="27"/>
      <c r="BKR172" s="27"/>
      <c r="BKS172" s="27"/>
      <c r="BKT172" s="27"/>
      <c r="BKU172" s="27"/>
      <c r="BKV172" s="27"/>
      <c r="BKW172" s="27"/>
      <c r="BKX172" s="27"/>
      <c r="BKY172" s="27"/>
      <c r="BKZ172" s="27"/>
      <c r="BLA172" s="27"/>
      <c r="BLB172" s="27"/>
      <c r="BLC172" s="27"/>
      <c r="BLD172" s="27"/>
      <c r="BLE172" s="27"/>
      <c r="BLF172" s="27"/>
      <c r="BLG172" s="27"/>
      <c r="BLH172" s="27"/>
      <c r="BLI172" s="27"/>
      <c r="BLJ172" s="27"/>
      <c r="BLK172" s="27"/>
      <c r="BLL172" s="27"/>
      <c r="BLM172" s="27"/>
      <c r="BLN172" s="27"/>
      <c r="BLO172" s="27"/>
      <c r="BLP172" s="27"/>
      <c r="BLQ172" s="27"/>
      <c r="BLR172" s="27"/>
      <c r="BLS172" s="27"/>
      <c r="BLT172" s="27"/>
      <c r="BLU172" s="27"/>
      <c r="BLV172" s="27"/>
      <c r="BLW172" s="27"/>
      <c r="BLX172" s="27"/>
      <c r="BLY172" s="27"/>
      <c r="BLZ172" s="27"/>
      <c r="BMA172" s="27"/>
      <c r="BMB172" s="27"/>
      <c r="BMC172" s="27"/>
      <c r="BMD172" s="27"/>
      <c r="BME172" s="27"/>
      <c r="BMF172" s="27"/>
      <c r="BMG172" s="27"/>
      <c r="BMH172" s="27"/>
      <c r="BMI172" s="27"/>
      <c r="BMJ172" s="27"/>
      <c r="BMK172" s="27"/>
      <c r="BML172" s="27"/>
      <c r="BMM172" s="27"/>
      <c r="BMN172" s="27"/>
      <c r="BMO172" s="27"/>
      <c r="BMP172" s="27"/>
      <c r="BMQ172" s="27"/>
      <c r="BMR172" s="27"/>
      <c r="BMS172" s="27"/>
      <c r="BMT172" s="27"/>
      <c r="BMU172" s="27"/>
      <c r="BMV172" s="27"/>
      <c r="BMW172" s="27"/>
      <c r="BMX172" s="27"/>
      <c r="BMY172" s="27"/>
      <c r="BMZ172" s="27"/>
      <c r="BNA172" s="27"/>
      <c r="BNB172" s="27"/>
      <c r="BNC172" s="27"/>
      <c r="BND172" s="27"/>
      <c r="BNE172" s="27"/>
      <c r="BNF172" s="27"/>
      <c r="BNG172" s="27"/>
      <c r="BNH172" s="27"/>
      <c r="BNI172" s="27"/>
      <c r="BNJ172" s="27"/>
      <c r="BNK172" s="27"/>
      <c r="BNL172" s="27"/>
      <c r="BNM172" s="27"/>
      <c r="BNN172" s="27"/>
      <c r="BNO172" s="27"/>
      <c r="BNP172" s="27"/>
      <c r="BNQ172" s="27"/>
      <c r="BNR172" s="27"/>
      <c r="BNS172" s="27"/>
      <c r="BNT172" s="27"/>
      <c r="BNU172" s="27"/>
      <c r="BNV172" s="27"/>
      <c r="BNW172" s="27"/>
      <c r="BNX172" s="27"/>
      <c r="BNY172" s="27"/>
      <c r="BNZ172" s="27"/>
      <c r="BOA172" s="27"/>
      <c r="BOB172" s="27"/>
      <c r="BOC172" s="27"/>
      <c r="BOD172" s="27"/>
      <c r="BOE172" s="27"/>
      <c r="BOF172" s="27"/>
      <c r="BOG172" s="27"/>
      <c r="BOH172" s="27"/>
      <c r="BOI172" s="27"/>
      <c r="BOJ172" s="27"/>
      <c r="BOK172" s="27"/>
      <c r="BOL172" s="27"/>
      <c r="BOM172" s="27"/>
      <c r="BON172" s="27"/>
      <c r="BOO172" s="27"/>
      <c r="BOP172" s="27"/>
      <c r="BOQ172" s="27"/>
      <c r="BOR172" s="27"/>
      <c r="BOS172" s="27"/>
      <c r="BOT172" s="27"/>
      <c r="BOU172" s="27"/>
      <c r="BOV172" s="27"/>
      <c r="BOW172" s="27"/>
      <c r="BOX172" s="27"/>
      <c r="BOY172" s="27"/>
      <c r="BOZ172" s="27"/>
      <c r="BPA172" s="27"/>
      <c r="BPB172" s="27"/>
      <c r="BPC172" s="27"/>
      <c r="BPD172" s="27"/>
      <c r="BPE172" s="27"/>
      <c r="BPF172" s="27"/>
      <c r="BPG172" s="27"/>
      <c r="BPH172" s="27"/>
      <c r="BPI172" s="27"/>
      <c r="BPJ172" s="27"/>
      <c r="BPK172" s="27"/>
      <c r="BPL172" s="27"/>
      <c r="BPM172" s="27"/>
      <c r="BPN172" s="27"/>
      <c r="BPO172" s="27"/>
      <c r="BPP172" s="27"/>
      <c r="BPQ172" s="27"/>
      <c r="BPR172" s="27"/>
      <c r="BPS172" s="27"/>
      <c r="BPT172" s="27"/>
      <c r="BPU172" s="27"/>
      <c r="BPV172" s="27"/>
      <c r="BPW172" s="27"/>
      <c r="BPX172" s="27"/>
      <c r="BPY172" s="27"/>
      <c r="BPZ172" s="27"/>
      <c r="BQA172" s="27"/>
      <c r="BQB172" s="27"/>
      <c r="BQC172" s="27"/>
      <c r="BQD172" s="27"/>
      <c r="BQE172" s="27"/>
      <c r="BQF172" s="27"/>
      <c r="BQG172" s="27"/>
      <c r="BQH172" s="27"/>
      <c r="BQI172" s="27"/>
      <c r="BQJ172" s="27"/>
      <c r="BQK172" s="27"/>
      <c r="BQL172" s="27"/>
      <c r="BQM172" s="27"/>
      <c r="BQN172" s="27"/>
      <c r="BQO172" s="27"/>
      <c r="BQP172" s="27"/>
      <c r="BQQ172" s="27"/>
      <c r="BQR172" s="27"/>
      <c r="BQS172" s="27"/>
      <c r="BQT172" s="27"/>
      <c r="BQU172" s="27"/>
      <c r="BQV172" s="27"/>
      <c r="BQW172" s="27"/>
      <c r="BQX172" s="27"/>
      <c r="BQY172" s="27"/>
      <c r="BQZ172" s="27"/>
      <c r="BRA172" s="27"/>
      <c r="BRB172" s="27"/>
      <c r="BRC172" s="27"/>
      <c r="BRD172" s="27"/>
      <c r="BRE172" s="27"/>
      <c r="BRF172" s="27"/>
      <c r="BRG172" s="27"/>
      <c r="BRH172" s="27"/>
      <c r="BRI172" s="27"/>
      <c r="BRJ172" s="27"/>
      <c r="BRK172" s="27"/>
      <c r="BRL172" s="27"/>
      <c r="BRM172" s="27"/>
      <c r="BRN172" s="27"/>
      <c r="BRO172" s="27"/>
      <c r="BRP172" s="27"/>
      <c r="BRQ172" s="27"/>
      <c r="BRR172" s="27"/>
      <c r="BRS172" s="27"/>
      <c r="BRT172" s="27"/>
      <c r="BRU172" s="27"/>
      <c r="BRV172" s="27"/>
      <c r="BRW172" s="27"/>
      <c r="BRX172" s="27"/>
      <c r="BRY172" s="27"/>
      <c r="BRZ172" s="27"/>
      <c r="BSA172" s="27"/>
      <c r="BSB172" s="27"/>
      <c r="BSC172" s="27"/>
      <c r="BSD172" s="27"/>
      <c r="BSE172" s="27"/>
      <c r="BSF172" s="27"/>
      <c r="BSG172" s="27"/>
      <c r="BSH172" s="27"/>
      <c r="BSI172" s="27"/>
      <c r="BSJ172" s="27"/>
      <c r="BSK172" s="27"/>
      <c r="BSL172" s="27"/>
      <c r="BSM172" s="27"/>
      <c r="BSN172" s="27"/>
      <c r="BSO172" s="27"/>
      <c r="BSP172" s="27"/>
      <c r="BSQ172" s="27"/>
      <c r="BSR172" s="27"/>
      <c r="BSS172" s="27"/>
      <c r="BST172" s="27"/>
      <c r="BSU172" s="27"/>
      <c r="BSV172" s="27"/>
      <c r="BSW172" s="27"/>
      <c r="BSX172" s="27"/>
      <c r="BSY172" s="27"/>
      <c r="BSZ172" s="27"/>
      <c r="BTA172" s="27"/>
      <c r="BTB172" s="27"/>
      <c r="BTC172" s="27"/>
      <c r="BTD172" s="27"/>
      <c r="BTE172" s="27"/>
      <c r="BTF172" s="27"/>
      <c r="BTG172" s="27"/>
      <c r="BTH172" s="27"/>
      <c r="BTI172" s="27"/>
      <c r="BTJ172" s="27"/>
      <c r="BTK172" s="27"/>
      <c r="BTL172" s="27"/>
      <c r="BTM172" s="27"/>
      <c r="BTN172" s="27"/>
      <c r="BTO172" s="27"/>
      <c r="BTP172" s="27"/>
      <c r="BTQ172" s="27"/>
      <c r="BTR172" s="27"/>
      <c r="BTS172" s="27"/>
      <c r="BTT172" s="27"/>
      <c r="BTU172" s="27"/>
      <c r="BTV172" s="27"/>
      <c r="BTW172" s="27"/>
      <c r="BTX172" s="27"/>
      <c r="BTY172" s="27"/>
      <c r="BTZ172" s="27"/>
      <c r="BUA172" s="27"/>
      <c r="BUB172" s="27"/>
      <c r="BUC172" s="27"/>
      <c r="BUD172" s="27"/>
      <c r="BUE172" s="27"/>
      <c r="BUF172" s="27"/>
      <c r="BUG172" s="27"/>
      <c r="BUH172" s="27"/>
      <c r="BUI172" s="27"/>
      <c r="BUJ172" s="27"/>
      <c r="BUK172" s="27"/>
      <c r="BUL172" s="27"/>
      <c r="BUM172" s="27"/>
      <c r="BUN172" s="27"/>
      <c r="BUO172" s="27"/>
      <c r="BUP172" s="27"/>
      <c r="BUQ172" s="27"/>
    </row>
    <row r="173" spans="1:1915" s="47" customFormat="1" ht="12.75">
      <c r="A173" s="23"/>
      <c r="B173" s="53"/>
      <c r="C173" s="53"/>
      <c r="D173" s="53"/>
      <c r="E173" s="53"/>
      <c r="F173" s="53"/>
      <c r="G173" s="53"/>
      <c r="H173" s="53"/>
      <c r="I173" s="53"/>
      <c r="J173" s="53"/>
      <c r="K173" s="26"/>
      <c r="L173" s="26"/>
      <c r="M173" s="104"/>
      <c r="N173" s="104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  <c r="BZ173" s="27"/>
      <c r="CA173" s="27"/>
      <c r="CB173" s="27"/>
      <c r="CC173" s="27"/>
      <c r="CD173" s="27"/>
      <c r="CE173" s="27"/>
      <c r="CF173" s="27"/>
      <c r="CG173" s="27"/>
      <c r="CH173" s="27"/>
      <c r="CI173" s="27"/>
      <c r="CJ173" s="27"/>
      <c r="CK173" s="27"/>
      <c r="CL173" s="27"/>
      <c r="CM173" s="27"/>
      <c r="CN173" s="27"/>
      <c r="CO173" s="27"/>
      <c r="CP173" s="27"/>
      <c r="CQ173" s="27"/>
      <c r="CR173" s="27"/>
      <c r="CS173" s="27"/>
      <c r="CT173" s="27"/>
      <c r="CU173" s="27"/>
      <c r="CV173" s="27"/>
      <c r="CW173" s="27"/>
      <c r="CX173" s="27"/>
      <c r="CY173" s="27"/>
      <c r="CZ173" s="27"/>
      <c r="DA173" s="27"/>
      <c r="DB173" s="27"/>
      <c r="DC173" s="27"/>
      <c r="DD173" s="27"/>
      <c r="DE173" s="27"/>
      <c r="DF173" s="27"/>
      <c r="DG173" s="27"/>
      <c r="DH173" s="27"/>
      <c r="DI173" s="27"/>
      <c r="DJ173" s="27"/>
      <c r="DK173" s="27"/>
      <c r="DL173" s="27"/>
      <c r="DM173" s="27"/>
      <c r="DN173" s="27"/>
      <c r="DO173" s="27"/>
      <c r="DP173" s="27"/>
      <c r="DQ173" s="27"/>
      <c r="DR173" s="27"/>
      <c r="DS173" s="27"/>
      <c r="DT173" s="27"/>
      <c r="DU173" s="27"/>
      <c r="DV173" s="27"/>
      <c r="DW173" s="27"/>
      <c r="DX173" s="27"/>
      <c r="DY173" s="27"/>
      <c r="DZ173" s="27"/>
      <c r="EA173" s="27"/>
      <c r="EB173" s="27"/>
      <c r="EC173" s="27"/>
      <c r="ED173" s="27"/>
      <c r="EE173" s="27"/>
      <c r="EF173" s="27"/>
      <c r="EG173" s="27"/>
      <c r="EH173" s="27"/>
      <c r="EI173" s="27"/>
      <c r="EJ173" s="27"/>
      <c r="EK173" s="27"/>
      <c r="EL173" s="27"/>
      <c r="EM173" s="27"/>
      <c r="EN173" s="27"/>
      <c r="EO173" s="27"/>
      <c r="EP173" s="27"/>
      <c r="EQ173" s="27"/>
      <c r="ER173" s="27"/>
      <c r="ES173" s="27"/>
      <c r="ET173" s="27"/>
      <c r="EU173" s="27"/>
      <c r="EV173" s="27"/>
      <c r="EW173" s="27"/>
      <c r="EX173" s="27"/>
      <c r="EY173" s="27"/>
      <c r="EZ173" s="27"/>
      <c r="FA173" s="27"/>
      <c r="FB173" s="27"/>
      <c r="FC173" s="27"/>
      <c r="FD173" s="27"/>
      <c r="FE173" s="27"/>
      <c r="FF173" s="27"/>
      <c r="FG173" s="27"/>
      <c r="FH173" s="27"/>
      <c r="FI173" s="27"/>
      <c r="FJ173" s="27"/>
      <c r="FK173" s="27"/>
      <c r="FL173" s="27"/>
      <c r="FM173" s="27"/>
      <c r="FN173" s="27"/>
      <c r="FO173" s="27"/>
      <c r="FP173" s="27"/>
      <c r="FQ173" s="27"/>
      <c r="FR173" s="27"/>
      <c r="FS173" s="27"/>
      <c r="FT173" s="27"/>
      <c r="FU173" s="27"/>
      <c r="FV173" s="27"/>
      <c r="FW173" s="27"/>
      <c r="FX173" s="27"/>
      <c r="FY173" s="27"/>
      <c r="FZ173" s="27"/>
      <c r="GA173" s="27"/>
      <c r="GB173" s="27"/>
      <c r="GC173" s="27"/>
      <c r="GD173" s="27"/>
      <c r="GE173" s="27"/>
      <c r="GF173" s="27"/>
      <c r="GG173" s="27"/>
      <c r="GH173" s="27"/>
      <c r="GI173" s="27"/>
      <c r="GJ173" s="27"/>
      <c r="GK173" s="27"/>
      <c r="GL173" s="27"/>
      <c r="GM173" s="27"/>
      <c r="GN173" s="27"/>
      <c r="GO173" s="27"/>
      <c r="GP173" s="27"/>
      <c r="GQ173" s="27"/>
      <c r="GR173" s="27"/>
      <c r="GS173" s="27"/>
      <c r="GT173" s="27"/>
      <c r="GU173" s="27"/>
      <c r="GV173" s="27"/>
      <c r="GW173" s="27"/>
      <c r="GX173" s="27"/>
      <c r="GY173" s="27"/>
      <c r="GZ173" s="27"/>
      <c r="HA173" s="27"/>
      <c r="HB173" s="27"/>
      <c r="HC173" s="27"/>
      <c r="HD173" s="27"/>
      <c r="HE173" s="27"/>
      <c r="HF173" s="27"/>
      <c r="HG173" s="27"/>
      <c r="HH173" s="27"/>
      <c r="HI173" s="27"/>
      <c r="HJ173" s="27"/>
      <c r="HK173" s="27"/>
      <c r="HL173" s="27"/>
      <c r="HM173" s="27"/>
      <c r="HN173" s="27"/>
      <c r="HO173" s="27"/>
      <c r="HP173" s="27"/>
      <c r="HQ173" s="27"/>
      <c r="HR173" s="27"/>
      <c r="HS173" s="27"/>
      <c r="HT173" s="27"/>
      <c r="HU173" s="27"/>
      <c r="HV173" s="27"/>
      <c r="HW173" s="27"/>
      <c r="HX173" s="27"/>
      <c r="HY173" s="27"/>
      <c r="HZ173" s="27"/>
      <c r="IA173" s="27"/>
      <c r="IB173" s="27"/>
      <c r="IC173" s="27"/>
      <c r="ID173" s="27"/>
      <c r="IE173" s="27"/>
      <c r="IF173" s="27"/>
      <c r="IG173" s="27"/>
      <c r="IH173" s="27"/>
      <c r="II173" s="27"/>
      <c r="IJ173" s="27"/>
      <c r="IK173" s="27"/>
      <c r="IL173" s="27"/>
      <c r="IM173" s="27"/>
      <c r="IN173" s="27"/>
      <c r="IO173" s="27"/>
      <c r="IP173" s="27"/>
      <c r="IQ173" s="27"/>
      <c r="IR173" s="27"/>
      <c r="IS173" s="27"/>
      <c r="IT173" s="27"/>
      <c r="IU173" s="27"/>
      <c r="IV173" s="27"/>
      <c r="IW173" s="27"/>
      <c r="IX173" s="27"/>
      <c r="IY173" s="27"/>
      <c r="IZ173" s="27"/>
      <c r="JA173" s="27"/>
      <c r="JB173" s="27"/>
      <c r="JC173" s="27"/>
      <c r="JD173" s="27"/>
      <c r="JE173" s="27"/>
      <c r="JF173" s="27"/>
      <c r="JG173" s="27"/>
      <c r="JH173" s="27"/>
      <c r="JI173" s="27"/>
      <c r="JJ173" s="27"/>
      <c r="JK173" s="27"/>
      <c r="JL173" s="27"/>
      <c r="JM173" s="27"/>
      <c r="JN173" s="27"/>
      <c r="JO173" s="27"/>
      <c r="JP173" s="27"/>
      <c r="JQ173" s="27"/>
      <c r="JR173" s="27"/>
      <c r="JS173" s="27"/>
      <c r="JT173" s="27"/>
      <c r="JU173" s="27"/>
      <c r="JV173" s="27"/>
      <c r="JW173" s="27"/>
      <c r="JX173" s="27"/>
      <c r="JY173" s="27"/>
      <c r="JZ173" s="27"/>
      <c r="KA173" s="27"/>
      <c r="KB173" s="27"/>
      <c r="KC173" s="27"/>
      <c r="KD173" s="27"/>
      <c r="KE173" s="27"/>
      <c r="KF173" s="27"/>
      <c r="KG173" s="27"/>
      <c r="KH173" s="27"/>
      <c r="KI173" s="27"/>
      <c r="KJ173" s="27"/>
      <c r="KK173" s="27"/>
      <c r="KL173" s="27"/>
      <c r="KM173" s="27"/>
      <c r="KN173" s="27"/>
      <c r="KO173" s="27"/>
      <c r="KP173" s="27"/>
      <c r="KQ173" s="27"/>
      <c r="KR173" s="27"/>
      <c r="KS173" s="27"/>
      <c r="KT173" s="27"/>
      <c r="KU173" s="27"/>
      <c r="KV173" s="27"/>
      <c r="KW173" s="27"/>
      <c r="KX173" s="27"/>
      <c r="KY173" s="27"/>
      <c r="KZ173" s="27"/>
      <c r="LA173" s="27"/>
      <c r="LB173" s="27"/>
      <c r="LC173" s="27"/>
      <c r="LD173" s="27"/>
      <c r="LE173" s="27"/>
      <c r="LF173" s="27"/>
      <c r="LG173" s="27"/>
      <c r="LH173" s="27"/>
      <c r="LI173" s="27"/>
      <c r="LJ173" s="27"/>
      <c r="LK173" s="27"/>
      <c r="LL173" s="27"/>
      <c r="LM173" s="27"/>
      <c r="LN173" s="27"/>
      <c r="LO173" s="27"/>
      <c r="LP173" s="27"/>
      <c r="LQ173" s="27"/>
      <c r="LR173" s="27"/>
      <c r="LS173" s="27"/>
      <c r="LT173" s="27"/>
      <c r="LU173" s="27"/>
      <c r="LV173" s="27"/>
      <c r="LW173" s="27"/>
      <c r="LX173" s="27"/>
      <c r="LY173" s="27"/>
      <c r="LZ173" s="27"/>
      <c r="MA173" s="27"/>
      <c r="MB173" s="27"/>
      <c r="MC173" s="27"/>
      <c r="MD173" s="27"/>
      <c r="ME173" s="27"/>
      <c r="MF173" s="27"/>
      <c r="MG173" s="27"/>
      <c r="MH173" s="27"/>
      <c r="MI173" s="27"/>
      <c r="MJ173" s="27"/>
      <c r="MK173" s="27"/>
      <c r="ML173" s="27"/>
      <c r="MM173" s="27"/>
      <c r="MN173" s="27"/>
      <c r="MO173" s="27"/>
      <c r="MP173" s="27"/>
      <c r="MQ173" s="27"/>
      <c r="MR173" s="27"/>
      <c r="MS173" s="27"/>
      <c r="MT173" s="27"/>
      <c r="MU173" s="27"/>
      <c r="MV173" s="27"/>
      <c r="MW173" s="27"/>
      <c r="MX173" s="27"/>
      <c r="MY173" s="27"/>
      <c r="MZ173" s="27"/>
      <c r="NA173" s="27"/>
      <c r="NB173" s="27"/>
      <c r="NC173" s="27"/>
      <c r="ND173" s="27"/>
      <c r="NE173" s="27"/>
      <c r="NF173" s="27"/>
      <c r="NG173" s="27"/>
      <c r="NH173" s="27"/>
      <c r="NI173" s="27"/>
      <c r="NJ173" s="27"/>
      <c r="NK173" s="27"/>
      <c r="NL173" s="27"/>
      <c r="NM173" s="27"/>
      <c r="NN173" s="27"/>
      <c r="NO173" s="27"/>
      <c r="NP173" s="27"/>
      <c r="NQ173" s="27"/>
      <c r="NR173" s="27"/>
      <c r="NS173" s="27"/>
      <c r="NT173" s="27"/>
      <c r="NU173" s="27"/>
      <c r="NV173" s="27"/>
      <c r="NW173" s="27"/>
      <c r="NX173" s="27"/>
      <c r="NY173" s="27"/>
      <c r="NZ173" s="27"/>
      <c r="OA173" s="27"/>
      <c r="OB173" s="27"/>
      <c r="OC173" s="27"/>
      <c r="OD173" s="27"/>
      <c r="OE173" s="27"/>
      <c r="OF173" s="27"/>
      <c r="OG173" s="27"/>
      <c r="OH173" s="27"/>
      <c r="OI173" s="27"/>
      <c r="OJ173" s="27"/>
      <c r="OK173" s="27"/>
      <c r="OL173" s="27"/>
      <c r="OM173" s="27"/>
      <c r="ON173" s="27"/>
      <c r="OO173" s="27"/>
      <c r="OP173" s="27"/>
      <c r="OQ173" s="27"/>
      <c r="OR173" s="27"/>
      <c r="OS173" s="27"/>
      <c r="OT173" s="27"/>
      <c r="OU173" s="27"/>
      <c r="OV173" s="27"/>
      <c r="OW173" s="27"/>
      <c r="OX173" s="27"/>
      <c r="OY173" s="27"/>
      <c r="OZ173" s="27"/>
      <c r="PA173" s="27"/>
      <c r="PB173" s="27"/>
      <c r="PC173" s="27"/>
      <c r="PD173" s="27"/>
      <c r="PE173" s="27"/>
      <c r="PF173" s="27"/>
      <c r="PG173" s="27"/>
      <c r="PH173" s="27"/>
      <c r="PI173" s="27"/>
      <c r="PJ173" s="27"/>
      <c r="PK173" s="27"/>
      <c r="PL173" s="27"/>
      <c r="PM173" s="27"/>
      <c r="PN173" s="27"/>
      <c r="PO173" s="27"/>
      <c r="PP173" s="27"/>
      <c r="PQ173" s="27"/>
      <c r="PR173" s="27"/>
      <c r="PS173" s="27"/>
      <c r="PT173" s="27"/>
      <c r="PU173" s="27"/>
      <c r="PV173" s="27"/>
      <c r="PW173" s="27"/>
      <c r="PX173" s="27"/>
      <c r="PY173" s="27"/>
      <c r="PZ173" s="27"/>
      <c r="QA173" s="27"/>
      <c r="QB173" s="27"/>
      <c r="QC173" s="27"/>
      <c r="QD173" s="27"/>
      <c r="QE173" s="27"/>
      <c r="QF173" s="27"/>
      <c r="QG173" s="27"/>
      <c r="QH173" s="27"/>
      <c r="QI173" s="27"/>
      <c r="QJ173" s="27"/>
      <c r="QK173" s="27"/>
      <c r="QL173" s="27"/>
      <c r="QM173" s="27"/>
      <c r="QN173" s="27"/>
      <c r="QO173" s="27"/>
      <c r="QP173" s="27"/>
      <c r="QQ173" s="27"/>
      <c r="QR173" s="27"/>
      <c r="QS173" s="27"/>
      <c r="QT173" s="27"/>
      <c r="QU173" s="27"/>
      <c r="QV173" s="27"/>
      <c r="QW173" s="27"/>
      <c r="QX173" s="27"/>
      <c r="QY173" s="27"/>
      <c r="QZ173" s="27"/>
      <c r="RA173" s="27"/>
      <c r="RB173" s="27"/>
      <c r="RC173" s="27"/>
      <c r="RD173" s="27"/>
      <c r="RE173" s="27"/>
      <c r="RF173" s="27"/>
      <c r="RG173" s="27"/>
      <c r="RH173" s="27"/>
      <c r="RI173" s="27"/>
      <c r="RJ173" s="27"/>
      <c r="RK173" s="27"/>
      <c r="RL173" s="27"/>
      <c r="RM173" s="27"/>
      <c r="RN173" s="27"/>
      <c r="RO173" s="27"/>
      <c r="RP173" s="27"/>
      <c r="RQ173" s="27"/>
      <c r="RR173" s="27"/>
      <c r="RS173" s="27"/>
      <c r="RT173" s="27"/>
      <c r="RU173" s="27"/>
      <c r="RV173" s="27"/>
      <c r="RW173" s="27"/>
      <c r="RX173" s="27"/>
      <c r="RY173" s="27"/>
      <c r="RZ173" s="27"/>
      <c r="SA173" s="27"/>
      <c r="SB173" s="27"/>
      <c r="SC173" s="27"/>
      <c r="SD173" s="27"/>
      <c r="SE173" s="27"/>
      <c r="SF173" s="27"/>
      <c r="SG173" s="27"/>
      <c r="SH173" s="27"/>
      <c r="SI173" s="27"/>
      <c r="SJ173" s="27"/>
      <c r="SK173" s="27"/>
      <c r="SL173" s="27"/>
      <c r="SM173" s="27"/>
      <c r="SN173" s="27"/>
      <c r="SO173" s="27"/>
      <c r="SP173" s="27"/>
      <c r="SQ173" s="27"/>
      <c r="SR173" s="27"/>
      <c r="SS173" s="27"/>
      <c r="ST173" s="27"/>
      <c r="SU173" s="27"/>
      <c r="SV173" s="27"/>
      <c r="SW173" s="27"/>
      <c r="SX173" s="27"/>
      <c r="SY173" s="27"/>
      <c r="SZ173" s="27"/>
      <c r="TA173" s="27"/>
      <c r="TB173" s="27"/>
      <c r="TC173" s="27"/>
      <c r="TD173" s="27"/>
      <c r="TE173" s="27"/>
      <c r="TF173" s="27"/>
      <c r="TG173" s="27"/>
      <c r="TH173" s="27"/>
      <c r="TI173" s="27"/>
      <c r="TJ173" s="27"/>
      <c r="TK173" s="27"/>
      <c r="TL173" s="27"/>
      <c r="TM173" s="27"/>
      <c r="TN173" s="27"/>
      <c r="TO173" s="27"/>
      <c r="TP173" s="27"/>
      <c r="TQ173" s="27"/>
      <c r="TR173" s="27"/>
      <c r="TS173" s="27"/>
      <c r="TT173" s="27"/>
      <c r="TU173" s="27"/>
      <c r="TV173" s="27"/>
      <c r="TW173" s="27"/>
      <c r="TX173" s="27"/>
      <c r="TY173" s="27"/>
      <c r="TZ173" s="27"/>
      <c r="UA173" s="27"/>
      <c r="UB173" s="27"/>
      <c r="UC173" s="27"/>
      <c r="UD173" s="27"/>
      <c r="UE173" s="27"/>
      <c r="UF173" s="27"/>
      <c r="UG173" s="27"/>
      <c r="UH173" s="27"/>
      <c r="UI173" s="27"/>
      <c r="UJ173" s="27"/>
      <c r="UK173" s="27"/>
      <c r="UL173" s="27"/>
      <c r="UM173" s="27"/>
      <c r="UN173" s="27"/>
      <c r="UO173" s="27"/>
      <c r="UP173" s="27"/>
      <c r="UQ173" s="27"/>
      <c r="UR173" s="27"/>
      <c r="US173" s="27"/>
      <c r="UT173" s="27"/>
      <c r="UU173" s="27"/>
      <c r="UV173" s="27"/>
      <c r="UW173" s="27"/>
      <c r="UX173" s="27"/>
      <c r="UY173" s="27"/>
      <c r="UZ173" s="27"/>
      <c r="VA173" s="27"/>
      <c r="VB173" s="27"/>
      <c r="VC173" s="27"/>
      <c r="VD173" s="27"/>
      <c r="VE173" s="27"/>
      <c r="VF173" s="27"/>
      <c r="VG173" s="27"/>
      <c r="VH173" s="27"/>
      <c r="VI173" s="27"/>
      <c r="VJ173" s="27"/>
      <c r="VK173" s="27"/>
      <c r="VL173" s="27"/>
      <c r="VM173" s="27"/>
      <c r="VN173" s="27"/>
      <c r="VO173" s="27"/>
      <c r="VP173" s="27"/>
      <c r="VQ173" s="27"/>
      <c r="VR173" s="27"/>
      <c r="VS173" s="27"/>
      <c r="VT173" s="27"/>
      <c r="VU173" s="27"/>
      <c r="VV173" s="27"/>
      <c r="VW173" s="27"/>
      <c r="VX173" s="27"/>
      <c r="VY173" s="27"/>
      <c r="VZ173" s="27"/>
      <c r="WA173" s="27"/>
      <c r="WB173" s="27"/>
      <c r="WC173" s="27"/>
      <c r="WD173" s="27"/>
      <c r="WE173" s="27"/>
      <c r="WF173" s="27"/>
      <c r="WG173" s="27"/>
      <c r="WH173" s="27"/>
      <c r="WI173" s="27"/>
      <c r="WJ173" s="27"/>
      <c r="WK173" s="27"/>
      <c r="WL173" s="27"/>
      <c r="WM173" s="27"/>
      <c r="WN173" s="27"/>
      <c r="WO173" s="27"/>
      <c r="WP173" s="27"/>
      <c r="WQ173" s="27"/>
      <c r="WR173" s="27"/>
      <c r="WS173" s="27"/>
      <c r="WT173" s="27"/>
      <c r="WU173" s="27"/>
      <c r="WV173" s="27"/>
      <c r="WW173" s="27"/>
      <c r="WX173" s="27"/>
      <c r="WY173" s="27"/>
      <c r="WZ173" s="27"/>
      <c r="XA173" s="27"/>
      <c r="XB173" s="27"/>
      <c r="XC173" s="27"/>
      <c r="XD173" s="27"/>
      <c r="XE173" s="27"/>
      <c r="XF173" s="27"/>
      <c r="XG173" s="27"/>
      <c r="XH173" s="27"/>
      <c r="XI173" s="27"/>
      <c r="XJ173" s="27"/>
      <c r="XK173" s="27"/>
      <c r="XL173" s="27"/>
      <c r="XM173" s="27"/>
      <c r="XN173" s="27"/>
      <c r="XO173" s="27"/>
      <c r="XP173" s="27"/>
      <c r="XQ173" s="27"/>
      <c r="XR173" s="27"/>
      <c r="XS173" s="27"/>
      <c r="XT173" s="27"/>
      <c r="XU173" s="27"/>
      <c r="XV173" s="27"/>
      <c r="XW173" s="27"/>
      <c r="XX173" s="27"/>
      <c r="XY173" s="27"/>
      <c r="XZ173" s="27"/>
      <c r="YA173" s="27"/>
      <c r="YB173" s="27"/>
      <c r="YC173" s="27"/>
      <c r="YD173" s="27"/>
      <c r="YE173" s="27"/>
      <c r="YF173" s="27"/>
      <c r="YG173" s="27"/>
      <c r="YH173" s="27"/>
      <c r="YI173" s="27"/>
      <c r="YJ173" s="27"/>
      <c r="YK173" s="27"/>
      <c r="YL173" s="27"/>
      <c r="YM173" s="27"/>
      <c r="YN173" s="27"/>
      <c r="YO173" s="27"/>
      <c r="YP173" s="27"/>
      <c r="YQ173" s="27"/>
      <c r="YR173" s="27"/>
      <c r="YS173" s="27"/>
      <c r="YT173" s="27"/>
      <c r="YU173" s="27"/>
      <c r="YV173" s="27"/>
      <c r="YW173" s="27"/>
      <c r="YX173" s="27"/>
      <c r="YY173" s="27"/>
      <c r="YZ173" s="27"/>
      <c r="ZA173" s="27"/>
      <c r="ZB173" s="27"/>
      <c r="ZC173" s="27"/>
      <c r="ZD173" s="27"/>
      <c r="ZE173" s="27"/>
      <c r="ZF173" s="27"/>
      <c r="ZG173" s="27"/>
      <c r="ZH173" s="27"/>
      <c r="ZI173" s="27"/>
      <c r="ZJ173" s="27"/>
      <c r="ZK173" s="27"/>
      <c r="ZL173" s="27"/>
      <c r="ZM173" s="27"/>
      <c r="ZN173" s="27"/>
      <c r="ZO173" s="27"/>
      <c r="ZP173" s="27"/>
      <c r="ZQ173" s="27"/>
      <c r="ZR173" s="27"/>
      <c r="ZS173" s="27"/>
      <c r="ZT173" s="27"/>
      <c r="ZU173" s="27"/>
      <c r="ZV173" s="27"/>
      <c r="ZW173" s="27"/>
      <c r="ZX173" s="27"/>
      <c r="ZY173" s="27"/>
      <c r="ZZ173" s="27"/>
      <c r="AAA173" s="27"/>
      <c r="AAB173" s="27"/>
      <c r="AAC173" s="27"/>
      <c r="AAD173" s="27"/>
      <c r="AAE173" s="27"/>
      <c r="AAF173" s="27"/>
      <c r="AAG173" s="27"/>
      <c r="AAH173" s="27"/>
      <c r="AAI173" s="27"/>
      <c r="AAJ173" s="27"/>
      <c r="AAK173" s="27"/>
      <c r="AAL173" s="27"/>
      <c r="AAM173" s="27"/>
      <c r="AAN173" s="27"/>
      <c r="AAO173" s="27"/>
      <c r="AAP173" s="27"/>
      <c r="AAQ173" s="27"/>
      <c r="AAR173" s="27"/>
      <c r="AAS173" s="27"/>
      <c r="AAT173" s="27"/>
      <c r="AAU173" s="27"/>
      <c r="AAV173" s="27"/>
      <c r="AAW173" s="27"/>
      <c r="AAX173" s="27"/>
      <c r="AAY173" s="27"/>
      <c r="AAZ173" s="27"/>
      <c r="ABA173" s="27"/>
      <c r="ABB173" s="27"/>
      <c r="ABC173" s="27"/>
      <c r="ABD173" s="27"/>
      <c r="ABE173" s="27"/>
      <c r="ABF173" s="27"/>
      <c r="ABG173" s="27"/>
      <c r="ABH173" s="27"/>
      <c r="ABI173" s="27"/>
      <c r="ABJ173" s="27"/>
      <c r="ABK173" s="27"/>
      <c r="ABL173" s="27"/>
      <c r="ABM173" s="27"/>
      <c r="ABN173" s="27"/>
      <c r="ABO173" s="27"/>
      <c r="ABP173" s="27"/>
      <c r="ABQ173" s="27"/>
      <c r="ABR173" s="27"/>
      <c r="ABS173" s="27"/>
      <c r="ABT173" s="27"/>
      <c r="ABU173" s="27"/>
      <c r="ABV173" s="27"/>
      <c r="ABW173" s="27"/>
      <c r="ABX173" s="27"/>
      <c r="ABY173" s="27"/>
      <c r="ABZ173" s="27"/>
      <c r="ACA173" s="27"/>
      <c r="ACB173" s="27"/>
      <c r="ACC173" s="27"/>
      <c r="ACD173" s="27"/>
      <c r="ACE173" s="27"/>
      <c r="ACF173" s="27"/>
      <c r="ACG173" s="27"/>
      <c r="ACH173" s="27"/>
      <c r="ACI173" s="27"/>
      <c r="ACJ173" s="27"/>
      <c r="ACK173" s="27"/>
      <c r="ACL173" s="27"/>
      <c r="ACM173" s="27"/>
      <c r="ACN173" s="27"/>
      <c r="ACO173" s="27"/>
      <c r="ACP173" s="27"/>
      <c r="ACQ173" s="27"/>
      <c r="ACR173" s="27"/>
      <c r="ACS173" s="27"/>
      <c r="ACT173" s="27"/>
      <c r="ACU173" s="27"/>
      <c r="ACV173" s="27"/>
      <c r="ACW173" s="27"/>
      <c r="ACX173" s="27"/>
      <c r="ACY173" s="27"/>
      <c r="ACZ173" s="27"/>
      <c r="ADA173" s="27"/>
      <c r="ADB173" s="27"/>
      <c r="ADC173" s="27"/>
      <c r="ADD173" s="27"/>
      <c r="ADE173" s="27"/>
      <c r="ADF173" s="27"/>
      <c r="ADG173" s="27"/>
      <c r="ADH173" s="27"/>
      <c r="ADI173" s="27"/>
      <c r="ADJ173" s="27"/>
      <c r="ADK173" s="27"/>
      <c r="ADL173" s="27"/>
      <c r="ADM173" s="27"/>
      <c r="ADN173" s="27"/>
      <c r="ADO173" s="27"/>
      <c r="ADP173" s="27"/>
      <c r="ADQ173" s="27"/>
      <c r="ADR173" s="27"/>
      <c r="ADS173" s="27"/>
      <c r="ADT173" s="27"/>
      <c r="ADU173" s="27"/>
      <c r="ADV173" s="27"/>
      <c r="ADW173" s="27"/>
      <c r="ADX173" s="27"/>
      <c r="ADY173" s="27"/>
      <c r="ADZ173" s="27"/>
      <c r="AEA173" s="27"/>
      <c r="AEB173" s="27"/>
      <c r="AEC173" s="27"/>
      <c r="AED173" s="27"/>
      <c r="AEE173" s="27"/>
      <c r="AEF173" s="27"/>
      <c r="AEG173" s="27"/>
      <c r="AEH173" s="27"/>
      <c r="AEI173" s="27"/>
      <c r="AEJ173" s="27"/>
      <c r="AEK173" s="27"/>
      <c r="AEL173" s="27"/>
      <c r="AEM173" s="27"/>
      <c r="AEN173" s="27"/>
      <c r="AEO173" s="27"/>
      <c r="AEP173" s="27"/>
      <c r="AEQ173" s="27"/>
      <c r="AER173" s="27"/>
      <c r="AES173" s="27"/>
      <c r="AET173" s="27"/>
      <c r="AEU173" s="27"/>
      <c r="AEV173" s="27"/>
      <c r="AEW173" s="27"/>
      <c r="AEX173" s="27"/>
      <c r="AEY173" s="27"/>
      <c r="AEZ173" s="27"/>
      <c r="AFA173" s="27"/>
      <c r="AFB173" s="27"/>
      <c r="AFC173" s="27"/>
      <c r="AFD173" s="27"/>
      <c r="AFE173" s="27"/>
      <c r="AFF173" s="27"/>
      <c r="AFG173" s="27"/>
      <c r="AFH173" s="27"/>
      <c r="AFI173" s="27"/>
      <c r="AFJ173" s="27"/>
      <c r="AFK173" s="27"/>
      <c r="AFL173" s="27"/>
      <c r="AFM173" s="27"/>
      <c r="AFN173" s="27"/>
      <c r="AFO173" s="27"/>
      <c r="AFP173" s="27"/>
      <c r="AFQ173" s="27"/>
      <c r="AFR173" s="27"/>
      <c r="AFS173" s="27"/>
      <c r="AFT173" s="27"/>
      <c r="AFU173" s="27"/>
      <c r="AFV173" s="27"/>
      <c r="AFW173" s="27"/>
      <c r="AFX173" s="27"/>
      <c r="AFY173" s="27"/>
      <c r="AFZ173" s="27"/>
      <c r="AGA173" s="27"/>
      <c r="AGB173" s="27"/>
      <c r="AGC173" s="27"/>
      <c r="AGD173" s="27"/>
      <c r="AGE173" s="27"/>
      <c r="AGF173" s="27"/>
      <c r="AGG173" s="27"/>
      <c r="AGH173" s="27"/>
      <c r="AGI173" s="27"/>
      <c r="AGJ173" s="27"/>
      <c r="AGK173" s="27"/>
      <c r="AGL173" s="27"/>
      <c r="AGM173" s="27"/>
      <c r="AGN173" s="27"/>
      <c r="AGO173" s="27"/>
      <c r="AGP173" s="27"/>
      <c r="AGQ173" s="27"/>
      <c r="AGR173" s="27"/>
      <c r="AGS173" s="27"/>
      <c r="AGT173" s="27"/>
      <c r="AGU173" s="27"/>
      <c r="AGV173" s="27"/>
      <c r="AGW173" s="27"/>
      <c r="AGX173" s="27"/>
      <c r="AGY173" s="27"/>
      <c r="AGZ173" s="27"/>
      <c r="AHA173" s="27"/>
      <c r="AHB173" s="27"/>
      <c r="AHC173" s="27"/>
      <c r="AHD173" s="27"/>
      <c r="AHE173" s="27"/>
      <c r="AHF173" s="27"/>
      <c r="AHG173" s="27"/>
      <c r="AHH173" s="27"/>
      <c r="AHI173" s="27"/>
      <c r="AHJ173" s="27"/>
      <c r="AHK173" s="27"/>
      <c r="AHL173" s="27"/>
      <c r="AHM173" s="27"/>
      <c r="AHN173" s="27"/>
      <c r="AHO173" s="27"/>
      <c r="AHP173" s="27"/>
      <c r="AHQ173" s="27"/>
      <c r="AHR173" s="27"/>
      <c r="AHS173" s="27"/>
      <c r="AHT173" s="27"/>
      <c r="AHU173" s="27"/>
      <c r="AHV173" s="27"/>
      <c r="AHW173" s="27"/>
      <c r="AHX173" s="27"/>
      <c r="AHY173" s="27"/>
      <c r="AHZ173" s="27"/>
      <c r="AIA173" s="27"/>
      <c r="AIB173" s="27"/>
      <c r="AIC173" s="27"/>
      <c r="AID173" s="27"/>
      <c r="AIE173" s="27"/>
      <c r="AIF173" s="27"/>
      <c r="AIG173" s="27"/>
      <c r="AIH173" s="27"/>
      <c r="AII173" s="27"/>
      <c r="AIJ173" s="27"/>
      <c r="AIK173" s="27"/>
      <c r="AIL173" s="27"/>
      <c r="AIM173" s="27"/>
      <c r="AIN173" s="27"/>
      <c r="AIO173" s="27"/>
      <c r="AIP173" s="27"/>
      <c r="AIQ173" s="27"/>
      <c r="AIR173" s="27"/>
      <c r="AIS173" s="27"/>
      <c r="AIT173" s="27"/>
      <c r="AIU173" s="27"/>
      <c r="AIV173" s="27"/>
      <c r="AIW173" s="27"/>
      <c r="AIX173" s="27"/>
      <c r="AIY173" s="27"/>
      <c r="AIZ173" s="27"/>
      <c r="AJA173" s="27"/>
      <c r="AJB173" s="27"/>
      <c r="AJC173" s="27"/>
      <c r="AJD173" s="27"/>
      <c r="AJE173" s="27"/>
      <c r="AJF173" s="27"/>
      <c r="AJG173" s="27"/>
      <c r="AJH173" s="27"/>
      <c r="AJI173" s="27"/>
      <c r="AJJ173" s="27"/>
      <c r="AJK173" s="27"/>
      <c r="AJL173" s="27"/>
      <c r="AJM173" s="27"/>
      <c r="AJN173" s="27"/>
      <c r="AJO173" s="27"/>
      <c r="AJP173" s="27"/>
      <c r="AJQ173" s="27"/>
      <c r="AJR173" s="27"/>
      <c r="AJS173" s="27"/>
      <c r="AJT173" s="27"/>
      <c r="AJU173" s="27"/>
      <c r="AJV173" s="27"/>
      <c r="AJW173" s="27"/>
      <c r="AJX173" s="27"/>
      <c r="AJY173" s="27"/>
      <c r="AJZ173" s="27"/>
      <c r="AKA173" s="27"/>
      <c r="AKB173" s="27"/>
      <c r="AKC173" s="27"/>
      <c r="AKD173" s="27"/>
      <c r="AKE173" s="27"/>
      <c r="AKF173" s="27"/>
      <c r="AKG173" s="27"/>
      <c r="AKH173" s="27"/>
      <c r="AKI173" s="27"/>
      <c r="AKJ173" s="27"/>
      <c r="AKK173" s="27"/>
      <c r="AKL173" s="27"/>
      <c r="AKM173" s="27"/>
      <c r="AKN173" s="27"/>
      <c r="AKO173" s="27"/>
      <c r="AKP173" s="27"/>
      <c r="AKQ173" s="27"/>
      <c r="AKR173" s="27"/>
      <c r="AKS173" s="27"/>
      <c r="AKT173" s="27"/>
      <c r="AKU173" s="27"/>
      <c r="AKV173" s="27"/>
      <c r="AKW173" s="27"/>
      <c r="AKX173" s="27"/>
      <c r="AKY173" s="27"/>
      <c r="AKZ173" s="27"/>
      <c r="ALA173" s="27"/>
      <c r="ALB173" s="27"/>
      <c r="ALC173" s="27"/>
      <c r="ALD173" s="27"/>
      <c r="ALE173" s="27"/>
      <c r="ALF173" s="27"/>
      <c r="ALG173" s="27"/>
      <c r="ALH173" s="27"/>
      <c r="ALI173" s="27"/>
      <c r="ALJ173" s="27"/>
      <c r="ALK173" s="27"/>
      <c r="ALL173" s="27"/>
      <c r="ALM173" s="27"/>
      <c r="ALN173" s="27"/>
      <c r="ALO173" s="27"/>
      <c r="ALP173" s="27"/>
      <c r="ALQ173" s="27"/>
      <c r="ALR173" s="27"/>
      <c r="ALS173" s="27"/>
      <c r="ALT173" s="27"/>
      <c r="ALU173" s="27"/>
      <c r="ALV173" s="27"/>
      <c r="ALW173" s="27"/>
      <c r="ALX173" s="27"/>
      <c r="ALY173" s="27"/>
      <c r="ALZ173" s="27"/>
      <c r="AMA173" s="27"/>
      <c r="AMB173" s="27"/>
      <c r="AMC173" s="27"/>
      <c r="AMD173" s="27"/>
      <c r="AME173" s="27"/>
      <c r="AMF173" s="27"/>
      <c r="AMG173" s="27"/>
      <c r="AMH173" s="27"/>
      <c r="AMI173" s="27"/>
      <c r="AMJ173" s="27"/>
      <c r="AMK173" s="27"/>
      <c r="AML173" s="27"/>
      <c r="AMM173" s="27"/>
      <c r="AMN173" s="27"/>
      <c r="AMO173" s="27"/>
      <c r="AMP173" s="27"/>
      <c r="AMQ173" s="27"/>
      <c r="AMR173" s="27"/>
      <c r="AMS173" s="27"/>
      <c r="AMT173" s="27"/>
      <c r="AMU173" s="27"/>
      <c r="AMV173" s="27"/>
      <c r="AMW173" s="27"/>
      <c r="AMX173" s="27"/>
      <c r="AMY173" s="27"/>
      <c r="AMZ173" s="27"/>
      <c r="ANA173" s="27"/>
      <c r="ANB173" s="27"/>
      <c r="ANC173" s="27"/>
      <c r="AND173" s="27"/>
      <c r="ANE173" s="27"/>
      <c r="ANF173" s="27"/>
      <c r="ANG173" s="27"/>
      <c r="ANH173" s="27"/>
      <c r="ANI173" s="27"/>
      <c r="ANJ173" s="27"/>
      <c r="ANK173" s="27"/>
      <c r="ANL173" s="27"/>
      <c r="ANM173" s="27"/>
      <c r="ANN173" s="27"/>
      <c r="ANO173" s="27"/>
      <c r="ANP173" s="27"/>
      <c r="ANQ173" s="27"/>
      <c r="ANR173" s="27"/>
      <c r="ANS173" s="27"/>
      <c r="ANT173" s="27"/>
      <c r="ANU173" s="27"/>
      <c r="ANV173" s="27"/>
      <c r="ANW173" s="27"/>
      <c r="ANX173" s="27"/>
      <c r="ANY173" s="27"/>
      <c r="ANZ173" s="27"/>
      <c r="AOA173" s="27"/>
      <c r="AOB173" s="27"/>
      <c r="AOC173" s="27"/>
      <c r="AOD173" s="27"/>
      <c r="AOE173" s="27"/>
      <c r="AOF173" s="27"/>
      <c r="AOG173" s="27"/>
      <c r="AOH173" s="27"/>
      <c r="AOI173" s="27"/>
      <c r="AOJ173" s="27"/>
      <c r="AOK173" s="27"/>
      <c r="AOL173" s="27"/>
      <c r="AOM173" s="27"/>
      <c r="AON173" s="27"/>
      <c r="AOO173" s="27"/>
      <c r="AOP173" s="27"/>
      <c r="AOQ173" s="27"/>
      <c r="AOR173" s="27"/>
      <c r="AOS173" s="27"/>
      <c r="AOT173" s="27"/>
      <c r="AOU173" s="27"/>
      <c r="AOV173" s="27"/>
      <c r="AOW173" s="27"/>
      <c r="AOX173" s="27"/>
      <c r="AOY173" s="27"/>
      <c r="AOZ173" s="27"/>
      <c r="APA173" s="27"/>
      <c r="APB173" s="27"/>
      <c r="APC173" s="27"/>
      <c r="APD173" s="27"/>
      <c r="APE173" s="27"/>
      <c r="APF173" s="27"/>
      <c r="APG173" s="27"/>
      <c r="APH173" s="27"/>
      <c r="API173" s="27"/>
      <c r="APJ173" s="27"/>
      <c r="APK173" s="27"/>
      <c r="APL173" s="27"/>
      <c r="APM173" s="27"/>
      <c r="APN173" s="27"/>
      <c r="APO173" s="27"/>
      <c r="APP173" s="27"/>
      <c r="APQ173" s="27"/>
      <c r="APR173" s="27"/>
      <c r="APS173" s="27"/>
      <c r="APT173" s="27"/>
      <c r="APU173" s="27"/>
      <c r="APV173" s="27"/>
      <c r="APW173" s="27"/>
      <c r="APX173" s="27"/>
      <c r="APY173" s="27"/>
      <c r="APZ173" s="27"/>
      <c r="AQA173" s="27"/>
      <c r="AQB173" s="27"/>
      <c r="AQC173" s="27"/>
      <c r="AQD173" s="27"/>
      <c r="AQE173" s="27"/>
      <c r="AQF173" s="27"/>
      <c r="AQG173" s="27"/>
      <c r="AQH173" s="27"/>
      <c r="AQI173" s="27"/>
      <c r="AQJ173" s="27"/>
      <c r="AQK173" s="27"/>
      <c r="AQL173" s="27"/>
      <c r="AQM173" s="27"/>
      <c r="AQN173" s="27"/>
      <c r="AQO173" s="27"/>
      <c r="AQP173" s="27"/>
      <c r="AQQ173" s="27"/>
      <c r="AQR173" s="27"/>
      <c r="AQS173" s="27"/>
      <c r="AQT173" s="27"/>
      <c r="AQU173" s="27"/>
      <c r="AQV173" s="27"/>
      <c r="AQW173" s="27"/>
      <c r="AQX173" s="27"/>
      <c r="AQY173" s="27"/>
      <c r="AQZ173" s="27"/>
      <c r="ARA173" s="27"/>
      <c r="ARB173" s="27"/>
      <c r="ARC173" s="27"/>
      <c r="ARD173" s="27"/>
      <c r="ARE173" s="27"/>
      <c r="ARF173" s="27"/>
      <c r="ARG173" s="27"/>
      <c r="ARH173" s="27"/>
      <c r="ARI173" s="27"/>
      <c r="ARJ173" s="27"/>
      <c r="ARK173" s="27"/>
      <c r="ARL173" s="27"/>
      <c r="ARM173" s="27"/>
      <c r="ARN173" s="27"/>
      <c r="ARO173" s="27"/>
      <c r="ARP173" s="27"/>
      <c r="ARQ173" s="27"/>
      <c r="ARR173" s="27"/>
      <c r="ARS173" s="27"/>
      <c r="ART173" s="27"/>
      <c r="ARU173" s="27"/>
      <c r="ARV173" s="27"/>
      <c r="ARW173" s="27"/>
      <c r="ARX173" s="27"/>
      <c r="ARY173" s="27"/>
      <c r="ARZ173" s="27"/>
      <c r="ASA173" s="27"/>
      <c r="ASB173" s="27"/>
      <c r="ASC173" s="27"/>
      <c r="ASD173" s="27"/>
      <c r="ASE173" s="27"/>
      <c r="ASF173" s="27"/>
      <c r="ASG173" s="27"/>
      <c r="ASH173" s="27"/>
      <c r="ASI173" s="27"/>
      <c r="ASJ173" s="27"/>
      <c r="ASK173" s="27"/>
      <c r="ASL173" s="27"/>
      <c r="ASM173" s="27"/>
      <c r="ASN173" s="27"/>
      <c r="ASO173" s="27"/>
      <c r="ASP173" s="27"/>
      <c r="ASQ173" s="27"/>
      <c r="ASR173" s="27"/>
      <c r="ASS173" s="27"/>
      <c r="AST173" s="27"/>
      <c r="ASU173" s="27"/>
      <c r="ASV173" s="27"/>
      <c r="ASW173" s="27"/>
      <c r="ASX173" s="27"/>
      <c r="ASY173" s="27"/>
      <c r="ASZ173" s="27"/>
      <c r="ATA173" s="27"/>
      <c r="ATB173" s="27"/>
      <c r="ATC173" s="27"/>
      <c r="ATD173" s="27"/>
      <c r="ATE173" s="27"/>
      <c r="ATF173" s="27"/>
      <c r="ATG173" s="27"/>
      <c r="ATH173" s="27"/>
      <c r="ATI173" s="27"/>
      <c r="ATJ173" s="27"/>
      <c r="ATK173" s="27"/>
      <c r="ATL173" s="27"/>
      <c r="ATM173" s="27"/>
      <c r="ATN173" s="27"/>
      <c r="ATO173" s="27"/>
      <c r="ATP173" s="27"/>
      <c r="ATQ173" s="27"/>
      <c r="ATR173" s="27"/>
      <c r="ATS173" s="27"/>
      <c r="ATT173" s="27"/>
      <c r="ATU173" s="27"/>
      <c r="ATV173" s="27"/>
      <c r="ATW173" s="27"/>
      <c r="ATX173" s="27"/>
      <c r="ATY173" s="27"/>
      <c r="ATZ173" s="27"/>
      <c r="AUA173" s="27"/>
      <c r="AUB173" s="27"/>
      <c r="AUC173" s="27"/>
      <c r="AUD173" s="27"/>
      <c r="AUE173" s="27"/>
      <c r="AUF173" s="27"/>
      <c r="AUG173" s="27"/>
      <c r="AUH173" s="27"/>
      <c r="AUI173" s="27"/>
      <c r="AUJ173" s="27"/>
      <c r="AUK173" s="27"/>
      <c r="AUL173" s="27"/>
      <c r="AUM173" s="27"/>
      <c r="AUN173" s="27"/>
      <c r="AUO173" s="27"/>
      <c r="AUP173" s="27"/>
      <c r="AUQ173" s="27"/>
      <c r="AUR173" s="27"/>
      <c r="AUS173" s="27"/>
      <c r="AUT173" s="27"/>
      <c r="AUU173" s="27"/>
      <c r="AUV173" s="27"/>
      <c r="AUW173" s="27"/>
      <c r="AUX173" s="27"/>
      <c r="AUY173" s="27"/>
      <c r="AUZ173" s="27"/>
      <c r="AVA173" s="27"/>
      <c r="AVB173" s="27"/>
      <c r="AVC173" s="27"/>
      <c r="AVD173" s="27"/>
      <c r="AVE173" s="27"/>
      <c r="AVF173" s="27"/>
      <c r="AVG173" s="27"/>
      <c r="AVH173" s="27"/>
      <c r="AVI173" s="27"/>
      <c r="AVJ173" s="27"/>
      <c r="AVK173" s="27"/>
      <c r="AVL173" s="27"/>
      <c r="AVM173" s="27"/>
      <c r="AVN173" s="27"/>
      <c r="AVO173" s="27"/>
      <c r="AVP173" s="27"/>
      <c r="AVQ173" s="27"/>
      <c r="AVR173" s="27"/>
      <c r="AVS173" s="27"/>
      <c r="AVT173" s="27"/>
      <c r="AVU173" s="27"/>
      <c r="AVV173" s="27"/>
      <c r="AVW173" s="27"/>
      <c r="AVX173" s="27"/>
      <c r="AVY173" s="27"/>
      <c r="AVZ173" s="27"/>
      <c r="AWA173" s="27"/>
      <c r="AWB173" s="27"/>
      <c r="AWC173" s="27"/>
      <c r="AWD173" s="27"/>
      <c r="AWE173" s="27"/>
      <c r="AWF173" s="27"/>
      <c r="AWG173" s="27"/>
      <c r="AWH173" s="27"/>
      <c r="AWI173" s="27"/>
      <c r="AWJ173" s="27"/>
      <c r="AWK173" s="27"/>
      <c r="AWL173" s="27"/>
      <c r="AWM173" s="27"/>
      <c r="AWN173" s="27"/>
      <c r="AWO173" s="27"/>
      <c r="AWP173" s="27"/>
      <c r="AWQ173" s="27"/>
      <c r="AWR173" s="27"/>
      <c r="AWS173" s="27"/>
      <c r="AWT173" s="27"/>
      <c r="AWU173" s="27"/>
      <c r="AWV173" s="27"/>
      <c r="AWW173" s="27"/>
      <c r="AWX173" s="27"/>
      <c r="AWY173" s="27"/>
      <c r="AWZ173" s="27"/>
      <c r="AXA173" s="27"/>
      <c r="AXB173" s="27"/>
      <c r="AXC173" s="27"/>
      <c r="AXD173" s="27"/>
      <c r="AXE173" s="27"/>
      <c r="AXF173" s="27"/>
      <c r="AXG173" s="27"/>
      <c r="AXH173" s="27"/>
      <c r="AXI173" s="27"/>
      <c r="AXJ173" s="27"/>
      <c r="AXK173" s="27"/>
      <c r="AXL173" s="27"/>
      <c r="AXM173" s="27"/>
      <c r="AXN173" s="27"/>
      <c r="AXO173" s="27"/>
      <c r="AXP173" s="27"/>
      <c r="AXQ173" s="27"/>
      <c r="AXR173" s="27"/>
      <c r="AXS173" s="27"/>
      <c r="AXT173" s="27"/>
      <c r="AXU173" s="27"/>
      <c r="AXV173" s="27"/>
      <c r="AXW173" s="27"/>
      <c r="AXX173" s="27"/>
      <c r="AXY173" s="27"/>
      <c r="AXZ173" s="27"/>
      <c r="AYA173" s="27"/>
      <c r="AYB173" s="27"/>
      <c r="AYC173" s="27"/>
      <c r="AYD173" s="27"/>
      <c r="AYE173" s="27"/>
      <c r="AYF173" s="27"/>
      <c r="AYG173" s="27"/>
      <c r="AYH173" s="27"/>
      <c r="AYI173" s="27"/>
      <c r="AYJ173" s="27"/>
      <c r="AYK173" s="27"/>
      <c r="AYL173" s="27"/>
      <c r="AYM173" s="27"/>
      <c r="AYN173" s="27"/>
      <c r="AYO173" s="27"/>
      <c r="AYP173" s="27"/>
      <c r="AYQ173" s="27"/>
      <c r="AYR173" s="27"/>
      <c r="AYS173" s="27"/>
      <c r="AYT173" s="27"/>
      <c r="AYU173" s="27"/>
      <c r="AYV173" s="27"/>
      <c r="AYW173" s="27"/>
      <c r="AYX173" s="27"/>
      <c r="AYY173" s="27"/>
      <c r="AYZ173" s="27"/>
      <c r="AZA173" s="27"/>
      <c r="AZB173" s="27"/>
      <c r="AZC173" s="27"/>
      <c r="AZD173" s="27"/>
      <c r="AZE173" s="27"/>
      <c r="AZF173" s="27"/>
      <c r="AZG173" s="27"/>
      <c r="AZH173" s="27"/>
      <c r="AZI173" s="27"/>
      <c r="AZJ173" s="27"/>
      <c r="AZK173" s="27"/>
      <c r="AZL173" s="27"/>
      <c r="AZM173" s="27"/>
      <c r="AZN173" s="27"/>
      <c r="AZO173" s="27"/>
      <c r="AZP173" s="27"/>
      <c r="AZQ173" s="27"/>
      <c r="AZR173" s="27"/>
      <c r="AZS173" s="27"/>
      <c r="AZT173" s="27"/>
      <c r="AZU173" s="27"/>
      <c r="AZV173" s="27"/>
      <c r="AZW173" s="27"/>
      <c r="AZX173" s="27"/>
      <c r="AZY173" s="27"/>
      <c r="AZZ173" s="27"/>
      <c r="BAA173" s="27"/>
      <c r="BAB173" s="27"/>
      <c r="BAC173" s="27"/>
      <c r="BAD173" s="27"/>
      <c r="BAE173" s="27"/>
      <c r="BAF173" s="27"/>
      <c r="BAG173" s="27"/>
      <c r="BAH173" s="27"/>
      <c r="BAI173" s="27"/>
      <c r="BAJ173" s="27"/>
      <c r="BAK173" s="27"/>
      <c r="BAL173" s="27"/>
      <c r="BAM173" s="27"/>
      <c r="BAN173" s="27"/>
      <c r="BAO173" s="27"/>
      <c r="BAP173" s="27"/>
      <c r="BAQ173" s="27"/>
      <c r="BAR173" s="27"/>
      <c r="BAS173" s="27"/>
      <c r="BAT173" s="27"/>
      <c r="BAU173" s="27"/>
      <c r="BAV173" s="27"/>
      <c r="BAW173" s="27"/>
      <c r="BAX173" s="27"/>
      <c r="BAY173" s="27"/>
      <c r="BAZ173" s="27"/>
      <c r="BBA173" s="27"/>
      <c r="BBB173" s="27"/>
      <c r="BBC173" s="27"/>
      <c r="BBD173" s="27"/>
      <c r="BBE173" s="27"/>
      <c r="BBF173" s="27"/>
      <c r="BBG173" s="27"/>
      <c r="BBH173" s="27"/>
      <c r="BBI173" s="27"/>
      <c r="BBJ173" s="27"/>
      <c r="BBK173" s="27"/>
      <c r="BBL173" s="27"/>
      <c r="BBM173" s="27"/>
      <c r="BBN173" s="27"/>
      <c r="BBO173" s="27"/>
      <c r="BBP173" s="27"/>
      <c r="BBQ173" s="27"/>
      <c r="BBR173" s="27"/>
      <c r="BBS173" s="27"/>
      <c r="BBT173" s="27"/>
      <c r="BBU173" s="27"/>
      <c r="BBV173" s="27"/>
      <c r="BBW173" s="27"/>
      <c r="BBX173" s="27"/>
      <c r="BBY173" s="27"/>
      <c r="BBZ173" s="27"/>
      <c r="BCA173" s="27"/>
      <c r="BCB173" s="27"/>
      <c r="BCC173" s="27"/>
      <c r="BCD173" s="27"/>
      <c r="BCE173" s="27"/>
      <c r="BCF173" s="27"/>
      <c r="BCG173" s="27"/>
      <c r="BCH173" s="27"/>
      <c r="BCI173" s="27"/>
      <c r="BCJ173" s="27"/>
      <c r="BCK173" s="27"/>
      <c r="BCL173" s="27"/>
      <c r="BCM173" s="27"/>
      <c r="BCN173" s="27"/>
      <c r="BCO173" s="27"/>
      <c r="BCP173" s="27"/>
      <c r="BCQ173" s="27"/>
      <c r="BCR173" s="27"/>
      <c r="BCS173" s="27"/>
      <c r="BCT173" s="27"/>
      <c r="BCU173" s="27"/>
      <c r="BCV173" s="27"/>
      <c r="BCW173" s="27"/>
      <c r="BCX173" s="27"/>
      <c r="BCY173" s="27"/>
      <c r="BCZ173" s="27"/>
      <c r="BDA173" s="27"/>
      <c r="BDB173" s="27"/>
      <c r="BDC173" s="27"/>
      <c r="BDD173" s="27"/>
      <c r="BDE173" s="27"/>
      <c r="BDF173" s="27"/>
      <c r="BDG173" s="27"/>
      <c r="BDH173" s="27"/>
      <c r="BDI173" s="27"/>
      <c r="BDJ173" s="27"/>
      <c r="BDK173" s="27"/>
      <c r="BDL173" s="27"/>
      <c r="BDM173" s="27"/>
      <c r="BDN173" s="27"/>
      <c r="BDO173" s="27"/>
      <c r="BDP173" s="27"/>
      <c r="BDQ173" s="27"/>
      <c r="BDR173" s="27"/>
      <c r="BDS173" s="27"/>
      <c r="BDT173" s="27"/>
      <c r="BDU173" s="27"/>
      <c r="BDV173" s="27"/>
      <c r="BDW173" s="27"/>
      <c r="BDX173" s="27"/>
      <c r="BDY173" s="27"/>
      <c r="BDZ173" s="27"/>
      <c r="BEA173" s="27"/>
      <c r="BEB173" s="27"/>
      <c r="BEC173" s="27"/>
      <c r="BED173" s="27"/>
      <c r="BEE173" s="27"/>
      <c r="BEF173" s="27"/>
      <c r="BEG173" s="27"/>
      <c r="BEH173" s="27"/>
      <c r="BEI173" s="27"/>
      <c r="BEJ173" s="27"/>
      <c r="BEK173" s="27"/>
      <c r="BEL173" s="27"/>
      <c r="BEM173" s="27"/>
      <c r="BEN173" s="27"/>
      <c r="BEO173" s="27"/>
      <c r="BEP173" s="27"/>
      <c r="BEQ173" s="27"/>
      <c r="BER173" s="27"/>
      <c r="BES173" s="27"/>
      <c r="BET173" s="27"/>
      <c r="BEU173" s="27"/>
      <c r="BEV173" s="27"/>
      <c r="BEW173" s="27"/>
      <c r="BEX173" s="27"/>
      <c r="BEY173" s="27"/>
      <c r="BEZ173" s="27"/>
      <c r="BFA173" s="27"/>
      <c r="BFB173" s="27"/>
      <c r="BFC173" s="27"/>
      <c r="BFD173" s="27"/>
      <c r="BFE173" s="27"/>
      <c r="BFF173" s="27"/>
      <c r="BFG173" s="27"/>
      <c r="BFH173" s="27"/>
      <c r="BFI173" s="27"/>
      <c r="BFJ173" s="27"/>
      <c r="BFK173" s="27"/>
      <c r="BFL173" s="27"/>
      <c r="BFM173" s="27"/>
      <c r="BFN173" s="27"/>
      <c r="BFO173" s="27"/>
      <c r="BFP173" s="27"/>
      <c r="BFQ173" s="27"/>
      <c r="BFR173" s="27"/>
      <c r="BFS173" s="27"/>
      <c r="BFT173" s="27"/>
      <c r="BFU173" s="27"/>
      <c r="BFV173" s="27"/>
      <c r="BFW173" s="27"/>
      <c r="BFX173" s="27"/>
      <c r="BFY173" s="27"/>
      <c r="BFZ173" s="27"/>
      <c r="BGA173" s="27"/>
      <c r="BGB173" s="27"/>
      <c r="BGC173" s="27"/>
      <c r="BGD173" s="27"/>
      <c r="BGE173" s="27"/>
      <c r="BGF173" s="27"/>
      <c r="BGG173" s="27"/>
      <c r="BGH173" s="27"/>
      <c r="BGI173" s="27"/>
      <c r="BGJ173" s="27"/>
      <c r="BGK173" s="27"/>
      <c r="BGL173" s="27"/>
      <c r="BGM173" s="27"/>
      <c r="BGN173" s="27"/>
      <c r="BGO173" s="27"/>
      <c r="BGP173" s="27"/>
      <c r="BGQ173" s="27"/>
      <c r="BGR173" s="27"/>
      <c r="BGS173" s="27"/>
      <c r="BGT173" s="27"/>
      <c r="BGU173" s="27"/>
      <c r="BGV173" s="27"/>
      <c r="BGW173" s="27"/>
      <c r="BGX173" s="27"/>
      <c r="BGY173" s="27"/>
      <c r="BGZ173" s="27"/>
      <c r="BHA173" s="27"/>
      <c r="BHB173" s="27"/>
      <c r="BHC173" s="27"/>
      <c r="BHD173" s="27"/>
      <c r="BHE173" s="27"/>
      <c r="BHF173" s="27"/>
      <c r="BHG173" s="27"/>
      <c r="BHH173" s="27"/>
      <c r="BHI173" s="27"/>
      <c r="BHJ173" s="27"/>
      <c r="BHK173" s="27"/>
      <c r="BHL173" s="27"/>
      <c r="BHM173" s="27"/>
      <c r="BHN173" s="27"/>
      <c r="BHO173" s="27"/>
      <c r="BHP173" s="27"/>
      <c r="BHQ173" s="27"/>
      <c r="BHR173" s="27"/>
      <c r="BHS173" s="27"/>
      <c r="BHT173" s="27"/>
      <c r="BHU173" s="27"/>
      <c r="BHV173" s="27"/>
      <c r="BHW173" s="27"/>
      <c r="BHX173" s="27"/>
      <c r="BHY173" s="27"/>
      <c r="BHZ173" s="27"/>
      <c r="BIA173" s="27"/>
      <c r="BIB173" s="27"/>
      <c r="BIC173" s="27"/>
      <c r="BID173" s="27"/>
      <c r="BIE173" s="27"/>
      <c r="BIF173" s="27"/>
      <c r="BIG173" s="27"/>
      <c r="BIH173" s="27"/>
      <c r="BII173" s="27"/>
      <c r="BIJ173" s="27"/>
      <c r="BIK173" s="27"/>
      <c r="BIL173" s="27"/>
      <c r="BIM173" s="27"/>
      <c r="BIN173" s="27"/>
      <c r="BIO173" s="27"/>
      <c r="BIP173" s="27"/>
      <c r="BIQ173" s="27"/>
      <c r="BIR173" s="27"/>
      <c r="BIS173" s="27"/>
      <c r="BIT173" s="27"/>
      <c r="BIU173" s="27"/>
      <c r="BIV173" s="27"/>
      <c r="BIW173" s="27"/>
      <c r="BIX173" s="27"/>
      <c r="BIY173" s="27"/>
      <c r="BIZ173" s="27"/>
      <c r="BJA173" s="27"/>
      <c r="BJB173" s="27"/>
      <c r="BJC173" s="27"/>
      <c r="BJD173" s="27"/>
      <c r="BJE173" s="27"/>
      <c r="BJF173" s="27"/>
      <c r="BJG173" s="27"/>
      <c r="BJH173" s="27"/>
      <c r="BJI173" s="27"/>
      <c r="BJJ173" s="27"/>
      <c r="BJK173" s="27"/>
      <c r="BJL173" s="27"/>
      <c r="BJM173" s="27"/>
      <c r="BJN173" s="27"/>
      <c r="BJO173" s="27"/>
      <c r="BJP173" s="27"/>
      <c r="BJQ173" s="27"/>
      <c r="BJR173" s="27"/>
      <c r="BJS173" s="27"/>
      <c r="BJT173" s="27"/>
      <c r="BJU173" s="27"/>
      <c r="BJV173" s="27"/>
      <c r="BJW173" s="27"/>
      <c r="BJX173" s="27"/>
      <c r="BJY173" s="27"/>
      <c r="BJZ173" s="27"/>
      <c r="BKA173" s="27"/>
      <c r="BKB173" s="27"/>
      <c r="BKC173" s="27"/>
      <c r="BKD173" s="27"/>
      <c r="BKE173" s="27"/>
      <c r="BKF173" s="27"/>
      <c r="BKG173" s="27"/>
      <c r="BKH173" s="27"/>
      <c r="BKI173" s="27"/>
      <c r="BKJ173" s="27"/>
      <c r="BKK173" s="27"/>
      <c r="BKL173" s="27"/>
      <c r="BKM173" s="27"/>
      <c r="BKN173" s="27"/>
      <c r="BKO173" s="27"/>
      <c r="BKP173" s="27"/>
      <c r="BKQ173" s="27"/>
      <c r="BKR173" s="27"/>
      <c r="BKS173" s="27"/>
      <c r="BKT173" s="27"/>
      <c r="BKU173" s="27"/>
      <c r="BKV173" s="27"/>
      <c r="BKW173" s="27"/>
      <c r="BKX173" s="27"/>
      <c r="BKY173" s="27"/>
      <c r="BKZ173" s="27"/>
      <c r="BLA173" s="27"/>
      <c r="BLB173" s="27"/>
      <c r="BLC173" s="27"/>
      <c r="BLD173" s="27"/>
      <c r="BLE173" s="27"/>
      <c r="BLF173" s="27"/>
      <c r="BLG173" s="27"/>
      <c r="BLH173" s="27"/>
      <c r="BLI173" s="27"/>
      <c r="BLJ173" s="27"/>
      <c r="BLK173" s="27"/>
      <c r="BLL173" s="27"/>
      <c r="BLM173" s="27"/>
      <c r="BLN173" s="27"/>
      <c r="BLO173" s="27"/>
      <c r="BLP173" s="27"/>
      <c r="BLQ173" s="27"/>
      <c r="BLR173" s="27"/>
      <c r="BLS173" s="27"/>
      <c r="BLT173" s="27"/>
      <c r="BLU173" s="27"/>
      <c r="BLV173" s="27"/>
      <c r="BLW173" s="27"/>
      <c r="BLX173" s="27"/>
      <c r="BLY173" s="27"/>
      <c r="BLZ173" s="27"/>
      <c r="BMA173" s="27"/>
      <c r="BMB173" s="27"/>
      <c r="BMC173" s="27"/>
      <c r="BMD173" s="27"/>
      <c r="BME173" s="27"/>
      <c r="BMF173" s="27"/>
      <c r="BMG173" s="27"/>
      <c r="BMH173" s="27"/>
      <c r="BMI173" s="27"/>
      <c r="BMJ173" s="27"/>
      <c r="BMK173" s="27"/>
      <c r="BML173" s="27"/>
      <c r="BMM173" s="27"/>
      <c r="BMN173" s="27"/>
      <c r="BMO173" s="27"/>
      <c r="BMP173" s="27"/>
      <c r="BMQ173" s="27"/>
      <c r="BMR173" s="27"/>
      <c r="BMS173" s="27"/>
      <c r="BMT173" s="27"/>
      <c r="BMU173" s="27"/>
      <c r="BMV173" s="27"/>
      <c r="BMW173" s="27"/>
      <c r="BMX173" s="27"/>
      <c r="BMY173" s="27"/>
      <c r="BMZ173" s="27"/>
      <c r="BNA173" s="27"/>
      <c r="BNB173" s="27"/>
      <c r="BNC173" s="27"/>
      <c r="BND173" s="27"/>
      <c r="BNE173" s="27"/>
      <c r="BNF173" s="27"/>
      <c r="BNG173" s="27"/>
      <c r="BNH173" s="27"/>
      <c r="BNI173" s="27"/>
      <c r="BNJ173" s="27"/>
      <c r="BNK173" s="27"/>
      <c r="BNL173" s="27"/>
      <c r="BNM173" s="27"/>
      <c r="BNN173" s="27"/>
      <c r="BNO173" s="27"/>
      <c r="BNP173" s="27"/>
      <c r="BNQ173" s="27"/>
      <c r="BNR173" s="27"/>
      <c r="BNS173" s="27"/>
      <c r="BNT173" s="27"/>
      <c r="BNU173" s="27"/>
      <c r="BNV173" s="27"/>
      <c r="BNW173" s="27"/>
      <c r="BNX173" s="27"/>
      <c r="BNY173" s="27"/>
      <c r="BNZ173" s="27"/>
      <c r="BOA173" s="27"/>
      <c r="BOB173" s="27"/>
      <c r="BOC173" s="27"/>
      <c r="BOD173" s="27"/>
      <c r="BOE173" s="27"/>
      <c r="BOF173" s="27"/>
      <c r="BOG173" s="27"/>
      <c r="BOH173" s="27"/>
      <c r="BOI173" s="27"/>
      <c r="BOJ173" s="27"/>
      <c r="BOK173" s="27"/>
      <c r="BOL173" s="27"/>
      <c r="BOM173" s="27"/>
      <c r="BON173" s="27"/>
      <c r="BOO173" s="27"/>
      <c r="BOP173" s="27"/>
      <c r="BOQ173" s="27"/>
      <c r="BOR173" s="27"/>
      <c r="BOS173" s="27"/>
      <c r="BOT173" s="27"/>
      <c r="BOU173" s="27"/>
      <c r="BOV173" s="27"/>
      <c r="BOW173" s="27"/>
      <c r="BOX173" s="27"/>
      <c r="BOY173" s="27"/>
      <c r="BOZ173" s="27"/>
      <c r="BPA173" s="27"/>
      <c r="BPB173" s="27"/>
      <c r="BPC173" s="27"/>
      <c r="BPD173" s="27"/>
      <c r="BPE173" s="27"/>
      <c r="BPF173" s="27"/>
      <c r="BPG173" s="27"/>
      <c r="BPH173" s="27"/>
      <c r="BPI173" s="27"/>
      <c r="BPJ173" s="27"/>
      <c r="BPK173" s="27"/>
      <c r="BPL173" s="27"/>
      <c r="BPM173" s="27"/>
      <c r="BPN173" s="27"/>
      <c r="BPO173" s="27"/>
      <c r="BPP173" s="27"/>
      <c r="BPQ173" s="27"/>
      <c r="BPR173" s="27"/>
      <c r="BPS173" s="27"/>
      <c r="BPT173" s="27"/>
      <c r="BPU173" s="27"/>
      <c r="BPV173" s="27"/>
      <c r="BPW173" s="27"/>
      <c r="BPX173" s="27"/>
      <c r="BPY173" s="27"/>
      <c r="BPZ173" s="27"/>
      <c r="BQA173" s="27"/>
      <c r="BQB173" s="27"/>
      <c r="BQC173" s="27"/>
      <c r="BQD173" s="27"/>
      <c r="BQE173" s="27"/>
      <c r="BQF173" s="27"/>
      <c r="BQG173" s="27"/>
      <c r="BQH173" s="27"/>
      <c r="BQI173" s="27"/>
      <c r="BQJ173" s="27"/>
      <c r="BQK173" s="27"/>
      <c r="BQL173" s="27"/>
      <c r="BQM173" s="27"/>
      <c r="BQN173" s="27"/>
      <c r="BQO173" s="27"/>
      <c r="BQP173" s="27"/>
      <c r="BQQ173" s="27"/>
      <c r="BQR173" s="27"/>
      <c r="BQS173" s="27"/>
      <c r="BQT173" s="27"/>
      <c r="BQU173" s="27"/>
      <c r="BQV173" s="27"/>
      <c r="BQW173" s="27"/>
      <c r="BQX173" s="27"/>
      <c r="BQY173" s="27"/>
      <c r="BQZ173" s="27"/>
      <c r="BRA173" s="27"/>
      <c r="BRB173" s="27"/>
      <c r="BRC173" s="27"/>
      <c r="BRD173" s="27"/>
      <c r="BRE173" s="27"/>
      <c r="BRF173" s="27"/>
      <c r="BRG173" s="27"/>
      <c r="BRH173" s="27"/>
      <c r="BRI173" s="27"/>
      <c r="BRJ173" s="27"/>
      <c r="BRK173" s="27"/>
      <c r="BRL173" s="27"/>
      <c r="BRM173" s="27"/>
      <c r="BRN173" s="27"/>
      <c r="BRO173" s="27"/>
      <c r="BRP173" s="27"/>
      <c r="BRQ173" s="27"/>
      <c r="BRR173" s="27"/>
      <c r="BRS173" s="27"/>
      <c r="BRT173" s="27"/>
      <c r="BRU173" s="27"/>
      <c r="BRV173" s="27"/>
      <c r="BRW173" s="27"/>
      <c r="BRX173" s="27"/>
      <c r="BRY173" s="27"/>
      <c r="BRZ173" s="27"/>
      <c r="BSA173" s="27"/>
      <c r="BSB173" s="27"/>
      <c r="BSC173" s="27"/>
      <c r="BSD173" s="27"/>
      <c r="BSE173" s="27"/>
      <c r="BSF173" s="27"/>
      <c r="BSG173" s="27"/>
      <c r="BSH173" s="27"/>
      <c r="BSI173" s="27"/>
      <c r="BSJ173" s="27"/>
      <c r="BSK173" s="27"/>
      <c r="BSL173" s="27"/>
      <c r="BSM173" s="27"/>
      <c r="BSN173" s="27"/>
      <c r="BSO173" s="27"/>
      <c r="BSP173" s="27"/>
      <c r="BSQ173" s="27"/>
      <c r="BSR173" s="27"/>
      <c r="BSS173" s="27"/>
      <c r="BST173" s="27"/>
      <c r="BSU173" s="27"/>
      <c r="BSV173" s="27"/>
      <c r="BSW173" s="27"/>
      <c r="BSX173" s="27"/>
      <c r="BSY173" s="27"/>
      <c r="BSZ173" s="27"/>
      <c r="BTA173" s="27"/>
      <c r="BTB173" s="27"/>
      <c r="BTC173" s="27"/>
      <c r="BTD173" s="27"/>
      <c r="BTE173" s="27"/>
      <c r="BTF173" s="27"/>
      <c r="BTG173" s="27"/>
      <c r="BTH173" s="27"/>
      <c r="BTI173" s="27"/>
      <c r="BTJ173" s="27"/>
      <c r="BTK173" s="27"/>
      <c r="BTL173" s="27"/>
      <c r="BTM173" s="27"/>
      <c r="BTN173" s="27"/>
      <c r="BTO173" s="27"/>
      <c r="BTP173" s="27"/>
      <c r="BTQ173" s="27"/>
      <c r="BTR173" s="27"/>
      <c r="BTS173" s="27"/>
      <c r="BTT173" s="27"/>
      <c r="BTU173" s="27"/>
      <c r="BTV173" s="27"/>
      <c r="BTW173" s="27"/>
      <c r="BTX173" s="27"/>
      <c r="BTY173" s="27"/>
      <c r="BTZ173" s="27"/>
      <c r="BUA173" s="27"/>
      <c r="BUB173" s="27"/>
      <c r="BUC173" s="27"/>
      <c r="BUD173" s="27"/>
      <c r="BUE173" s="27"/>
      <c r="BUF173" s="27"/>
      <c r="BUG173" s="27"/>
      <c r="BUH173" s="27"/>
      <c r="BUI173" s="27"/>
      <c r="BUJ173" s="27"/>
      <c r="BUK173" s="27"/>
      <c r="BUL173" s="27"/>
      <c r="BUM173" s="27"/>
      <c r="BUN173" s="27"/>
      <c r="BUO173" s="27"/>
      <c r="BUP173" s="27"/>
      <c r="BUQ173" s="27"/>
    </row>
    <row r="174" spans="1:1915" s="47" customFormat="1" ht="12.75">
      <c r="A174" s="23"/>
      <c r="B174" s="53"/>
      <c r="C174" s="53"/>
      <c r="D174" s="53"/>
      <c r="E174" s="53"/>
      <c r="F174" s="53"/>
      <c r="G174" s="53"/>
      <c r="H174" s="53"/>
      <c r="I174" s="53"/>
      <c r="J174" s="53"/>
      <c r="K174" s="26"/>
      <c r="L174" s="26"/>
      <c r="M174" s="104"/>
      <c r="N174" s="104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  <c r="BZ174" s="27"/>
      <c r="CA174" s="27"/>
      <c r="CB174" s="27"/>
      <c r="CC174" s="27"/>
      <c r="CD174" s="27"/>
      <c r="CE174" s="27"/>
      <c r="CF174" s="27"/>
      <c r="CG174" s="27"/>
      <c r="CH174" s="27"/>
      <c r="CI174" s="27"/>
      <c r="CJ174" s="27"/>
      <c r="CK174" s="27"/>
      <c r="CL174" s="27"/>
      <c r="CM174" s="27"/>
      <c r="CN174" s="27"/>
      <c r="CO174" s="27"/>
      <c r="CP174" s="27"/>
      <c r="CQ174" s="27"/>
      <c r="CR174" s="27"/>
      <c r="CS174" s="27"/>
      <c r="CT174" s="27"/>
      <c r="CU174" s="27"/>
      <c r="CV174" s="27"/>
      <c r="CW174" s="27"/>
      <c r="CX174" s="27"/>
      <c r="CY174" s="27"/>
      <c r="CZ174" s="27"/>
      <c r="DA174" s="27"/>
      <c r="DB174" s="27"/>
      <c r="DC174" s="27"/>
      <c r="DD174" s="27"/>
      <c r="DE174" s="27"/>
      <c r="DF174" s="27"/>
      <c r="DG174" s="27"/>
      <c r="DH174" s="27"/>
      <c r="DI174" s="27"/>
      <c r="DJ174" s="27"/>
      <c r="DK174" s="27"/>
      <c r="DL174" s="27"/>
      <c r="DM174" s="27"/>
      <c r="DN174" s="27"/>
      <c r="DO174" s="27"/>
      <c r="DP174" s="27"/>
      <c r="DQ174" s="27"/>
      <c r="DR174" s="27"/>
      <c r="DS174" s="27"/>
      <c r="DT174" s="27"/>
      <c r="DU174" s="27"/>
      <c r="DV174" s="27"/>
      <c r="DW174" s="27"/>
      <c r="DX174" s="27"/>
      <c r="DY174" s="27"/>
      <c r="DZ174" s="27"/>
      <c r="EA174" s="27"/>
      <c r="EB174" s="27"/>
      <c r="EC174" s="27"/>
      <c r="ED174" s="27"/>
      <c r="EE174" s="27"/>
      <c r="EF174" s="27"/>
      <c r="EG174" s="27"/>
      <c r="EH174" s="27"/>
      <c r="EI174" s="27"/>
      <c r="EJ174" s="27"/>
      <c r="EK174" s="27"/>
      <c r="EL174" s="27"/>
      <c r="EM174" s="27"/>
      <c r="EN174" s="27"/>
      <c r="EO174" s="27"/>
      <c r="EP174" s="27"/>
      <c r="EQ174" s="27"/>
      <c r="ER174" s="27"/>
      <c r="ES174" s="27"/>
      <c r="ET174" s="27"/>
      <c r="EU174" s="27"/>
      <c r="EV174" s="27"/>
      <c r="EW174" s="27"/>
      <c r="EX174" s="27"/>
      <c r="EY174" s="27"/>
      <c r="EZ174" s="27"/>
      <c r="FA174" s="27"/>
      <c r="FB174" s="27"/>
      <c r="FC174" s="27"/>
      <c r="FD174" s="27"/>
      <c r="FE174" s="27"/>
      <c r="FF174" s="27"/>
      <c r="FG174" s="27"/>
      <c r="FH174" s="27"/>
      <c r="FI174" s="27"/>
      <c r="FJ174" s="27"/>
      <c r="FK174" s="27"/>
      <c r="FL174" s="27"/>
      <c r="FM174" s="27"/>
      <c r="FN174" s="27"/>
      <c r="FO174" s="27"/>
      <c r="FP174" s="27"/>
      <c r="FQ174" s="27"/>
      <c r="FR174" s="27"/>
      <c r="FS174" s="27"/>
      <c r="FT174" s="27"/>
      <c r="FU174" s="27"/>
      <c r="FV174" s="27"/>
      <c r="FW174" s="27"/>
      <c r="FX174" s="27"/>
      <c r="FY174" s="27"/>
      <c r="FZ174" s="27"/>
      <c r="GA174" s="27"/>
      <c r="GB174" s="27"/>
      <c r="GC174" s="27"/>
      <c r="GD174" s="27"/>
      <c r="GE174" s="27"/>
      <c r="GF174" s="27"/>
      <c r="GG174" s="27"/>
      <c r="GH174" s="27"/>
      <c r="GI174" s="27"/>
      <c r="GJ174" s="27"/>
      <c r="GK174" s="27"/>
      <c r="GL174" s="27"/>
      <c r="GM174" s="27"/>
      <c r="GN174" s="27"/>
      <c r="GO174" s="27"/>
      <c r="GP174" s="27"/>
      <c r="GQ174" s="27"/>
      <c r="GR174" s="27"/>
      <c r="GS174" s="27"/>
      <c r="GT174" s="27"/>
      <c r="GU174" s="27"/>
      <c r="GV174" s="27"/>
      <c r="GW174" s="27"/>
      <c r="GX174" s="27"/>
      <c r="GY174" s="27"/>
      <c r="GZ174" s="27"/>
      <c r="HA174" s="27"/>
      <c r="HB174" s="27"/>
      <c r="HC174" s="27"/>
      <c r="HD174" s="27"/>
      <c r="HE174" s="27"/>
      <c r="HF174" s="27"/>
      <c r="HG174" s="27"/>
      <c r="HH174" s="27"/>
      <c r="HI174" s="27"/>
      <c r="HJ174" s="27"/>
      <c r="HK174" s="27"/>
      <c r="HL174" s="27"/>
      <c r="HM174" s="27"/>
      <c r="HN174" s="27"/>
      <c r="HO174" s="27"/>
      <c r="HP174" s="27"/>
      <c r="HQ174" s="27"/>
      <c r="HR174" s="27"/>
      <c r="HS174" s="27"/>
      <c r="HT174" s="27"/>
      <c r="HU174" s="27"/>
      <c r="HV174" s="27"/>
      <c r="HW174" s="27"/>
      <c r="HX174" s="27"/>
      <c r="HY174" s="27"/>
      <c r="HZ174" s="27"/>
      <c r="IA174" s="27"/>
      <c r="IB174" s="27"/>
      <c r="IC174" s="27"/>
      <c r="ID174" s="27"/>
      <c r="IE174" s="27"/>
      <c r="IF174" s="27"/>
      <c r="IG174" s="27"/>
      <c r="IH174" s="27"/>
      <c r="II174" s="27"/>
      <c r="IJ174" s="27"/>
      <c r="IK174" s="27"/>
      <c r="IL174" s="27"/>
      <c r="IM174" s="27"/>
      <c r="IN174" s="27"/>
      <c r="IO174" s="27"/>
      <c r="IP174" s="27"/>
      <c r="IQ174" s="27"/>
      <c r="IR174" s="27"/>
      <c r="IS174" s="27"/>
      <c r="IT174" s="27"/>
      <c r="IU174" s="27"/>
      <c r="IV174" s="27"/>
      <c r="IW174" s="27"/>
      <c r="IX174" s="27"/>
      <c r="IY174" s="27"/>
      <c r="IZ174" s="27"/>
      <c r="JA174" s="27"/>
      <c r="JB174" s="27"/>
      <c r="JC174" s="27"/>
      <c r="JD174" s="27"/>
      <c r="JE174" s="27"/>
      <c r="JF174" s="27"/>
      <c r="JG174" s="27"/>
      <c r="JH174" s="27"/>
      <c r="JI174" s="27"/>
      <c r="JJ174" s="27"/>
      <c r="JK174" s="27"/>
      <c r="JL174" s="27"/>
      <c r="JM174" s="27"/>
      <c r="JN174" s="27"/>
      <c r="JO174" s="27"/>
      <c r="JP174" s="27"/>
      <c r="JQ174" s="27"/>
      <c r="JR174" s="27"/>
      <c r="JS174" s="27"/>
      <c r="JT174" s="27"/>
      <c r="JU174" s="27"/>
      <c r="JV174" s="27"/>
      <c r="JW174" s="27"/>
      <c r="JX174" s="27"/>
      <c r="JY174" s="27"/>
      <c r="JZ174" s="27"/>
      <c r="KA174" s="27"/>
      <c r="KB174" s="27"/>
      <c r="KC174" s="27"/>
      <c r="KD174" s="27"/>
      <c r="KE174" s="27"/>
      <c r="KF174" s="27"/>
      <c r="KG174" s="27"/>
      <c r="KH174" s="27"/>
      <c r="KI174" s="27"/>
      <c r="KJ174" s="27"/>
      <c r="KK174" s="27"/>
      <c r="KL174" s="27"/>
      <c r="KM174" s="27"/>
      <c r="KN174" s="27"/>
      <c r="KO174" s="27"/>
      <c r="KP174" s="27"/>
      <c r="KQ174" s="27"/>
      <c r="KR174" s="27"/>
      <c r="KS174" s="27"/>
      <c r="KT174" s="27"/>
      <c r="KU174" s="27"/>
      <c r="KV174" s="27"/>
      <c r="KW174" s="27"/>
      <c r="KX174" s="27"/>
      <c r="KY174" s="27"/>
      <c r="KZ174" s="27"/>
      <c r="LA174" s="27"/>
      <c r="LB174" s="27"/>
      <c r="LC174" s="27"/>
      <c r="LD174" s="27"/>
      <c r="LE174" s="27"/>
      <c r="LF174" s="27"/>
      <c r="LG174" s="27"/>
      <c r="LH174" s="27"/>
      <c r="LI174" s="27"/>
      <c r="LJ174" s="27"/>
      <c r="LK174" s="27"/>
      <c r="LL174" s="27"/>
      <c r="LM174" s="27"/>
      <c r="LN174" s="27"/>
      <c r="LO174" s="27"/>
      <c r="LP174" s="27"/>
      <c r="LQ174" s="27"/>
      <c r="LR174" s="27"/>
      <c r="LS174" s="27"/>
      <c r="LT174" s="27"/>
      <c r="LU174" s="27"/>
      <c r="LV174" s="27"/>
      <c r="LW174" s="27"/>
      <c r="LX174" s="27"/>
      <c r="LY174" s="27"/>
      <c r="LZ174" s="27"/>
      <c r="MA174" s="27"/>
      <c r="MB174" s="27"/>
      <c r="MC174" s="27"/>
      <c r="MD174" s="27"/>
      <c r="ME174" s="27"/>
      <c r="MF174" s="27"/>
      <c r="MG174" s="27"/>
      <c r="MH174" s="27"/>
      <c r="MI174" s="27"/>
      <c r="MJ174" s="27"/>
      <c r="MK174" s="27"/>
      <c r="ML174" s="27"/>
      <c r="MM174" s="27"/>
      <c r="MN174" s="27"/>
      <c r="MO174" s="27"/>
      <c r="MP174" s="27"/>
      <c r="MQ174" s="27"/>
      <c r="MR174" s="27"/>
      <c r="MS174" s="27"/>
      <c r="MT174" s="27"/>
      <c r="MU174" s="27"/>
      <c r="MV174" s="27"/>
      <c r="MW174" s="27"/>
      <c r="MX174" s="27"/>
      <c r="MY174" s="27"/>
      <c r="MZ174" s="27"/>
      <c r="NA174" s="27"/>
      <c r="NB174" s="27"/>
      <c r="NC174" s="27"/>
      <c r="ND174" s="27"/>
      <c r="NE174" s="27"/>
      <c r="NF174" s="27"/>
      <c r="NG174" s="27"/>
      <c r="NH174" s="27"/>
      <c r="NI174" s="27"/>
      <c r="NJ174" s="27"/>
      <c r="NK174" s="27"/>
      <c r="NL174" s="27"/>
      <c r="NM174" s="27"/>
      <c r="NN174" s="27"/>
      <c r="NO174" s="27"/>
      <c r="NP174" s="27"/>
      <c r="NQ174" s="27"/>
      <c r="NR174" s="27"/>
      <c r="NS174" s="27"/>
      <c r="NT174" s="27"/>
      <c r="NU174" s="27"/>
      <c r="NV174" s="27"/>
      <c r="NW174" s="27"/>
      <c r="NX174" s="27"/>
      <c r="NY174" s="27"/>
      <c r="NZ174" s="27"/>
      <c r="OA174" s="27"/>
      <c r="OB174" s="27"/>
      <c r="OC174" s="27"/>
      <c r="OD174" s="27"/>
      <c r="OE174" s="27"/>
      <c r="OF174" s="27"/>
      <c r="OG174" s="27"/>
      <c r="OH174" s="27"/>
      <c r="OI174" s="27"/>
      <c r="OJ174" s="27"/>
      <c r="OK174" s="27"/>
      <c r="OL174" s="27"/>
      <c r="OM174" s="27"/>
      <c r="ON174" s="27"/>
      <c r="OO174" s="27"/>
      <c r="OP174" s="27"/>
      <c r="OQ174" s="27"/>
      <c r="OR174" s="27"/>
      <c r="OS174" s="27"/>
      <c r="OT174" s="27"/>
      <c r="OU174" s="27"/>
      <c r="OV174" s="27"/>
      <c r="OW174" s="27"/>
      <c r="OX174" s="27"/>
      <c r="OY174" s="27"/>
      <c r="OZ174" s="27"/>
      <c r="PA174" s="27"/>
      <c r="PB174" s="27"/>
      <c r="PC174" s="27"/>
      <c r="PD174" s="27"/>
      <c r="PE174" s="27"/>
      <c r="PF174" s="27"/>
      <c r="PG174" s="27"/>
      <c r="PH174" s="27"/>
      <c r="PI174" s="27"/>
      <c r="PJ174" s="27"/>
      <c r="PK174" s="27"/>
      <c r="PL174" s="27"/>
      <c r="PM174" s="27"/>
      <c r="PN174" s="27"/>
      <c r="PO174" s="27"/>
      <c r="PP174" s="27"/>
      <c r="PQ174" s="27"/>
      <c r="PR174" s="27"/>
      <c r="PS174" s="27"/>
      <c r="PT174" s="27"/>
      <c r="PU174" s="27"/>
      <c r="PV174" s="27"/>
      <c r="PW174" s="27"/>
      <c r="PX174" s="27"/>
      <c r="PY174" s="27"/>
      <c r="PZ174" s="27"/>
      <c r="QA174" s="27"/>
      <c r="QB174" s="27"/>
      <c r="QC174" s="27"/>
      <c r="QD174" s="27"/>
      <c r="QE174" s="27"/>
      <c r="QF174" s="27"/>
      <c r="QG174" s="27"/>
      <c r="QH174" s="27"/>
      <c r="QI174" s="27"/>
      <c r="QJ174" s="27"/>
      <c r="QK174" s="27"/>
      <c r="QL174" s="27"/>
      <c r="QM174" s="27"/>
      <c r="QN174" s="27"/>
      <c r="QO174" s="27"/>
      <c r="QP174" s="27"/>
      <c r="QQ174" s="27"/>
      <c r="QR174" s="27"/>
      <c r="QS174" s="27"/>
      <c r="QT174" s="27"/>
      <c r="QU174" s="27"/>
      <c r="QV174" s="27"/>
      <c r="QW174" s="27"/>
      <c r="QX174" s="27"/>
      <c r="QY174" s="27"/>
      <c r="QZ174" s="27"/>
      <c r="RA174" s="27"/>
      <c r="RB174" s="27"/>
      <c r="RC174" s="27"/>
      <c r="RD174" s="27"/>
      <c r="RE174" s="27"/>
      <c r="RF174" s="27"/>
      <c r="RG174" s="27"/>
      <c r="RH174" s="27"/>
      <c r="RI174" s="27"/>
      <c r="RJ174" s="27"/>
      <c r="RK174" s="27"/>
      <c r="RL174" s="27"/>
      <c r="RM174" s="27"/>
      <c r="RN174" s="27"/>
      <c r="RO174" s="27"/>
      <c r="RP174" s="27"/>
      <c r="RQ174" s="27"/>
      <c r="RR174" s="27"/>
      <c r="RS174" s="27"/>
      <c r="RT174" s="27"/>
      <c r="RU174" s="27"/>
      <c r="RV174" s="27"/>
      <c r="RW174" s="27"/>
      <c r="RX174" s="27"/>
      <c r="RY174" s="27"/>
      <c r="RZ174" s="27"/>
      <c r="SA174" s="27"/>
      <c r="SB174" s="27"/>
      <c r="SC174" s="27"/>
      <c r="SD174" s="27"/>
      <c r="SE174" s="27"/>
      <c r="SF174" s="27"/>
      <c r="SG174" s="27"/>
      <c r="SH174" s="27"/>
      <c r="SI174" s="27"/>
      <c r="SJ174" s="27"/>
      <c r="SK174" s="27"/>
      <c r="SL174" s="27"/>
      <c r="SM174" s="27"/>
      <c r="SN174" s="27"/>
      <c r="SO174" s="27"/>
      <c r="SP174" s="27"/>
      <c r="SQ174" s="27"/>
      <c r="SR174" s="27"/>
      <c r="SS174" s="27"/>
      <c r="ST174" s="27"/>
      <c r="SU174" s="27"/>
      <c r="SV174" s="27"/>
      <c r="SW174" s="27"/>
      <c r="SX174" s="27"/>
      <c r="SY174" s="27"/>
      <c r="SZ174" s="27"/>
      <c r="TA174" s="27"/>
      <c r="TB174" s="27"/>
      <c r="TC174" s="27"/>
      <c r="TD174" s="27"/>
      <c r="TE174" s="27"/>
      <c r="TF174" s="27"/>
      <c r="TG174" s="27"/>
      <c r="TH174" s="27"/>
      <c r="TI174" s="27"/>
      <c r="TJ174" s="27"/>
      <c r="TK174" s="27"/>
      <c r="TL174" s="27"/>
      <c r="TM174" s="27"/>
      <c r="TN174" s="27"/>
      <c r="TO174" s="27"/>
      <c r="TP174" s="27"/>
      <c r="TQ174" s="27"/>
      <c r="TR174" s="27"/>
      <c r="TS174" s="27"/>
      <c r="TT174" s="27"/>
      <c r="TU174" s="27"/>
      <c r="TV174" s="27"/>
      <c r="TW174" s="27"/>
      <c r="TX174" s="27"/>
      <c r="TY174" s="27"/>
      <c r="TZ174" s="27"/>
      <c r="UA174" s="27"/>
      <c r="UB174" s="27"/>
      <c r="UC174" s="27"/>
      <c r="UD174" s="27"/>
      <c r="UE174" s="27"/>
      <c r="UF174" s="27"/>
      <c r="UG174" s="27"/>
      <c r="UH174" s="27"/>
      <c r="UI174" s="27"/>
      <c r="UJ174" s="27"/>
      <c r="UK174" s="27"/>
      <c r="UL174" s="27"/>
      <c r="UM174" s="27"/>
      <c r="UN174" s="27"/>
      <c r="UO174" s="27"/>
      <c r="UP174" s="27"/>
      <c r="UQ174" s="27"/>
      <c r="UR174" s="27"/>
      <c r="US174" s="27"/>
      <c r="UT174" s="27"/>
      <c r="UU174" s="27"/>
      <c r="UV174" s="27"/>
      <c r="UW174" s="27"/>
      <c r="UX174" s="27"/>
      <c r="UY174" s="27"/>
      <c r="UZ174" s="27"/>
      <c r="VA174" s="27"/>
      <c r="VB174" s="27"/>
      <c r="VC174" s="27"/>
      <c r="VD174" s="27"/>
      <c r="VE174" s="27"/>
      <c r="VF174" s="27"/>
      <c r="VG174" s="27"/>
      <c r="VH174" s="27"/>
      <c r="VI174" s="27"/>
      <c r="VJ174" s="27"/>
      <c r="VK174" s="27"/>
      <c r="VL174" s="27"/>
      <c r="VM174" s="27"/>
      <c r="VN174" s="27"/>
      <c r="VO174" s="27"/>
      <c r="VP174" s="27"/>
      <c r="VQ174" s="27"/>
      <c r="VR174" s="27"/>
      <c r="VS174" s="27"/>
      <c r="VT174" s="27"/>
      <c r="VU174" s="27"/>
      <c r="VV174" s="27"/>
      <c r="VW174" s="27"/>
      <c r="VX174" s="27"/>
      <c r="VY174" s="27"/>
      <c r="VZ174" s="27"/>
      <c r="WA174" s="27"/>
      <c r="WB174" s="27"/>
      <c r="WC174" s="27"/>
      <c r="WD174" s="27"/>
      <c r="WE174" s="27"/>
      <c r="WF174" s="27"/>
      <c r="WG174" s="27"/>
      <c r="WH174" s="27"/>
      <c r="WI174" s="27"/>
      <c r="WJ174" s="27"/>
      <c r="WK174" s="27"/>
      <c r="WL174" s="27"/>
      <c r="WM174" s="27"/>
      <c r="WN174" s="27"/>
      <c r="WO174" s="27"/>
      <c r="WP174" s="27"/>
      <c r="WQ174" s="27"/>
      <c r="WR174" s="27"/>
      <c r="WS174" s="27"/>
      <c r="WT174" s="27"/>
      <c r="WU174" s="27"/>
      <c r="WV174" s="27"/>
      <c r="WW174" s="27"/>
      <c r="WX174" s="27"/>
      <c r="WY174" s="27"/>
      <c r="WZ174" s="27"/>
      <c r="XA174" s="27"/>
      <c r="XB174" s="27"/>
      <c r="XC174" s="27"/>
      <c r="XD174" s="27"/>
      <c r="XE174" s="27"/>
      <c r="XF174" s="27"/>
      <c r="XG174" s="27"/>
      <c r="XH174" s="27"/>
      <c r="XI174" s="27"/>
      <c r="XJ174" s="27"/>
      <c r="XK174" s="27"/>
      <c r="XL174" s="27"/>
      <c r="XM174" s="27"/>
      <c r="XN174" s="27"/>
      <c r="XO174" s="27"/>
      <c r="XP174" s="27"/>
      <c r="XQ174" s="27"/>
      <c r="XR174" s="27"/>
      <c r="XS174" s="27"/>
      <c r="XT174" s="27"/>
      <c r="XU174" s="27"/>
      <c r="XV174" s="27"/>
      <c r="XW174" s="27"/>
      <c r="XX174" s="27"/>
      <c r="XY174" s="27"/>
      <c r="XZ174" s="27"/>
      <c r="YA174" s="27"/>
      <c r="YB174" s="27"/>
      <c r="YC174" s="27"/>
      <c r="YD174" s="27"/>
      <c r="YE174" s="27"/>
      <c r="YF174" s="27"/>
      <c r="YG174" s="27"/>
      <c r="YH174" s="27"/>
      <c r="YI174" s="27"/>
      <c r="YJ174" s="27"/>
      <c r="YK174" s="27"/>
      <c r="YL174" s="27"/>
      <c r="YM174" s="27"/>
      <c r="YN174" s="27"/>
      <c r="YO174" s="27"/>
      <c r="YP174" s="27"/>
      <c r="YQ174" s="27"/>
      <c r="YR174" s="27"/>
      <c r="YS174" s="27"/>
      <c r="YT174" s="27"/>
      <c r="YU174" s="27"/>
      <c r="YV174" s="27"/>
      <c r="YW174" s="27"/>
      <c r="YX174" s="27"/>
      <c r="YY174" s="27"/>
      <c r="YZ174" s="27"/>
      <c r="ZA174" s="27"/>
      <c r="ZB174" s="27"/>
      <c r="ZC174" s="27"/>
      <c r="ZD174" s="27"/>
      <c r="ZE174" s="27"/>
      <c r="ZF174" s="27"/>
      <c r="ZG174" s="27"/>
      <c r="ZH174" s="27"/>
      <c r="ZI174" s="27"/>
      <c r="ZJ174" s="27"/>
      <c r="ZK174" s="27"/>
      <c r="ZL174" s="27"/>
      <c r="ZM174" s="27"/>
      <c r="ZN174" s="27"/>
      <c r="ZO174" s="27"/>
      <c r="ZP174" s="27"/>
      <c r="ZQ174" s="27"/>
      <c r="ZR174" s="27"/>
      <c r="ZS174" s="27"/>
      <c r="ZT174" s="27"/>
      <c r="ZU174" s="27"/>
      <c r="ZV174" s="27"/>
      <c r="ZW174" s="27"/>
      <c r="ZX174" s="27"/>
      <c r="ZY174" s="27"/>
      <c r="ZZ174" s="27"/>
      <c r="AAA174" s="27"/>
      <c r="AAB174" s="27"/>
      <c r="AAC174" s="27"/>
      <c r="AAD174" s="27"/>
      <c r="AAE174" s="27"/>
      <c r="AAF174" s="27"/>
      <c r="AAG174" s="27"/>
      <c r="AAH174" s="27"/>
      <c r="AAI174" s="27"/>
      <c r="AAJ174" s="27"/>
      <c r="AAK174" s="27"/>
      <c r="AAL174" s="27"/>
      <c r="AAM174" s="27"/>
      <c r="AAN174" s="27"/>
      <c r="AAO174" s="27"/>
      <c r="AAP174" s="27"/>
      <c r="AAQ174" s="27"/>
      <c r="AAR174" s="27"/>
      <c r="AAS174" s="27"/>
      <c r="AAT174" s="27"/>
      <c r="AAU174" s="27"/>
      <c r="AAV174" s="27"/>
      <c r="AAW174" s="27"/>
      <c r="AAX174" s="27"/>
      <c r="AAY174" s="27"/>
      <c r="AAZ174" s="27"/>
      <c r="ABA174" s="27"/>
      <c r="ABB174" s="27"/>
      <c r="ABC174" s="27"/>
      <c r="ABD174" s="27"/>
      <c r="ABE174" s="27"/>
      <c r="ABF174" s="27"/>
      <c r="ABG174" s="27"/>
      <c r="ABH174" s="27"/>
      <c r="ABI174" s="27"/>
      <c r="ABJ174" s="27"/>
      <c r="ABK174" s="27"/>
      <c r="ABL174" s="27"/>
      <c r="ABM174" s="27"/>
      <c r="ABN174" s="27"/>
      <c r="ABO174" s="27"/>
      <c r="ABP174" s="27"/>
      <c r="ABQ174" s="27"/>
      <c r="ABR174" s="27"/>
      <c r="ABS174" s="27"/>
      <c r="ABT174" s="27"/>
      <c r="ABU174" s="27"/>
      <c r="ABV174" s="27"/>
      <c r="ABW174" s="27"/>
      <c r="ABX174" s="27"/>
      <c r="ABY174" s="27"/>
      <c r="ABZ174" s="27"/>
      <c r="ACA174" s="27"/>
      <c r="ACB174" s="27"/>
      <c r="ACC174" s="27"/>
      <c r="ACD174" s="27"/>
      <c r="ACE174" s="27"/>
      <c r="ACF174" s="27"/>
      <c r="ACG174" s="27"/>
      <c r="ACH174" s="27"/>
      <c r="ACI174" s="27"/>
      <c r="ACJ174" s="27"/>
      <c r="ACK174" s="27"/>
      <c r="ACL174" s="27"/>
      <c r="ACM174" s="27"/>
      <c r="ACN174" s="27"/>
      <c r="ACO174" s="27"/>
      <c r="ACP174" s="27"/>
      <c r="ACQ174" s="27"/>
      <c r="ACR174" s="27"/>
      <c r="ACS174" s="27"/>
      <c r="ACT174" s="27"/>
      <c r="ACU174" s="27"/>
      <c r="ACV174" s="27"/>
      <c r="ACW174" s="27"/>
      <c r="ACX174" s="27"/>
      <c r="ACY174" s="27"/>
      <c r="ACZ174" s="27"/>
      <c r="ADA174" s="27"/>
      <c r="ADB174" s="27"/>
      <c r="ADC174" s="27"/>
      <c r="ADD174" s="27"/>
      <c r="ADE174" s="27"/>
      <c r="ADF174" s="27"/>
      <c r="ADG174" s="27"/>
      <c r="ADH174" s="27"/>
      <c r="ADI174" s="27"/>
      <c r="ADJ174" s="27"/>
      <c r="ADK174" s="27"/>
      <c r="ADL174" s="27"/>
      <c r="ADM174" s="27"/>
      <c r="ADN174" s="27"/>
      <c r="ADO174" s="27"/>
      <c r="ADP174" s="27"/>
      <c r="ADQ174" s="27"/>
      <c r="ADR174" s="27"/>
      <c r="ADS174" s="27"/>
      <c r="ADT174" s="27"/>
      <c r="ADU174" s="27"/>
      <c r="ADV174" s="27"/>
      <c r="ADW174" s="27"/>
      <c r="ADX174" s="27"/>
      <c r="ADY174" s="27"/>
      <c r="ADZ174" s="27"/>
      <c r="AEA174" s="27"/>
      <c r="AEB174" s="27"/>
      <c r="AEC174" s="27"/>
      <c r="AED174" s="27"/>
      <c r="AEE174" s="27"/>
      <c r="AEF174" s="27"/>
      <c r="AEG174" s="27"/>
      <c r="AEH174" s="27"/>
      <c r="AEI174" s="27"/>
      <c r="AEJ174" s="27"/>
      <c r="AEK174" s="27"/>
      <c r="AEL174" s="27"/>
      <c r="AEM174" s="27"/>
      <c r="AEN174" s="27"/>
      <c r="AEO174" s="27"/>
      <c r="AEP174" s="27"/>
      <c r="AEQ174" s="27"/>
      <c r="AER174" s="27"/>
      <c r="AES174" s="27"/>
      <c r="AET174" s="27"/>
      <c r="AEU174" s="27"/>
      <c r="AEV174" s="27"/>
      <c r="AEW174" s="27"/>
      <c r="AEX174" s="27"/>
      <c r="AEY174" s="27"/>
      <c r="AEZ174" s="27"/>
      <c r="AFA174" s="27"/>
      <c r="AFB174" s="27"/>
      <c r="AFC174" s="27"/>
      <c r="AFD174" s="27"/>
      <c r="AFE174" s="27"/>
      <c r="AFF174" s="27"/>
      <c r="AFG174" s="27"/>
      <c r="AFH174" s="27"/>
      <c r="AFI174" s="27"/>
      <c r="AFJ174" s="27"/>
      <c r="AFK174" s="27"/>
      <c r="AFL174" s="27"/>
      <c r="AFM174" s="27"/>
      <c r="AFN174" s="27"/>
      <c r="AFO174" s="27"/>
      <c r="AFP174" s="27"/>
      <c r="AFQ174" s="27"/>
      <c r="AFR174" s="27"/>
      <c r="AFS174" s="27"/>
      <c r="AFT174" s="27"/>
      <c r="AFU174" s="27"/>
      <c r="AFV174" s="27"/>
      <c r="AFW174" s="27"/>
      <c r="AFX174" s="27"/>
      <c r="AFY174" s="27"/>
      <c r="AFZ174" s="27"/>
      <c r="AGA174" s="27"/>
      <c r="AGB174" s="27"/>
      <c r="AGC174" s="27"/>
      <c r="AGD174" s="27"/>
      <c r="AGE174" s="27"/>
      <c r="AGF174" s="27"/>
      <c r="AGG174" s="27"/>
      <c r="AGH174" s="27"/>
      <c r="AGI174" s="27"/>
      <c r="AGJ174" s="27"/>
      <c r="AGK174" s="27"/>
      <c r="AGL174" s="27"/>
      <c r="AGM174" s="27"/>
      <c r="AGN174" s="27"/>
      <c r="AGO174" s="27"/>
      <c r="AGP174" s="27"/>
      <c r="AGQ174" s="27"/>
      <c r="AGR174" s="27"/>
      <c r="AGS174" s="27"/>
      <c r="AGT174" s="27"/>
      <c r="AGU174" s="27"/>
      <c r="AGV174" s="27"/>
      <c r="AGW174" s="27"/>
      <c r="AGX174" s="27"/>
      <c r="AGY174" s="27"/>
      <c r="AGZ174" s="27"/>
      <c r="AHA174" s="27"/>
      <c r="AHB174" s="27"/>
      <c r="AHC174" s="27"/>
      <c r="AHD174" s="27"/>
      <c r="AHE174" s="27"/>
      <c r="AHF174" s="27"/>
      <c r="AHG174" s="27"/>
      <c r="AHH174" s="27"/>
      <c r="AHI174" s="27"/>
      <c r="AHJ174" s="27"/>
      <c r="AHK174" s="27"/>
      <c r="AHL174" s="27"/>
      <c r="AHM174" s="27"/>
      <c r="AHN174" s="27"/>
      <c r="AHO174" s="27"/>
      <c r="AHP174" s="27"/>
      <c r="AHQ174" s="27"/>
      <c r="AHR174" s="27"/>
      <c r="AHS174" s="27"/>
      <c r="AHT174" s="27"/>
      <c r="AHU174" s="27"/>
      <c r="AHV174" s="27"/>
      <c r="AHW174" s="27"/>
      <c r="AHX174" s="27"/>
      <c r="AHY174" s="27"/>
      <c r="AHZ174" s="27"/>
      <c r="AIA174" s="27"/>
      <c r="AIB174" s="27"/>
      <c r="AIC174" s="27"/>
      <c r="AID174" s="27"/>
      <c r="AIE174" s="27"/>
      <c r="AIF174" s="27"/>
      <c r="AIG174" s="27"/>
      <c r="AIH174" s="27"/>
      <c r="AII174" s="27"/>
      <c r="AIJ174" s="27"/>
      <c r="AIK174" s="27"/>
      <c r="AIL174" s="27"/>
      <c r="AIM174" s="27"/>
      <c r="AIN174" s="27"/>
      <c r="AIO174" s="27"/>
      <c r="AIP174" s="27"/>
      <c r="AIQ174" s="27"/>
      <c r="AIR174" s="27"/>
      <c r="AIS174" s="27"/>
      <c r="AIT174" s="27"/>
      <c r="AIU174" s="27"/>
      <c r="AIV174" s="27"/>
      <c r="AIW174" s="27"/>
      <c r="AIX174" s="27"/>
      <c r="AIY174" s="27"/>
      <c r="AIZ174" s="27"/>
      <c r="AJA174" s="27"/>
      <c r="AJB174" s="27"/>
      <c r="AJC174" s="27"/>
      <c r="AJD174" s="27"/>
      <c r="AJE174" s="27"/>
      <c r="AJF174" s="27"/>
      <c r="AJG174" s="27"/>
      <c r="AJH174" s="27"/>
      <c r="AJI174" s="27"/>
      <c r="AJJ174" s="27"/>
      <c r="AJK174" s="27"/>
      <c r="AJL174" s="27"/>
      <c r="AJM174" s="27"/>
      <c r="AJN174" s="27"/>
      <c r="AJO174" s="27"/>
      <c r="AJP174" s="27"/>
      <c r="AJQ174" s="27"/>
      <c r="AJR174" s="27"/>
      <c r="AJS174" s="27"/>
      <c r="AJT174" s="27"/>
      <c r="AJU174" s="27"/>
      <c r="AJV174" s="27"/>
      <c r="AJW174" s="27"/>
      <c r="AJX174" s="27"/>
      <c r="AJY174" s="27"/>
      <c r="AJZ174" s="27"/>
      <c r="AKA174" s="27"/>
      <c r="AKB174" s="27"/>
      <c r="AKC174" s="27"/>
      <c r="AKD174" s="27"/>
      <c r="AKE174" s="27"/>
      <c r="AKF174" s="27"/>
      <c r="AKG174" s="27"/>
      <c r="AKH174" s="27"/>
      <c r="AKI174" s="27"/>
      <c r="AKJ174" s="27"/>
      <c r="AKK174" s="27"/>
      <c r="AKL174" s="27"/>
      <c r="AKM174" s="27"/>
      <c r="AKN174" s="27"/>
      <c r="AKO174" s="27"/>
      <c r="AKP174" s="27"/>
      <c r="AKQ174" s="27"/>
      <c r="AKR174" s="27"/>
      <c r="AKS174" s="27"/>
      <c r="AKT174" s="27"/>
      <c r="AKU174" s="27"/>
      <c r="AKV174" s="27"/>
      <c r="AKW174" s="27"/>
      <c r="AKX174" s="27"/>
      <c r="AKY174" s="27"/>
      <c r="AKZ174" s="27"/>
      <c r="ALA174" s="27"/>
      <c r="ALB174" s="27"/>
      <c r="ALC174" s="27"/>
      <c r="ALD174" s="27"/>
      <c r="ALE174" s="27"/>
      <c r="ALF174" s="27"/>
      <c r="ALG174" s="27"/>
      <c r="ALH174" s="27"/>
      <c r="ALI174" s="27"/>
      <c r="ALJ174" s="27"/>
      <c r="ALK174" s="27"/>
      <c r="ALL174" s="27"/>
      <c r="ALM174" s="27"/>
      <c r="ALN174" s="27"/>
      <c r="ALO174" s="27"/>
      <c r="ALP174" s="27"/>
      <c r="ALQ174" s="27"/>
      <c r="ALR174" s="27"/>
      <c r="ALS174" s="27"/>
      <c r="ALT174" s="27"/>
      <c r="ALU174" s="27"/>
      <c r="ALV174" s="27"/>
      <c r="ALW174" s="27"/>
      <c r="ALX174" s="27"/>
      <c r="ALY174" s="27"/>
      <c r="ALZ174" s="27"/>
      <c r="AMA174" s="27"/>
      <c r="AMB174" s="27"/>
      <c r="AMC174" s="27"/>
      <c r="AMD174" s="27"/>
      <c r="AME174" s="27"/>
      <c r="AMF174" s="27"/>
      <c r="AMG174" s="27"/>
      <c r="AMH174" s="27"/>
      <c r="AMI174" s="27"/>
      <c r="AMJ174" s="27"/>
      <c r="AMK174" s="27"/>
      <c r="AML174" s="27"/>
      <c r="AMM174" s="27"/>
      <c r="AMN174" s="27"/>
      <c r="AMO174" s="27"/>
      <c r="AMP174" s="27"/>
      <c r="AMQ174" s="27"/>
      <c r="AMR174" s="27"/>
      <c r="AMS174" s="27"/>
      <c r="AMT174" s="27"/>
      <c r="AMU174" s="27"/>
      <c r="AMV174" s="27"/>
      <c r="AMW174" s="27"/>
      <c r="AMX174" s="27"/>
      <c r="AMY174" s="27"/>
      <c r="AMZ174" s="27"/>
      <c r="ANA174" s="27"/>
      <c r="ANB174" s="27"/>
      <c r="ANC174" s="27"/>
      <c r="AND174" s="27"/>
      <c r="ANE174" s="27"/>
      <c r="ANF174" s="27"/>
      <c r="ANG174" s="27"/>
      <c r="ANH174" s="27"/>
      <c r="ANI174" s="27"/>
      <c r="ANJ174" s="27"/>
      <c r="ANK174" s="27"/>
      <c r="ANL174" s="27"/>
      <c r="ANM174" s="27"/>
      <c r="ANN174" s="27"/>
      <c r="ANO174" s="27"/>
      <c r="ANP174" s="27"/>
      <c r="ANQ174" s="27"/>
      <c r="ANR174" s="27"/>
      <c r="ANS174" s="27"/>
      <c r="ANT174" s="27"/>
      <c r="ANU174" s="27"/>
      <c r="ANV174" s="27"/>
      <c r="ANW174" s="27"/>
      <c r="ANX174" s="27"/>
      <c r="ANY174" s="27"/>
      <c r="ANZ174" s="27"/>
      <c r="AOA174" s="27"/>
      <c r="AOB174" s="27"/>
      <c r="AOC174" s="27"/>
      <c r="AOD174" s="27"/>
      <c r="AOE174" s="27"/>
      <c r="AOF174" s="27"/>
      <c r="AOG174" s="27"/>
      <c r="AOH174" s="27"/>
      <c r="AOI174" s="27"/>
      <c r="AOJ174" s="27"/>
      <c r="AOK174" s="27"/>
      <c r="AOL174" s="27"/>
      <c r="AOM174" s="27"/>
      <c r="AON174" s="27"/>
      <c r="AOO174" s="27"/>
      <c r="AOP174" s="27"/>
      <c r="AOQ174" s="27"/>
      <c r="AOR174" s="27"/>
      <c r="AOS174" s="27"/>
      <c r="AOT174" s="27"/>
      <c r="AOU174" s="27"/>
      <c r="AOV174" s="27"/>
      <c r="AOW174" s="27"/>
      <c r="AOX174" s="27"/>
      <c r="AOY174" s="27"/>
      <c r="AOZ174" s="27"/>
      <c r="APA174" s="27"/>
      <c r="APB174" s="27"/>
      <c r="APC174" s="27"/>
      <c r="APD174" s="27"/>
      <c r="APE174" s="27"/>
      <c r="APF174" s="27"/>
      <c r="APG174" s="27"/>
      <c r="APH174" s="27"/>
      <c r="API174" s="27"/>
      <c r="APJ174" s="27"/>
      <c r="APK174" s="27"/>
      <c r="APL174" s="27"/>
      <c r="APM174" s="27"/>
      <c r="APN174" s="27"/>
      <c r="APO174" s="27"/>
      <c r="APP174" s="27"/>
      <c r="APQ174" s="27"/>
      <c r="APR174" s="27"/>
      <c r="APS174" s="27"/>
      <c r="APT174" s="27"/>
      <c r="APU174" s="27"/>
      <c r="APV174" s="27"/>
      <c r="APW174" s="27"/>
      <c r="APX174" s="27"/>
      <c r="APY174" s="27"/>
      <c r="APZ174" s="27"/>
      <c r="AQA174" s="27"/>
      <c r="AQB174" s="27"/>
      <c r="AQC174" s="27"/>
      <c r="AQD174" s="27"/>
      <c r="AQE174" s="27"/>
      <c r="AQF174" s="27"/>
      <c r="AQG174" s="27"/>
      <c r="AQH174" s="27"/>
      <c r="AQI174" s="27"/>
      <c r="AQJ174" s="27"/>
      <c r="AQK174" s="27"/>
      <c r="AQL174" s="27"/>
      <c r="AQM174" s="27"/>
      <c r="AQN174" s="27"/>
      <c r="AQO174" s="27"/>
      <c r="AQP174" s="27"/>
      <c r="AQQ174" s="27"/>
      <c r="AQR174" s="27"/>
      <c r="AQS174" s="27"/>
      <c r="AQT174" s="27"/>
      <c r="AQU174" s="27"/>
      <c r="AQV174" s="27"/>
      <c r="AQW174" s="27"/>
      <c r="AQX174" s="27"/>
      <c r="AQY174" s="27"/>
      <c r="AQZ174" s="27"/>
      <c r="ARA174" s="27"/>
      <c r="ARB174" s="27"/>
      <c r="ARC174" s="27"/>
      <c r="ARD174" s="27"/>
      <c r="ARE174" s="27"/>
      <c r="ARF174" s="27"/>
      <c r="ARG174" s="27"/>
      <c r="ARH174" s="27"/>
      <c r="ARI174" s="27"/>
      <c r="ARJ174" s="27"/>
      <c r="ARK174" s="27"/>
      <c r="ARL174" s="27"/>
      <c r="ARM174" s="27"/>
      <c r="ARN174" s="27"/>
      <c r="ARO174" s="27"/>
      <c r="ARP174" s="27"/>
      <c r="ARQ174" s="27"/>
      <c r="ARR174" s="27"/>
      <c r="ARS174" s="27"/>
      <c r="ART174" s="27"/>
      <c r="ARU174" s="27"/>
      <c r="ARV174" s="27"/>
      <c r="ARW174" s="27"/>
      <c r="ARX174" s="27"/>
      <c r="ARY174" s="27"/>
      <c r="ARZ174" s="27"/>
      <c r="ASA174" s="27"/>
      <c r="ASB174" s="27"/>
      <c r="ASC174" s="27"/>
      <c r="ASD174" s="27"/>
      <c r="ASE174" s="27"/>
      <c r="ASF174" s="27"/>
      <c r="ASG174" s="27"/>
      <c r="ASH174" s="27"/>
      <c r="ASI174" s="27"/>
      <c r="ASJ174" s="27"/>
      <c r="ASK174" s="27"/>
      <c r="ASL174" s="27"/>
      <c r="ASM174" s="27"/>
      <c r="ASN174" s="27"/>
      <c r="ASO174" s="27"/>
      <c r="ASP174" s="27"/>
      <c r="ASQ174" s="27"/>
      <c r="ASR174" s="27"/>
      <c r="ASS174" s="27"/>
      <c r="AST174" s="27"/>
      <c r="ASU174" s="27"/>
      <c r="ASV174" s="27"/>
      <c r="ASW174" s="27"/>
      <c r="ASX174" s="27"/>
      <c r="ASY174" s="27"/>
      <c r="ASZ174" s="27"/>
      <c r="ATA174" s="27"/>
      <c r="ATB174" s="27"/>
      <c r="ATC174" s="27"/>
      <c r="ATD174" s="27"/>
      <c r="ATE174" s="27"/>
      <c r="ATF174" s="27"/>
      <c r="ATG174" s="27"/>
      <c r="ATH174" s="27"/>
      <c r="ATI174" s="27"/>
      <c r="ATJ174" s="27"/>
      <c r="ATK174" s="27"/>
      <c r="ATL174" s="27"/>
      <c r="ATM174" s="27"/>
      <c r="ATN174" s="27"/>
      <c r="ATO174" s="27"/>
      <c r="ATP174" s="27"/>
      <c r="ATQ174" s="27"/>
      <c r="ATR174" s="27"/>
      <c r="ATS174" s="27"/>
      <c r="ATT174" s="27"/>
      <c r="ATU174" s="27"/>
      <c r="ATV174" s="27"/>
      <c r="ATW174" s="27"/>
      <c r="ATX174" s="27"/>
      <c r="ATY174" s="27"/>
      <c r="ATZ174" s="27"/>
      <c r="AUA174" s="27"/>
      <c r="AUB174" s="27"/>
      <c r="AUC174" s="27"/>
      <c r="AUD174" s="27"/>
      <c r="AUE174" s="27"/>
      <c r="AUF174" s="27"/>
      <c r="AUG174" s="27"/>
      <c r="AUH174" s="27"/>
      <c r="AUI174" s="27"/>
      <c r="AUJ174" s="27"/>
      <c r="AUK174" s="27"/>
      <c r="AUL174" s="27"/>
      <c r="AUM174" s="27"/>
      <c r="AUN174" s="27"/>
      <c r="AUO174" s="27"/>
      <c r="AUP174" s="27"/>
      <c r="AUQ174" s="27"/>
      <c r="AUR174" s="27"/>
      <c r="AUS174" s="27"/>
      <c r="AUT174" s="27"/>
      <c r="AUU174" s="27"/>
      <c r="AUV174" s="27"/>
      <c r="AUW174" s="27"/>
      <c r="AUX174" s="27"/>
      <c r="AUY174" s="27"/>
      <c r="AUZ174" s="27"/>
      <c r="AVA174" s="27"/>
      <c r="AVB174" s="27"/>
      <c r="AVC174" s="27"/>
      <c r="AVD174" s="27"/>
      <c r="AVE174" s="27"/>
      <c r="AVF174" s="27"/>
      <c r="AVG174" s="27"/>
      <c r="AVH174" s="27"/>
      <c r="AVI174" s="27"/>
      <c r="AVJ174" s="27"/>
      <c r="AVK174" s="27"/>
      <c r="AVL174" s="27"/>
      <c r="AVM174" s="27"/>
      <c r="AVN174" s="27"/>
      <c r="AVO174" s="27"/>
      <c r="AVP174" s="27"/>
      <c r="AVQ174" s="27"/>
      <c r="AVR174" s="27"/>
      <c r="AVS174" s="27"/>
      <c r="AVT174" s="27"/>
      <c r="AVU174" s="27"/>
      <c r="AVV174" s="27"/>
      <c r="AVW174" s="27"/>
      <c r="AVX174" s="27"/>
      <c r="AVY174" s="27"/>
      <c r="AVZ174" s="27"/>
      <c r="AWA174" s="27"/>
      <c r="AWB174" s="27"/>
      <c r="AWC174" s="27"/>
      <c r="AWD174" s="27"/>
      <c r="AWE174" s="27"/>
      <c r="AWF174" s="27"/>
      <c r="AWG174" s="27"/>
      <c r="AWH174" s="27"/>
      <c r="AWI174" s="27"/>
      <c r="AWJ174" s="27"/>
      <c r="AWK174" s="27"/>
      <c r="AWL174" s="27"/>
      <c r="AWM174" s="27"/>
      <c r="AWN174" s="27"/>
      <c r="AWO174" s="27"/>
      <c r="AWP174" s="27"/>
      <c r="AWQ174" s="27"/>
      <c r="AWR174" s="27"/>
      <c r="AWS174" s="27"/>
      <c r="AWT174" s="27"/>
      <c r="AWU174" s="27"/>
      <c r="AWV174" s="27"/>
      <c r="AWW174" s="27"/>
      <c r="AWX174" s="27"/>
      <c r="AWY174" s="27"/>
      <c r="AWZ174" s="27"/>
      <c r="AXA174" s="27"/>
      <c r="AXB174" s="27"/>
      <c r="AXC174" s="27"/>
      <c r="AXD174" s="27"/>
      <c r="AXE174" s="27"/>
      <c r="AXF174" s="27"/>
      <c r="AXG174" s="27"/>
      <c r="AXH174" s="27"/>
      <c r="AXI174" s="27"/>
      <c r="AXJ174" s="27"/>
      <c r="AXK174" s="27"/>
      <c r="AXL174" s="27"/>
      <c r="AXM174" s="27"/>
      <c r="AXN174" s="27"/>
      <c r="AXO174" s="27"/>
      <c r="AXP174" s="27"/>
      <c r="AXQ174" s="27"/>
      <c r="AXR174" s="27"/>
      <c r="AXS174" s="27"/>
      <c r="AXT174" s="27"/>
      <c r="AXU174" s="27"/>
      <c r="AXV174" s="27"/>
      <c r="AXW174" s="27"/>
      <c r="AXX174" s="27"/>
      <c r="AXY174" s="27"/>
      <c r="AXZ174" s="27"/>
      <c r="AYA174" s="27"/>
      <c r="AYB174" s="27"/>
      <c r="AYC174" s="27"/>
      <c r="AYD174" s="27"/>
      <c r="AYE174" s="27"/>
      <c r="AYF174" s="27"/>
      <c r="AYG174" s="27"/>
      <c r="AYH174" s="27"/>
      <c r="AYI174" s="27"/>
      <c r="AYJ174" s="27"/>
      <c r="AYK174" s="27"/>
      <c r="AYL174" s="27"/>
      <c r="AYM174" s="27"/>
      <c r="AYN174" s="27"/>
      <c r="AYO174" s="27"/>
      <c r="AYP174" s="27"/>
      <c r="AYQ174" s="27"/>
      <c r="AYR174" s="27"/>
      <c r="AYS174" s="27"/>
      <c r="AYT174" s="27"/>
      <c r="AYU174" s="27"/>
      <c r="AYV174" s="27"/>
      <c r="AYW174" s="27"/>
      <c r="AYX174" s="27"/>
      <c r="AYY174" s="27"/>
      <c r="AYZ174" s="27"/>
      <c r="AZA174" s="27"/>
      <c r="AZB174" s="27"/>
      <c r="AZC174" s="27"/>
      <c r="AZD174" s="27"/>
      <c r="AZE174" s="27"/>
      <c r="AZF174" s="27"/>
      <c r="AZG174" s="27"/>
      <c r="AZH174" s="27"/>
      <c r="AZI174" s="27"/>
      <c r="AZJ174" s="27"/>
      <c r="AZK174" s="27"/>
      <c r="AZL174" s="27"/>
      <c r="AZM174" s="27"/>
      <c r="AZN174" s="27"/>
      <c r="AZO174" s="27"/>
      <c r="AZP174" s="27"/>
      <c r="AZQ174" s="27"/>
      <c r="AZR174" s="27"/>
      <c r="AZS174" s="27"/>
      <c r="AZT174" s="27"/>
      <c r="AZU174" s="27"/>
      <c r="AZV174" s="27"/>
      <c r="AZW174" s="27"/>
      <c r="AZX174" s="27"/>
      <c r="AZY174" s="27"/>
      <c r="AZZ174" s="27"/>
      <c r="BAA174" s="27"/>
      <c r="BAB174" s="27"/>
      <c r="BAC174" s="27"/>
      <c r="BAD174" s="27"/>
      <c r="BAE174" s="27"/>
      <c r="BAF174" s="27"/>
      <c r="BAG174" s="27"/>
      <c r="BAH174" s="27"/>
      <c r="BAI174" s="27"/>
      <c r="BAJ174" s="27"/>
      <c r="BAK174" s="27"/>
      <c r="BAL174" s="27"/>
      <c r="BAM174" s="27"/>
      <c r="BAN174" s="27"/>
      <c r="BAO174" s="27"/>
      <c r="BAP174" s="27"/>
      <c r="BAQ174" s="27"/>
      <c r="BAR174" s="27"/>
      <c r="BAS174" s="27"/>
      <c r="BAT174" s="27"/>
      <c r="BAU174" s="27"/>
      <c r="BAV174" s="27"/>
      <c r="BAW174" s="27"/>
      <c r="BAX174" s="27"/>
      <c r="BAY174" s="27"/>
      <c r="BAZ174" s="27"/>
      <c r="BBA174" s="27"/>
      <c r="BBB174" s="27"/>
      <c r="BBC174" s="27"/>
      <c r="BBD174" s="27"/>
      <c r="BBE174" s="27"/>
      <c r="BBF174" s="27"/>
      <c r="BBG174" s="27"/>
      <c r="BBH174" s="27"/>
      <c r="BBI174" s="27"/>
      <c r="BBJ174" s="27"/>
      <c r="BBK174" s="27"/>
      <c r="BBL174" s="27"/>
      <c r="BBM174" s="27"/>
      <c r="BBN174" s="27"/>
      <c r="BBO174" s="27"/>
      <c r="BBP174" s="27"/>
      <c r="BBQ174" s="27"/>
      <c r="BBR174" s="27"/>
      <c r="BBS174" s="27"/>
      <c r="BBT174" s="27"/>
      <c r="BBU174" s="27"/>
      <c r="BBV174" s="27"/>
      <c r="BBW174" s="27"/>
      <c r="BBX174" s="27"/>
      <c r="BBY174" s="27"/>
      <c r="BBZ174" s="27"/>
      <c r="BCA174" s="27"/>
      <c r="BCB174" s="27"/>
      <c r="BCC174" s="27"/>
      <c r="BCD174" s="27"/>
      <c r="BCE174" s="27"/>
      <c r="BCF174" s="27"/>
      <c r="BCG174" s="27"/>
      <c r="BCH174" s="27"/>
      <c r="BCI174" s="27"/>
      <c r="BCJ174" s="27"/>
      <c r="BCK174" s="27"/>
      <c r="BCL174" s="27"/>
      <c r="BCM174" s="27"/>
      <c r="BCN174" s="27"/>
      <c r="BCO174" s="27"/>
      <c r="BCP174" s="27"/>
      <c r="BCQ174" s="27"/>
      <c r="BCR174" s="27"/>
      <c r="BCS174" s="27"/>
      <c r="BCT174" s="27"/>
      <c r="BCU174" s="27"/>
      <c r="BCV174" s="27"/>
      <c r="BCW174" s="27"/>
      <c r="BCX174" s="27"/>
      <c r="BCY174" s="27"/>
      <c r="BCZ174" s="27"/>
      <c r="BDA174" s="27"/>
      <c r="BDB174" s="27"/>
      <c r="BDC174" s="27"/>
      <c r="BDD174" s="27"/>
      <c r="BDE174" s="27"/>
      <c r="BDF174" s="27"/>
      <c r="BDG174" s="27"/>
      <c r="BDH174" s="27"/>
      <c r="BDI174" s="27"/>
      <c r="BDJ174" s="27"/>
      <c r="BDK174" s="27"/>
      <c r="BDL174" s="27"/>
      <c r="BDM174" s="27"/>
      <c r="BDN174" s="27"/>
      <c r="BDO174" s="27"/>
      <c r="BDP174" s="27"/>
      <c r="BDQ174" s="27"/>
      <c r="BDR174" s="27"/>
      <c r="BDS174" s="27"/>
      <c r="BDT174" s="27"/>
      <c r="BDU174" s="27"/>
      <c r="BDV174" s="27"/>
      <c r="BDW174" s="27"/>
      <c r="BDX174" s="27"/>
      <c r="BDY174" s="27"/>
      <c r="BDZ174" s="27"/>
      <c r="BEA174" s="27"/>
      <c r="BEB174" s="27"/>
      <c r="BEC174" s="27"/>
      <c r="BED174" s="27"/>
      <c r="BEE174" s="27"/>
      <c r="BEF174" s="27"/>
      <c r="BEG174" s="27"/>
      <c r="BEH174" s="27"/>
      <c r="BEI174" s="27"/>
      <c r="BEJ174" s="27"/>
      <c r="BEK174" s="27"/>
      <c r="BEL174" s="27"/>
      <c r="BEM174" s="27"/>
      <c r="BEN174" s="27"/>
      <c r="BEO174" s="27"/>
      <c r="BEP174" s="27"/>
      <c r="BEQ174" s="27"/>
      <c r="BER174" s="27"/>
      <c r="BES174" s="27"/>
      <c r="BET174" s="27"/>
      <c r="BEU174" s="27"/>
      <c r="BEV174" s="27"/>
      <c r="BEW174" s="27"/>
      <c r="BEX174" s="27"/>
      <c r="BEY174" s="27"/>
      <c r="BEZ174" s="27"/>
      <c r="BFA174" s="27"/>
      <c r="BFB174" s="27"/>
      <c r="BFC174" s="27"/>
      <c r="BFD174" s="27"/>
      <c r="BFE174" s="27"/>
      <c r="BFF174" s="27"/>
      <c r="BFG174" s="27"/>
      <c r="BFH174" s="27"/>
      <c r="BFI174" s="27"/>
      <c r="BFJ174" s="27"/>
      <c r="BFK174" s="27"/>
      <c r="BFL174" s="27"/>
      <c r="BFM174" s="27"/>
      <c r="BFN174" s="27"/>
      <c r="BFO174" s="27"/>
      <c r="BFP174" s="27"/>
      <c r="BFQ174" s="27"/>
      <c r="BFR174" s="27"/>
      <c r="BFS174" s="27"/>
      <c r="BFT174" s="27"/>
      <c r="BFU174" s="27"/>
      <c r="BFV174" s="27"/>
      <c r="BFW174" s="27"/>
      <c r="BFX174" s="27"/>
      <c r="BFY174" s="27"/>
      <c r="BFZ174" s="27"/>
      <c r="BGA174" s="27"/>
      <c r="BGB174" s="27"/>
      <c r="BGC174" s="27"/>
      <c r="BGD174" s="27"/>
      <c r="BGE174" s="27"/>
      <c r="BGF174" s="27"/>
      <c r="BGG174" s="27"/>
      <c r="BGH174" s="27"/>
      <c r="BGI174" s="27"/>
      <c r="BGJ174" s="27"/>
      <c r="BGK174" s="27"/>
      <c r="BGL174" s="27"/>
      <c r="BGM174" s="27"/>
      <c r="BGN174" s="27"/>
      <c r="BGO174" s="27"/>
      <c r="BGP174" s="27"/>
      <c r="BGQ174" s="27"/>
      <c r="BGR174" s="27"/>
      <c r="BGS174" s="27"/>
      <c r="BGT174" s="27"/>
      <c r="BGU174" s="27"/>
      <c r="BGV174" s="27"/>
      <c r="BGW174" s="27"/>
      <c r="BGX174" s="27"/>
      <c r="BGY174" s="27"/>
      <c r="BGZ174" s="27"/>
      <c r="BHA174" s="27"/>
      <c r="BHB174" s="27"/>
      <c r="BHC174" s="27"/>
      <c r="BHD174" s="27"/>
      <c r="BHE174" s="27"/>
      <c r="BHF174" s="27"/>
      <c r="BHG174" s="27"/>
      <c r="BHH174" s="27"/>
      <c r="BHI174" s="27"/>
      <c r="BHJ174" s="27"/>
      <c r="BHK174" s="27"/>
      <c r="BHL174" s="27"/>
      <c r="BHM174" s="27"/>
      <c r="BHN174" s="27"/>
      <c r="BHO174" s="27"/>
      <c r="BHP174" s="27"/>
      <c r="BHQ174" s="27"/>
      <c r="BHR174" s="27"/>
      <c r="BHS174" s="27"/>
      <c r="BHT174" s="27"/>
      <c r="BHU174" s="27"/>
      <c r="BHV174" s="27"/>
      <c r="BHW174" s="27"/>
      <c r="BHX174" s="27"/>
      <c r="BHY174" s="27"/>
      <c r="BHZ174" s="27"/>
      <c r="BIA174" s="27"/>
      <c r="BIB174" s="27"/>
      <c r="BIC174" s="27"/>
      <c r="BID174" s="27"/>
      <c r="BIE174" s="27"/>
      <c r="BIF174" s="27"/>
      <c r="BIG174" s="27"/>
      <c r="BIH174" s="27"/>
      <c r="BII174" s="27"/>
      <c r="BIJ174" s="27"/>
      <c r="BIK174" s="27"/>
      <c r="BIL174" s="27"/>
      <c r="BIM174" s="27"/>
      <c r="BIN174" s="27"/>
      <c r="BIO174" s="27"/>
      <c r="BIP174" s="27"/>
      <c r="BIQ174" s="27"/>
      <c r="BIR174" s="27"/>
      <c r="BIS174" s="27"/>
      <c r="BIT174" s="27"/>
      <c r="BIU174" s="27"/>
      <c r="BIV174" s="27"/>
      <c r="BIW174" s="27"/>
      <c r="BIX174" s="27"/>
      <c r="BIY174" s="27"/>
      <c r="BIZ174" s="27"/>
      <c r="BJA174" s="27"/>
      <c r="BJB174" s="27"/>
      <c r="BJC174" s="27"/>
      <c r="BJD174" s="27"/>
      <c r="BJE174" s="27"/>
      <c r="BJF174" s="27"/>
      <c r="BJG174" s="27"/>
      <c r="BJH174" s="27"/>
      <c r="BJI174" s="27"/>
      <c r="BJJ174" s="27"/>
      <c r="BJK174" s="27"/>
      <c r="BJL174" s="27"/>
      <c r="BJM174" s="27"/>
      <c r="BJN174" s="27"/>
      <c r="BJO174" s="27"/>
      <c r="BJP174" s="27"/>
      <c r="BJQ174" s="27"/>
      <c r="BJR174" s="27"/>
      <c r="BJS174" s="27"/>
      <c r="BJT174" s="27"/>
      <c r="BJU174" s="27"/>
      <c r="BJV174" s="27"/>
      <c r="BJW174" s="27"/>
      <c r="BJX174" s="27"/>
      <c r="BJY174" s="27"/>
      <c r="BJZ174" s="27"/>
      <c r="BKA174" s="27"/>
      <c r="BKB174" s="27"/>
      <c r="BKC174" s="27"/>
      <c r="BKD174" s="27"/>
      <c r="BKE174" s="27"/>
      <c r="BKF174" s="27"/>
      <c r="BKG174" s="27"/>
      <c r="BKH174" s="27"/>
      <c r="BKI174" s="27"/>
      <c r="BKJ174" s="27"/>
      <c r="BKK174" s="27"/>
      <c r="BKL174" s="27"/>
      <c r="BKM174" s="27"/>
      <c r="BKN174" s="27"/>
      <c r="BKO174" s="27"/>
      <c r="BKP174" s="27"/>
      <c r="BKQ174" s="27"/>
      <c r="BKR174" s="27"/>
      <c r="BKS174" s="27"/>
      <c r="BKT174" s="27"/>
      <c r="BKU174" s="27"/>
      <c r="BKV174" s="27"/>
      <c r="BKW174" s="27"/>
      <c r="BKX174" s="27"/>
      <c r="BKY174" s="27"/>
      <c r="BKZ174" s="27"/>
      <c r="BLA174" s="27"/>
      <c r="BLB174" s="27"/>
      <c r="BLC174" s="27"/>
      <c r="BLD174" s="27"/>
      <c r="BLE174" s="27"/>
      <c r="BLF174" s="27"/>
      <c r="BLG174" s="27"/>
      <c r="BLH174" s="27"/>
      <c r="BLI174" s="27"/>
      <c r="BLJ174" s="27"/>
      <c r="BLK174" s="27"/>
      <c r="BLL174" s="27"/>
      <c r="BLM174" s="27"/>
      <c r="BLN174" s="27"/>
      <c r="BLO174" s="27"/>
      <c r="BLP174" s="27"/>
      <c r="BLQ174" s="27"/>
      <c r="BLR174" s="27"/>
      <c r="BLS174" s="27"/>
      <c r="BLT174" s="27"/>
      <c r="BLU174" s="27"/>
      <c r="BLV174" s="27"/>
      <c r="BLW174" s="27"/>
      <c r="BLX174" s="27"/>
      <c r="BLY174" s="27"/>
      <c r="BLZ174" s="27"/>
      <c r="BMA174" s="27"/>
      <c r="BMB174" s="27"/>
      <c r="BMC174" s="27"/>
      <c r="BMD174" s="27"/>
      <c r="BME174" s="27"/>
      <c r="BMF174" s="27"/>
      <c r="BMG174" s="27"/>
      <c r="BMH174" s="27"/>
      <c r="BMI174" s="27"/>
      <c r="BMJ174" s="27"/>
      <c r="BMK174" s="27"/>
      <c r="BML174" s="27"/>
      <c r="BMM174" s="27"/>
      <c r="BMN174" s="27"/>
      <c r="BMO174" s="27"/>
      <c r="BMP174" s="27"/>
      <c r="BMQ174" s="27"/>
      <c r="BMR174" s="27"/>
      <c r="BMS174" s="27"/>
      <c r="BMT174" s="27"/>
      <c r="BMU174" s="27"/>
      <c r="BMV174" s="27"/>
      <c r="BMW174" s="27"/>
      <c r="BMX174" s="27"/>
      <c r="BMY174" s="27"/>
      <c r="BMZ174" s="27"/>
      <c r="BNA174" s="27"/>
      <c r="BNB174" s="27"/>
      <c r="BNC174" s="27"/>
      <c r="BND174" s="27"/>
      <c r="BNE174" s="27"/>
      <c r="BNF174" s="27"/>
      <c r="BNG174" s="27"/>
      <c r="BNH174" s="27"/>
      <c r="BNI174" s="27"/>
      <c r="BNJ174" s="27"/>
      <c r="BNK174" s="27"/>
      <c r="BNL174" s="27"/>
      <c r="BNM174" s="27"/>
      <c r="BNN174" s="27"/>
      <c r="BNO174" s="27"/>
      <c r="BNP174" s="27"/>
      <c r="BNQ174" s="27"/>
      <c r="BNR174" s="27"/>
      <c r="BNS174" s="27"/>
      <c r="BNT174" s="27"/>
      <c r="BNU174" s="27"/>
      <c r="BNV174" s="27"/>
      <c r="BNW174" s="27"/>
      <c r="BNX174" s="27"/>
      <c r="BNY174" s="27"/>
      <c r="BNZ174" s="27"/>
      <c r="BOA174" s="27"/>
      <c r="BOB174" s="27"/>
      <c r="BOC174" s="27"/>
      <c r="BOD174" s="27"/>
      <c r="BOE174" s="27"/>
      <c r="BOF174" s="27"/>
      <c r="BOG174" s="27"/>
      <c r="BOH174" s="27"/>
      <c r="BOI174" s="27"/>
      <c r="BOJ174" s="27"/>
      <c r="BOK174" s="27"/>
      <c r="BOL174" s="27"/>
      <c r="BOM174" s="27"/>
      <c r="BON174" s="27"/>
      <c r="BOO174" s="27"/>
      <c r="BOP174" s="27"/>
      <c r="BOQ174" s="27"/>
      <c r="BOR174" s="27"/>
      <c r="BOS174" s="27"/>
      <c r="BOT174" s="27"/>
      <c r="BOU174" s="27"/>
      <c r="BOV174" s="27"/>
      <c r="BOW174" s="27"/>
      <c r="BOX174" s="27"/>
      <c r="BOY174" s="27"/>
      <c r="BOZ174" s="27"/>
      <c r="BPA174" s="27"/>
      <c r="BPB174" s="27"/>
      <c r="BPC174" s="27"/>
      <c r="BPD174" s="27"/>
      <c r="BPE174" s="27"/>
      <c r="BPF174" s="27"/>
      <c r="BPG174" s="27"/>
      <c r="BPH174" s="27"/>
      <c r="BPI174" s="27"/>
      <c r="BPJ174" s="27"/>
      <c r="BPK174" s="27"/>
      <c r="BPL174" s="27"/>
      <c r="BPM174" s="27"/>
      <c r="BPN174" s="27"/>
      <c r="BPO174" s="27"/>
      <c r="BPP174" s="27"/>
      <c r="BPQ174" s="27"/>
      <c r="BPR174" s="27"/>
      <c r="BPS174" s="27"/>
      <c r="BPT174" s="27"/>
      <c r="BPU174" s="27"/>
      <c r="BPV174" s="27"/>
      <c r="BPW174" s="27"/>
      <c r="BPX174" s="27"/>
      <c r="BPY174" s="27"/>
      <c r="BPZ174" s="27"/>
      <c r="BQA174" s="27"/>
      <c r="BQB174" s="27"/>
      <c r="BQC174" s="27"/>
      <c r="BQD174" s="27"/>
      <c r="BQE174" s="27"/>
      <c r="BQF174" s="27"/>
      <c r="BQG174" s="27"/>
      <c r="BQH174" s="27"/>
      <c r="BQI174" s="27"/>
      <c r="BQJ174" s="27"/>
      <c r="BQK174" s="27"/>
      <c r="BQL174" s="27"/>
      <c r="BQM174" s="27"/>
      <c r="BQN174" s="27"/>
      <c r="BQO174" s="27"/>
      <c r="BQP174" s="27"/>
      <c r="BQQ174" s="27"/>
      <c r="BQR174" s="27"/>
      <c r="BQS174" s="27"/>
      <c r="BQT174" s="27"/>
      <c r="BQU174" s="27"/>
      <c r="BQV174" s="27"/>
      <c r="BQW174" s="27"/>
      <c r="BQX174" s="27"/>
      <c r="BQY174" s="27"/>
      <c r="BQZ174" s="27"/>
      <c r="BRA174" s="27"/>
      <c r="BRB174" s="27"/>
      <c r="BRC174" s="27"/>
      <c r="BRD174" s="27"/>
      <c r="BRE174" s="27"/>
      <c r="BRF174" s="27"/>
      <c r="BRG174" s="27"/>
      <c r="BRH174" s="27"/>
      <c r="BRI174" s="27"/>
      <c r="BRJ174" s="27"/>
      <c r="BRK174" s="27"/>
      <c r="BRL174" s="27"/>
      <c r="BRM174" s="27"/>
      <c r="BRN174" s="27"/>
      <c r="BRO174" s="27"/>
      <c r="BRP174" s="27"/>
      <c r="BRQ174" s="27"/>
      <c r="BRR174" s="27"/>
      <c r="BRS174" s="27"/>
      <c r="BRT174" s="27"/>
      <c r="BRU174" s="27"/>
      <c r="BRV174" s="27"/>
      <c r="BRW174" s="27"/>
      <c r="BRX174" s="27"/>
      <c r="BRY174" s="27"/>
      <c r="BRZ174" s="27"/>
      <c r="BSA174" s="27"/>
      <c r="BSB174" s="27"/>
      <c r="BSC174" s="27"/>
      <c r="BSD174" s="27"/>
      <c r="BSE174" s="27"/>
      <c r="BSF174" s="27"/>
      <c r="BSG174" s="27"/>
      <c r="BSH174" s="27"/>
      <c r="BSI174" s="27"/>
      <c r="BSJ174" s="27"/>
      <c r="BSK174" s="27"/>
      <c r="BSL174" s="27"/>
      <c r="BSM174" s="27"/>
      <c r="BSN174" s="27"/>
      <c r="BSO174" s="27"/>
      <c r="BSP174" s="27"/>
      <c r="BSQ174" s="27"/>
      <c r="BSR174" s="27"/>
      <c r="BSS174" s="27"/>
      <c r="BST174" s="27"/>
      <c r="BSU174" s="27"/>
      <c r="BSV174" s="27"/>
      <c r="BSW174" s="27"/>
      <c r="BSX174" s="27"/>
      <c r="BSY174" s="27"/>
      <c r="BSZ174" s="27"/>
      <c r="BTA174" s="27"/>
      <c r="BTB174" s="27"/>
      <c r="BTC174" s="27"/>
      <c r="BTD174" s="27"/>
      <c r="BTE174" s="27"/>
      <c r="BTF174" s="27"/>
      <c r="BTG174" s="27"/>
      <c r="BTH174" s="27"/>
      <c r="BTI174" s="27"/>
      <c r="BTJ174" s="27"/>
      <c r="BTK174" s="27"/>
      <c r="BTL174" s="27"/>
      <c r="BTM174" s="27"/>
      <c r="BTN174" s="27"/>
      <c r="BTO174" s="27"/>
      <c r="BTP174" s="27"/>
      <c r="BTQ174" s="27"/>
      <c r="BTR174" s="27"/>
      <c r="BTS174" s="27"/>
      <c r="BTT174" s="27"/>
      <c r="BTU174" s="27"/>
      <c r="BTV174" s="27"/>
      <c r="BTW174" s="27"/>
      <c r="BTX174" s="27"/>
      <c r="BTY174" s="27"/>
      <c r="BTZ174" s="27"/>
      <c r="BUA174" s="27"/>
      <c r="BUB174" s="27"/>
      <c r="BUC174" s="27"/>
      <c r="BUD174" s="27"/>
      <c r="BUE174" s="27"/>
      <c r="BUF174" s="27"/>
      <c r="BUG174" s="27"/>
      <c r="BUH174" s="27"/>
      <c r="BUI174" s="27"/>
      <c r="BUJ174" s="27"/>
      <c r="BUK174" s="27"/>
      <c r="BUL174" s="27"/>
      <c r="BUM174" s="27"/>
      <c r="BUN174" s="27"/>
      <c r="BUO174" s="27"/>
      <c r="BUP174" s="27"/>
      <c r="BUQ174" s="27"/>
    </row>
    <row r="175" spans="1:1915" s="47" customFormat="1" ht="12.75">
      <c r="A175" s="23"/>
      <c r="B175" s="53"/>
      <c r="C175" s="53"/>
      <c r="D175" s="53"/>
      <c r="E175" s="53"/>
      <c r="F175" s="53"/>
      <c r="G175" s="53"/>
      <c r="H175" s="53"/>
      <c r="I175" s="53"/>
      <c r="J175" s="53"/>
      <c r="K175" s="26"/>
      <c r="L175" s="26"/>
      <c r="M175" s="104"/>
      <c r="N175" s="104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  <c r="BZ175" s="27"/>
      <c r="CA175" s="27"/>
      <c r="CB175" s="27"/>
      <c r="CC175" s="27"/>
      <c r="CD175" s="27"/>
      <c r="CE175" s="27"/>
      <c r="CF175" s="27"/>
      <c r="CG175" s="27"/>
      <c r="CH175" s="27"/>
      <c r="CI175" s="27"/>
      <c r="CJ175" s="27"/>
      <c r="CK175" s="27"/>
      <c r="CL175" s="27"/>
      <c r="CM175" s="27"/>
      <c r="CN175" s="27"/>
      <c r="CO175" s="27"/>
      <c r="CP175" s="27"/>
      <c r="CQ175" s="27"/>
      <c r="CR175" s="27"/>
      <c r="CS175" s="27"/>
      <c r="CT175" s="27"/>
      <c r="CU175" s="27"/>
      <c r="CV175" s="27"/>
      <c r="CW175" s="27"/>
      <c r="CX175" s="27"/>
      <c r="CY175" s="27"/>
      <c r="CZ175" s="27"/>
      <c r="DA175" s="27"/>
      <c r="DB175" s="27"/>
      <c r="DC175" s="27"/>
      <c r="DD175" s="27"/>
      <c r="DE175" s="27"/>
      <c r="DF175" s="27"/>
      <c r="DG175" s="27"/>
      <c r="DH175" s="27"/>
      <c r="DI175" s="27"/>
      <c r="DJ175" s="27"/>
      <c r="DK175" s="27"/>
      <c r="DL175" s="27"/>
      <c r="DM175" s="27"/>
      <c r="DN175" s="27"/>
      <c r="DO175" s="27"/>
      <c r="DP175" s="27"/>
      <c r="DQ175" s="27"/>
      <c r="DR175" s="27"/>
      <c r="DS175" s="27"/>
      <c r="DT175" s="27"/>
      <c r="DU175" s="27"/>
      <c r="DV175" s="27"/>
      <c r="DW175" s="27"/>
      <c r="DX175" s="27"/>
      <c r="DY175" s="27"/>
      <c r="DZ175" s="27"/>
      <c r="EA175" s="27"/>
      <c r="EB175" s="27"/>
      <c r="EC175" s="27"/>
      <c r="ED175" s="27"/>
      <c r="EE175" s="27"/>
      <c r="EF175" s="27"/>
      <c r="EG175" s="27"/>
      <c r="EH175" s="27"/>
      <c r="EI175" s="27"/>
      <c r="EJ175" s="27"/>
      <c r="EK175" s="27"/>
      <c r="EL175" s="27"/>
      <c r="EM175" s="27"/>
      <c r="EN175" s="27"/>
      <c r="EO175" s="27"/>
      <c r="EP175" s="27"/>
      <c r="EQ175" s="27"/>
      <c r="ER175" s="27"/>
      <c r="ES175" s="27"/>
      <c r="ET175" s="27"/>
      <c r="EU175" s="27"/>
      <c r="EV175" s="27"/>
      <c r="EW175" s="27"/>
      <c r="EX175" s="27"/>
      <c r="EY175" s="27"/>
      <c r="EZ175" s="27"/>
      <c r="FA175" s="27"/>
      <c r="FB175" s="27"/>
      <c r="FC175" s="27"/>
      <c r="FD175" s="27"/>
      <c r="FE175" s="27"/>
      <c r="FF175" s="27"/>
      <c r="FG175" s="27"/>
      <c r="FH175" s="27"/>
      <c r="FI175" s="27"/>
      <c r="FJ175" s="27"/>
      <c r="FK175" s="27"/>
      <c r="FL175" s="27"/>
      <c r="FM175" s="27"/>
      <c r="FN175" s="27"/>
      <c r="FO175" s="27"/>
      <c r="FP175" s="27"/>
      <c r="FQ175" s="27"/>
      <c r="FR175" s="27"/>
      <c r="FS175" s="27"/>
      <c r="FT175" s="27"/>
      <c r="FU175" s="27"/>
      <c r="FV175" s="27"/>
      <c r="FW175" s="27"/>
      <c r="FX175" s="27"/>
      <c r="FY175" s="27"/>
      <c r="FZ175" s="27"/>
      <c r="GA175" s="27"/>
      <c r="GB175" s="27"/>
      <c r="GC175" s="27"/>
      <c r="GD175" s="27"/>
      <c r="GE175" s="27"/>
      <c r="GF175" s="27"/>
      <c r="GG175" s="27"/>
      <c r="GH175" s="27"/>
      <c r="GI175" s="27"/>
      <c r="GJ175" s="27"/>
      <c r="GK175" s="27"/>
      <c r="GL175" s="27"/>
      <c r="GM175" s="27"/>
      <c r="GN175" s="27"/>
      <c r="GO175" s="27"/>
      <c r="GP175" s="27"/>
      <c r="GQ175" s="27"/>
      <c r="GR175" s="27"/>
      <c r="GS175" s="27"/>
      <c r="GT175" s="27"/>
      <c r="GU175" s="27"/>
      <c r="GV175" s="27"/>
      <c r="GW175" s="27"/>
      <c r="GX175" s="27"/>
      <c r="GY175" s="27"/>
      <c r="GZ175" s="27"/>
      <c r="HA175" s="27"/>
      <c r="HB175" s="27"/>
      <c r="HC175" s="27"/>
      <c r="HD175" s="27"/>
      <c r="HE175" s="27"/>
      <c r="HF175" s="27"/>
      <c r="HG175" s="27"/>
      <c r="HH175" s="27"/>
      <c r="HI175" s="27"/>
      <c r="HJ175" s="27"/>
      <c r="HK175" s="27"/>
      <c r="HL175" s="27"/>
      <c r="HM175" s="27"/>
      <c r="HN175" s="27"/>
      <c r="HO175" s="27"/>
      <c r="HP175" s="27"/>
      <c r="HQ175" s="27"/>
      <c r="HR175" s="27"/>
      <c r="HS175" s="27"/>
      <c r="HT175" s="27"/>
      <c r="HU175" s="27"/>
      <c r="HV175" s="27"/>
      <c r="HW175" s="27"/>
      <c r="HX175" s="27"/>
      <c r="HY175" s="27"/>
      <c r="HZ175" s="27"/>
      <c r="IA175" s="27"/>
      <c r="IB175" s="27"/>
      <c r="IC175" s="27"/>
      <c r="ID175" s="27"/>
      <c r="IE175" s="27"/>
      <c r="IF175" s="27"/>
      <c r="IG175" s="27"/>
      <c r="IH175" s="27"/>
      <c r="II175" s="27"/>
      <c r="IJ175" s="27"/>
      <c r="IK175" s="27"/>
      <c r="IL175" s="27"/>
      <c r="IM175" s="27"/>
      <c r="IN175" s="27"/>
      <c r="IO175" s="27"/>
      <c r="IP175" s="27"/>
      <c r="IQ175" s="27"/>
      <c r="IR175" s="27"/>
      <c r="IS175" s="27"/>
      <c r="IT175" s="27"/>
      <c r="IU175" s="27"/>
      <c r="IV175" s="27"/>
      <c r="IW175" s="27"/>
      <c r="IX175" s="27"/>
      <c r="IY175" s="27"/>
      <c r="IZ175" s="27"/>
      <c r="JA175" s="27"/>
      <c r="JB175" s="27"/>
      <c r="JC175" s="27"/>
      <c r="JD175" s="27"/>
      <c r="JE175" s="27"/>
      <c r="JF175" s="27"/>
      <c r="JG175" s="27"/>
      <c r="JH175" s="27"/>
      <c r="JI175" s="27"/>
      <c r="JJ175" s="27"/>
      <c r="JK175" s="27"/>
      <c r="JL175" s="27"/>
      <c r="JM175" s="27"/>
      <c r="JN175" s="27"/>
      <c r="JO175" s="27"/>
      <c r="JP175" s="27"/>
      <c r="JQ175" s="27"/>
      <c r="JR175" s="27"/>
      <c r="JS175" s="27"/>
      <c r="JT175" s="27"/>
      <c r="JU175" s="27"/>
      <c r="JV175" s="27"/>
      <c r="JW175" s="27"/>
      <c r="JX175" s="27"/>
      <c r="JY175" s="27"/>
      <c r="JZ175" s="27"/>
      <c r="KA175" s="27"/>
      <c r="KB175" s="27"/>
      <c r="KC175" s="27"/>
      <c r="KD175" s="27"/>
      <c r="KE175" s="27"/>
      <c r="KF175" s="27"/>
      <c r="KG175" s="27"/>
      <c r="KH175" s="27"/>
      <c r="KI175" s="27"/>
      <c r="KJ175" s="27"/>
      <c r="KK175" s="27"/>
      <c r="KL175" s="27"/>
      <c r="KM175" s="27"/>
      <c r="KN175" s="27"/>
      <c r="KO175" s="27"/>
      <c r="KP175" s="27"/>
      <c r="KQ175" s="27"/>
      <c r="KR175" s="27"/>
      <c r="KS175" s="27"/>
      <c r="KT175" s="27"/>
      <c r="KU175" s="27"/>
      <c r="KV175" s="27"/>
      <c r="KW175" s="27"/>
      <c r="KX175" s="27"/>
      <c r="KY175" s="27"/>
      <c r="KZ175" s="27"/>
      <c r="LA175" s="27"/>
      <c r="LB175" s="27"/>
      <c r="LC175" s="27"/>
      <c r="LD175" s="27"/>
      <c r="LE175" s="27"/>
      <c r="LF175" s="27"/>
      <c r="LG175" s="27"/>
      <c r="LH175" s="27"/>
      <c r="LI175" s="27"/>
      <c r="LJ175" s="27"/>
      <c r="LK175" s="27"/>
      <c r="LL175" s="27"/>
      <c r="LM175" s="27"/>
      <c r="LN175" s="27"/>
      <c r="LO175" s="27"/>
      <c r="LP175" s="27"/>
      <c r="LQ175" s="27"/>
      <c r="LR175" s="27"/>
      <c r="LS175" s="27"/>
      <c r="LT175" s="27"/>
      <c r="LU175" s="27"/>
      <c r="LV175" s="27"/>
      <c r="LW175" s="27"/>
      <c r="LX175" s="27"/>
      <c r="LY175" s="27"/>
      <c r="LZ175" s="27"/>
      <c r="MA175" s="27"/>
      <c r="MB175" s="27"/>
      <c r="MC175" s="27"/>
      <c r="MD175" s="27"/>
      <c r="ME175" s="27"/>
      <c r="MF175" s="27"/>
      <c r="MG175" s="27"/>
      <c r="MH175" s="27"/>
      <c r="MI175" s="27"/>
      <c r="MJ175" s="27"/>
      <c r="MK175" s="27"/>
      <c r="ML175" s="27"/>
      <c r="MM175" s="27"/>
      <c r="MN175" s="27"/>
      <c r="MO175" s="27"/>
      <c r="MP175" s="27"/>
      <c r="MQ175" s="27"/>
      <c r="MR175" s="27"/>
      <c r="MS175" s="27"/>
      <c r="MT175" s="27"/>
      <c r="MU175" s="27"/>
      <c r="MV175" s="27"/>
      <c r="MW175" s="27"/>
      <c r="MX175" s="27"/>
      <c r="MY175" s="27"/>
      <c r="MZ175" s="27"/>
      <c r="NA175" s="27"/>
      <c r="NB175" s="27"/>
      <c r="NC175" s="27"/>
      <c r="ND175" s="27"/>
      <c r="NE175" s="27"/>
      <c r="NF175" s="27"/>
      <c r="NG175" s="27"/>
      <c r="NH175" s="27"/>
      <c r="NI175" s="27"/>
      <c r="NJ175" s="27"/>
      <c r="NK175" s="27"/>
      <c r="NL175" s="27"/>
      <c r="NM175" s="27"/>
      <c r="NN175" s="27"/>
      <c r="NO175" s="27"/>
      <c r="NP175" s="27"/>
      <c r="NQ175" s="27"/>
      <c r="NR175" s="27"/>
      <c r="NS175" s="27"/>
      <c r="NT175" s="27"/>
      <c r="NU175" s="27"/>
      <c r="NV175" s="27"/>
      <c r="NW175" s="27"/>
      <c r="NX175" s="27"/>
      <c r="NY175" s="27"/>
      <c r="NZ175" s="27"/>
      <c r="OA175" s="27"/>
      <c r="OB175" s="27"/>
      <c r="OC175" s="27"/>
      <c r="OD175" s="27"/>
      <c r="OE175" s="27"/>
      <c r="OF175" s="27"/>
      <c r="OG175" s="27"/>
      <c r="OH175" s="27"/>
      <c r="OI175" s="27"/>
      <c r="OJ175" s="27"/>
      <c r="OK175" s="27"/>
      <c r="OL175" s="27"/>
      <c r="OM175" s="27"/>
      <c r="ON175" s="27"/>
      <c r="OO175" s="27"/>
      <c r="OP175" s="27"/>
      <c r="OQ175" s="27"/>
      <c r="OR175" s="27"/>
      <c r="OS175" s="27"/>
      <c r="OT175" s="27"/>
      <c r="OU175" s="27"/>
      <c r="OV175" s="27"/>
      <c r="OW175" s="27"/>
      <c r="OX175" s="27"/>
      <c r="OY175" s="27"/>
      <c r="OZ175" s="27"/>
      <c r="PA175" s="27"/>
      <c r="PB175" s="27"/>
      <c r="PC175" s="27"/>
      <c r="PD175" s="27"/>
      <c r="PE175" s="27"/>
      <c r="PF175" s="27"/>
      <c r="PG175" s="27"/>
      <c r="PH175" s="27"/>
      <c r="PI175" s="27"/>
      <c r="PJ175" s="27"/>
      <c r="PK175" s="27"/>
      <c r="PL175" s="27"/>
      <c r="PM175" s="27"/>
      <c r="PN175" s="27"/>
      <c r="PO175" s="27"/>
      <c r="PP175" s="27"/>
      <c r="PQ175" s="27"/>
      <c r="PR175" s="27"/>
      <c r="PS175" s="27"/>
      <c r="PT175" s="27"/>
      <c r="PU175" s="27"/>
      <c r="PV175" s="27"/>
      <c r="PW175" s="27"/>
      <c r="PX175" s="27"/>
      <c r="PY175" s="27"/>
      <c r="PZ175" s="27"/>
      <c r="QA175" s="27"/>
      <c r="QB175" s="27"/>
      <c r="QC175" s="27"/>
      <c r="QD175" s="27"/>
      <c r="QE175" s="27"/>
      <c r="QF175" s="27"/>
      <c r="QG175" s="27"/>
      <c r="QH175" s="27"/>
      <c r="QI175" s="27"/>
      <c r="QJ175" s="27"/>
      <c r="QK175" s="27"/>
      <c r="QL175" s="27"/>
      <c r="QM175" s="27"/>
      <c r="QN175" s="27"/>
      <c r="QO175" s="27"/>
      <c r="QP175" s="27"/>
      <c r="QQ175" s="27"/>
      <c r="QR175" s="27"/>
      <c r="QS175" s="27"/>
      <c r="QT175" s="27"/>
      <c r="QU175" s="27"/>
      <c r="QV175" s="27"/>
      <c r="QW175" s="27"/>
      <c r="QX175" s="27"/>
      <c r="QY175" s="27"/>
      <c r="QZ175" s="27"/>
      <c r="RA175" s="27"/>
      <c r="RB175" s="27"/>
      <c r="RC175" s="27"/>
      <c r="RD175" s="27"/>
      <c r="RE175" s="27"/>
      <c r="RF175" s="27"/>
      <c r="RG175" s="27"/>
      <c r="RH175" s="27"/>
      <c r="RI175" s="27"/>
      <c r="RJ175" s="27"/>
      <c r="RK175" s="27"/>
      <c r="RL175" s="27"/>
      <c r="RM175" s="27"/>
      <c r="RN175" s="27"/>
      <c r="RO175" s="27"/>
      <c r="RP175" s="27"/>
      <c r="RQ175" s="27"/>
      <c r="RR175" s="27"/>
      <c r="RS175" s="27"/>
      <c r="RT175" s="27"/>
      <c r="RU175" s="27"/>
      <c r="RV175" s="27"/>
      <c r="RW175" s="27"/>
      <c r="RX175" s="27"/>
      <c r="RY175" s="27"/>
      <c r="RZ175" s="27"/>
      <c r="SA175" s="27"/>
      <c r="SB175" s="27"/>
      <c r="SC175" s="27"/>
      <c r="SD175" s="27"/>
      <c r="SE175" s="27"/>
      <c r="SF175" s="27"/>
      <c r="SG175" s="27"/>
      <c r="SH175" s="27"/>
      <c r="SI175" s="27"/>
      <c r="SJ175" s="27"/>
      <c r="SK175" s="27"/>
      <c r="SL175" s="27"/>
      <c r="SM175" s="27"/>
      <c r="SN175" s="27"/>
      <c r="SO175" s="27"/>
      <c r="SP175" s="27"/>
      <c r="SQ175" s="27"/>
      <c r="SR175" s="27"/>
      <c r="SS175" s="27"/>
      <c r="ST175" s="27"/>
      <c r="SU175" s="27"/>
      <c r="SV175" s="27"/>
      <c r="SW175" s="27"/>
      <c r="SX175" s="27"/>
      <c r="SY175" s="27"/>
      <c r="SZ175" s="27"/>
      <c r="TA175" s="27"/>
      <c r="TB175" s="27"/>
      <c r="TC175" s="27"/>
      <c r="TD175" s="27"/>
      <c r="TE175" s="27"/>
      <c r="TF175" s="27"/>
      <c r="TG175" s="27"/>
      <c r="TH175" s="27"/>
      <c r="TI175" s="27"/>
      <c r="TJ175" s="27"/>
      <c r="TK175" s="27"/>
      <c r="TL175" s="27"/>
      <c r="TM175" s="27"/>
      <c r="TN175" s="27"/>
      <c r="TO175" s="27"/>
      <c r="TP175" s="27"/>
      <c r="TQ175" s="27"/>
      <c r="TR175" s="27"/>
      <c r="TS175" s="27"/>
      <c r="TT175" s="27"/>
      <c r="TU175" s="27"/>
      <c r="TV175" s="27"/>
      <c r="TW175" s="27"/>
      <c r="TX175" s="27"/>
      <c r="TY175" s="27"/>
      <c r="TZ175" s="27"/>
      <c r="UA175" s="27"/>
      <c r="UB175" s="27"/>
      <c r="UC175" s="27"/>
      <c r="UD175" s="27"/>
      <c r="UE175" s="27"/>
      <c r="UF175" s="27"/>
      <c r="UG175" s="27"/>
      <c r="UH175" s="27"/>
      <c r="UI175" s="27"/>
      <c r="UJ175" s="27"/>
      <c r="UK175" s="27"/>
      <c r="UL175" s="27"/>
      <c r="UM175" s="27"/>
      <c r="UN175" s="27"/>
      <c r="UO175" s="27"/>
      <c r="UP175" s="27"/>
      <c r="UQ175" s="27"/>
      <c r="UR175" s="27"/>
      <c r="US175" s="27"/>
      <c r="UT175" s="27"/>
      <c r="UU175" s="27"/>
      <c r="UV175" s="27"/>
      <c r="UW175" s="27"/>
      <c r="UX175" s="27"/>
      <c r="UY175" s="27"/>
      <c r="UZ175" s="27"/>
      <c r="VA175" s="27"/>
      <c r="VB175" s="27"/>
      <c r="VC175" s="27"/>
      <c r="VD175" s="27"/>
      <c r="VE175" s="27"/>
      <c r="VF175" s="27"/>
      <c r="VG175" s="27"/>
      <c r="VH175" s="27"/>
      <c r="VI175" s="27"/>
      <c r="VJ175" s="27"/>
      <c r="VK175" s="27"/>
      <c r="VL175" s="27"/>
      <c r="VM175" s="27"/>
      <c r="VN175" s="27"/>
      <c r="VO175" s="27"/>
      <c r="VP175" s="27"/>
      <c r="VQ175" s="27"/>
      <c r="VR175" s="27"/>
      <c r="VS175" s="27"/>
      <c r="VT175" s="27"/>
      <c r="VU175" s="27"/>
      <c r="VV175" s="27"/>
      <c r="VW175" s="27"/>
      <c r="VX175" s="27"/>
      <c r="VY175" s="27"/>
      <c r="VZ175" s="27"/>
      <c r="WA175" s="27"/>
      <c r="WB175" s="27"/>
      <c r="WC175" s="27"/>
      <c r="WD175" s="27"/>
      <c r="WE175" s="27"/>
      <c r="WF175" s="27"/>
      <c r="WG175" s="27"/>
      <c r="WH175" s="27"/>
      <c r="WI175" s="27"/>
      <c r="WJ175" s="27"/>
      <c r="WK175" s="27"/>
      <c r="WL175" s="27"/>
      <c r="WM175" s="27"/>
      <c r="WN175" s="27"/>
      <c r="WO175" s="27"/>
      <c r="WP175" s="27"/>
      <c r="WQ175" s="27"/>
      <c r="WR175" s="27"/>
      <c r="WS175" s="27"/>
      <c r="WT175" s="27"/>
      <c r="WU175" s="27"/>
      <c r="WV175" s="27"/>
      <c r="WW175" s="27"/>
      <c r="WX175" s="27"/>
      <c r="WY175" s="27"/>
      <c r="WZ175" s="27"/>
      <c r="XA175" s="27"/>
      <c r="XB175" s="27"/>
      <c r="XC175" s="27"/>
      <c r="XD175" s="27"/>
      <c r="XE175" s="27"/>
      <c r="XF175" s="27"/>
      <c r="XG175" s="27"/>
      <c r="XH175" s="27"/>
      <c r="XI175" s="27"/>
      <c r="XJ175" s="27"/>
      <c r="XK175" s="27"/>
      <c r="XL175" s="27"/>
      <c r="XM175" s="27"/>
      <c r="XN175" s="27"/>
      <c r="XO175" s="27"/>
      <c r="XP175" s="27"/>
      <c r="XQ175" s="27"/>
      <c r="XR175" s="27"/>
      <c r="XS175" s="27"/>
      <c r="XT175" s="27"/>
      <c r="XU175" s="27"/>
      <c r="XV175" s="27"/>
      <c r="XW175" s="27"/>
      <c r="XX175" s="27"/>
      <c r="XY175" s="27"/>
      <c r="XZ175" s="27"/>
      <c r="YA175" s="27"/>
      <c r="YB175" s="27"/>
      <c r="YC175" s="27"/>
      <c r="YD175" s="27"/>
      <c r="YE175" s="27"/>
      <c r="YF175" s="27"/>
      <c r="YG175" s="27"/>
      <c r="YH175" s="27"/>
      <c r="YI175" s="27"/>
      <c r="YJ175" s="27"/>
      <c r="YK175" s="27"/>
      <c r="YL175" s="27"/>
      <c r="YM175" s="27"/>
      <c r="YN175" s="27"/>
      <c r="YO175" s="27"/>
      <c r="YP175" s="27"/>
      <c r="YQ175" s="27"/>
      <c r="YR175" s="27"/>
      <c r="YS175" s="27"/>
      <c r="YT175" s="27"/>
      <c r="YU175" s="27"/>
      <c r="YV175" s="27"/>
      <c r="YW175" s="27"/>
      <c r="YX175" s="27"/>
      <c r="YY175" s="27"/>
      <c r="YZ175" s="27"/>
      <c r="ZA175" s="27"/>
      <c r="ZB175" s="27"/>
      <c r="ZC175" s="27"/>
      <c r="ZD175" s="27"/>
      <c r="ZE175" s="27"/>
      <c r="ZF175" s="27"/>
      <c r="ZG175" s="27"/>
      <c r="ZH175" s="27"/>
      <c r="ZI175" s="27"/>
      <c r="ZJ175" s="27"/>
      <c r="ZK175" s="27"/>
      <c r="ZL175" s="27"/>
      <c r="ZM175" s="27"/>
      <c r="ZN175" s="27"/>
      <c r="ZO175" s="27"/>
      <c r="ZP175" s="27"/>
      <c r="ZQ175" s="27"/>
      <c r="ZR175" s="27"/>
      <c r="ZS175" s="27"/>
      <c r="ZT175" s="27"/>
      <c r="ZU175" s="27"/>
      <c r="ZV175" s="27"/>
      <c r="ZW175" s="27"/>
      <c r="ZX175" s="27"/>
      <c r="ZY175" s="27"/>
      <c r="ZZ175" s="27"/>
      <c r="AAA175" s="27"/>
      <c r="AAB175" s="27"/>
      <c r="AAC175" s="27"/>
      <c r="AAD175" s="27"/>
      <c r="AAE175" s="27"/>
      <c r="AAF175" s="27"/>
      <c r="AAG175" s="27"/>
      <c r="AAH175" s="27"/>
      <c r="AAI175" s="27"/>
      <c r="AAJ175" s="27"/>
      <c r="AAK175" s="27"/>
      <c r="AAL175" s="27"/>
      <c r="AAM175" s="27"/>
      <c r="AAN175" s="27"/>
      <c r="AAO175" s="27"/>
      <c r="AAP175" s="27"/>
      <c r="AAQ175" s="27"/>
      <c r="AAR175" s="27"/>
      <c r="AAS175" s="27"/>
      <c r="AAT175" s="27"/>
      <c r="AAU175" s="27"/>
      <c r="AAV175" s="27"/>
      <c r="AAW175" s="27"/>
      <c r="AAX175" s="27"/>
      <c r="AAY175" s="27"/>
      <c r="AAZ175" s="27"/>
      <c r="ABA175" s="27"/>
      <c r="ABB175" s="27"/>
      <c r="ABC175" s="27"/>
      <c r="ABD175" s="27"/>
      <c r="ABE175" s="27"/>
      <c r="ABF175" s="27"/>
      <c r="ABG175" s="27"/>
      <c r="ABH175" s="27"/>
      <c r="ABI175" s="27"/>
      <c r="ABJ175" s="27"/>
      <c r="ABK175" s="27"/>
      <c r="ABL175" s="27"/>
      <c r="ABM175" s="27"/>
      <c r="ABN175" s="27"/>
      <c r="ABO175" s="27"/>
      <c r="ABP175" s="27"/>
      <c r="ABQ175" s="27"/>
      <c r="ABR175" s="27"/>
      <c r="ABS175" s="27"/>
      <c r="ABT175" s="27"/>
      <c r="ABU175" s="27"/>
      <c r="ABV175" s="27"/>
      <c r="ABW175" s="27"/>
      <c r="ABX175" s="27"/>
      <c r="ABY175" s="27"/>
      <c r="ABZ175" s="27"/>
      <c r="ACA175" s="27"/>
      <c r="ACB175" s="27"/>
      <c r="ACC175" s="27"/>
      <c r="ACD175" s="27"/>
      <c r="ACE175" s="27"/>
      <c r="ACF175" s="27"/>
      <c r="ACG175" s="27"/>
      <c r="ACH175" s="27"/>
      <c r="ACI175" s="27"/>
      <c r="ACJ175" s="27"/>
      <c r="ACK175" s="27"/>
      <c r="ACL175" s="27"/>
      <c r="ACM175" s="27"/>
      <c r="ACN175" s="27"/>
      <c r="ACO175" s="27"/>
      <c r="ACP175" s="27"/>
      <c r="ACQ175" s="27"/>
      <c r="ACR175" s="27"/>
      <c r="ACS175" s="27"/>
      <c r="ACT175" s="27"/>
      <c r="ACU175" s="27"/>
      <c r="ACV175" s="27"/>
      <c r="ACW175" s="27"/>
      <c r="ACX175" s="27"/>
      <c r="ACY175" s="27"/>
      <c r="ACZ175" s="27"/>
      <c r="ADA175" s="27"/>
      <c r="ADB175" s="27"/>
      <c r="ADC175" s="27"/>
      <c r="ADD175" s="27"/>
      <c r="ADE175" s="27"/>
      <c r="ADF175" s="27"/>
      <c r="ADG175" s="27"/>
      <c r="ADH175" s="27"/>
      <c r="ADI175" s="27"/>
      <c r="ADJ175" s="27"/>
      <c r="ADK175" s="27"/>
      <c r="ADL175" s="27"/>
      <c r="ADM175" s="27"/>
      <c r="ADN175" s="27"/>
      <c r="ADO175" s="27"/>
      <c r="ADP175" s="27"/>
      <c r="ADQ175" s="27"/>
      <c r="ADR175" s="27"/>
      <c r="ADS175" s="27"/>
      <c r="ADT175" s="27"/>
      <c r="ADU175" s="27"/>
      <c r="ADV175" s="27"/>
      <c r="ADW175" s="27"/>
      <c r="ADX175" s="27"/>
      <c r="ADY175" s="27"/>
      <c r="ADZ175" s="27"/>
      <c r="AEA175" s="27"/>
      <c r="AEB175" s="27"/>
      <c r="AEC175" s="27"/>
      <c r="AED175" s="27"/>
      <c r="AEE175" s="27"/>
      <c r="AEF175" s="27"/>
      <c r="AEG175" s="27"/>
      <c r="AEH175" s="27"/>
      <c r="AEI175" s="27"/>
      <c r="AEJ175" s="27"/>
      <c r="AEK175" s="27"/>
      <c r="AEL175" s="27"/>
      <c r="AEM175" s="27"/>
      <c r="AEN175" s="27"/>
      <c r="AEO175" s="27"/>
      <c r="AEP175" s="27"/>
      <c r="AEQ175" s="27"/>
      <c r="AER175" s="27"/>
      <c r="AES175" s="27"/>
      <c r="AET175" s="27"/>
      <c r="AEU175" s="27"/>
      <c r="AEV175" s="27"/>
      <c r="AEW175" s="27"/>
      <c r="AEX175" s="27"/>
      <c r="AEY175" s="27"/>
      <c r="AEZ175" s="27"/>
      <c r="AFA175" s="27"/>
      <c r="AFB175" s="27"/>
      <c r="AFC175" s="27"/>
      <c r="AFD175" s="27"/>
      <c r="AFE175" s="27"/>
      <c r="AFF175" s="27"/>
      <c r="AFG175" s="27"/>
      <c r="AFH175" s="27"/>
      <c r="AFI175" s="27"/>
      <c r="AFJ175" s="27"/>
      <c r="AFK175" s="27"/>
      <c r="AFL175" s="27"/>
      <c r="AFM175" s="27"/>
      <c r="AFN175" s="27"/>
      <c r="AFO175" s="27"/>
      <c r="AFP175" s="27"/>
      <c r="AFQ175" s="27"/>
      <c r="AFR175" s="27"/>
      <c r="AFS175" s="27"/>
      <c r="AFT175" s="27"/>
      <c r="AFU175" s="27"/>
      <c r="AFV175" s="27"/>
      <c r="AFW175" s="27"/>
      <c r="AFX175" s="27"/>
      <c r="AFY175" s="27"/>
      <c r="AFZ175" s="27"/>
      <c r="AGA175" s="27"/>
      <c r="AGB175" s="27"/>
      <c r="AGC175" s="27"/>
      <c r="AGD175" s="27"/>
      <c r="AGE175" s="27"/>
      <c r="AGF175" s="27"/>
      <c r="AGG175" s="27"/>
      <c r="AGH175" s="27"/>
      <c r="AGI175" s="27"/>
      <c r="AGJ175" s="27"/>
      <c r="AGK175" s="27"/>
      <c r="AGL175" s="27"/>
      <c r="AGM175" s="27"/>
      <c r="AGN175" s="27"/>
      <c r="AGO175" s="27"/>
      <c r="AGP175" s="27"/>
      <c r="AGQ175" s="27"/>
      <c r="AGR175" s="27"/>
      <c r="AGS175" s="27"/>
      <c r="AGT175" s="27"/>
      <c r="AGU175" s="27"/>
      <c r="AGV175" s="27"/>
      <c r="AGW175" s="27"/>
      <c r="AGX175" s="27"/>
      <c r="AGY175" s="27"/>
      <c r="AGZ175" s="27"/>
      <c r="AHA175" s="27"/>
      <c r="AHB175" s="27"/>
      <c r="AHC175" s="27"/>
      <c r="AHD175" s="27"/>
      <c r="AHE175" s="27"/>
      <c r="AHF175" s="27"/>
      <c r="AHG175" s="27"/>
      <c r="AHH175" s="27"/>
      <c r="AHI175" s="27"/>
      <c r="AHJ175" s="27"/>
      <c r="AHK175" s="27"/>
      <c r="AHL175" s="27"/>
      <c r="AHM175" s="27"/>
      <c r="AHN175" s="27"/>
      <c r="AHO175" s="27"/>
      <c r="AHP175" s="27"/>
      <c r="AHQ175" s="27"/>
      <c r="AHR175" s="27"/>
      <c r="AHS175" s="27"/>
      <c r="AHT175" s="27"/>
      <c r="AHU175" s="27"/>
      <c r="AHV175" s="27"/>
      <c r="AHW175" s="27"/>
      <c r="AHX175" s="27"/>
      <c r="AHY175" s="27"/>
      <c r="AHZ175" s="27"/>
      <c r="AIA175" s="27"/>
      <c r="AIB175" s="27"/>
      <c r="AIC175" s="27"/>
      <c r="AID175" s="27"/>
      <c r="AIE175" s="27"/>
      <c r="AIF175" s="27"/>
      <c r="AIG175" s="27"/>
      <c r="AIH175" s="27"/>
      <c r="AII175" s="27"/>
      <c r="AIJ175" s="27"/>
      <c r="AIK175" s="27"/>
      <c r="AIL175" s="27"/>
      <c r="AIM175" s="27"/>
      <c r="AIN175" s="27"/>
      <c r="AIO175" s="27"/>
      <c r="AIP175" s="27"/>
      <c r="AIQ175" s="27"/>
      <c r="AIR175" s="27"/>
      <c r="AIS175" s="27"/>
      <c r="AIT175" s="27"/>
      <c r="AIU175" s="27"/>
      <c r="AIV175" s="27"/>
      <c r="AIW175" s="27"/>
      <c r="AIX175" s="27"/>
      <c r="AIY175" s="27"/>
      <c r="AIZ175" s="27"/>
      <c r="AJA175" s="27"/>
      <c r="AJB175" s="27"/>
      <c r="AJC175" s="27"/>
      <c r="AJD175" s="27"/>
      <c r="AJE175" s="27"/>
      <c r="AJF175" s="27"/>
      <c r="AJG175" s="27"/>
      <c r="AJH175" s="27"/>
      <c r="AJI175" s="27"/>
      <c r="AJJ175" s="27"/>
      <c r="AJK175" s="27"/>
      <c r="AJL175" s="27"/>
      <c r="AJM175" s="27"/>
      <c r="AJN175" s="27"/>
      <c r="AJO175" s="27"/>
      <c r="AJP175" s="27"/>
      <c r="AJQ175" s="27"/>
      <c r="AJR175" s="27"/>
      <c r="AJS175" s="27"/>
      <c r="AJT175" s="27"/>
      <c r="AJU175" s="27"/>
      <c r="AJV175" s="27"/>
      <c r="AJW175" s="27"/>
      <c r="AJX175" s="27"/>
      <c r="AJY175" s="27"/>
      <c r="AJZ175" s="27"/>
      <c r="AKA175" s="27"/>
      <c r="AKB175" s="27"/>
      <c r="AKC175" s="27"/>
      <c r="AKD175" s="27"/>
      <c r="AKE175" s="27"/>
      <c r="AKF175" s="27"/>
      <c r="AKG175" s="27"/>
      <c r="AKH175" s="27"/>
      <c r="AKI175" s="27"/>
      <c r="AKJ175" s="27"/>
      <c r="AKK175" s="27"/>
      <c r="AKL175" s="27"/>
      <c r="AKM175" s="27"/>
      <c r="AKN175" s="27"/>
      <c r="AKO175" s="27"/>
      <c r="AKP175" s="27"/>
      <c r="AKQ175" s="27"/>
      <c r="AKR175" s="27"/>
      <c r="AKS175" s="27"/>
      <c r="AKT175" s="27"/>
      <c r="AKU175" s="27"/>
      <c r="AKV175" s="27"/>
      <c r="AKW175" s="27"/>
      <c r="AKX175" s="27"/>
      <c r="AKY175" s="27"/>
      <c r="AKZ175" s="27"/>
      <c r="ALA175" s="27"/>
      <c r="ALB175" s="27"/>
      <c r="ALC175" s="27"/>
      <c r="ALD175" s="27"/>
      <c r="ALE175" s="27"/>
      <c r="ALF175" s="27"/>
      <c r="ALG175" s="27"/>
      <c r="ALH175" s="27"/>
      <c r="ALI175" s="27"/>
      <c r="ALJ175" s="27"/>
      <c r="ALK175" s="27"/>
      <c r="ALL175" s="27"/>
      <c r="ALM175" s="27"/>
      <c r="ALN175" s="27"/>
      <c r="ALO175" s="27"/>
      <c r="ALP175" s="27"/>
      <c r="ALQ175" s="27"/>
      <c r="ALR175" s="27"/>
      <c r="ALS175" s="27"/>
      <c r="ALT175" s="27"/>
      <c r="ALU175" s="27"/>
      <c r="ALV175" s="27"/>
      <c r="ALW175" s="27"/>
      <c r="ALX175" s="27"/>
      <c r="ALY175" s="27"/>
      <c r="ALZ175" s="27"/>
      <c r="AMA175" s="27"/>
      <c r="AMB175" s="27"/>
      <c r="AMC175" s="27"/>
      <c r="AMD175" s="27"/>
      <c r="AME175" s="27"/>
      <c r="AMF175" s="27"/>
      <c r="AMG175" s="27"/>
      <c r="AMH175" s="27"/>
      <c r="AMI175" s="27"/>
      <c r="AMJ175" s="27"/>
      <c r="AMK175" s="27"/>
      <c r="AML175" s="27"/>
      <c r="AMM175" s="27"/>
      <c r="AMN175" s="27"/>
      <c r="AMO175" s="27"/>
      <c r="AMP175" s="27"/>
      <c r="AMQ175" s="27"/>
      <c r="AMR175" s="27"/>
      <c r="AMS175" s="27"/>
      <c r="AMT175" s="27"/>
      <c r="AMU175" s="27"/>
      <c r="AMV175" s="27"/>
      <c r="AMW175" s="27"/>
      <c r="AMX175" s="27"/>
      <c r="AMY175" s="27"/>
      <c r="AMZ175" s="27"/>
      <c r="ANA175" s="27"/>
      <c r="ANB175" s="27"/>
      <c r="ANC175" s="27"/>
      <c r="AND175" s="27"/>
      <c r="ANE175" s="27"/>
      <c r="ANF175" s="27"/>
      <c r="ANG175" s="27"/>
      <c r="ANH175" s="27"/>
      <c r="ANI175" s="27"/>
      <c r="ANJ175" s="27"/>
      <c r="ANK175" s="27"/>
      <c r="ANL175" s="27"/>
      <c r="ANM175" s="27"/>
      <c r="ANN175" s="27"/>
      <c r="ANO175" s="27"/>
      <c r="ANP175" s="27"/>
      <c r="ANQ175" s="27"/>
      <c r="ANR175" s="27"/>
      <c r="ANS175" s="27"/>
      <c r="ANT175" s="27"/>
      <c r="ANU175" s="27"/>
      <c r="ANV175" s="27"/>
      <c r="ANW175" s="27"/>
      <c r="ANX175" s="27"/>
      <c r="ANY175" s="27"/>
      <c r="ANZ175" s="27"/>
      <c r="AOA175" s="27"/>
      <c r="AOB175" s="27"/>
      <c r="AOC175" s="27"/>
      <c r="AOD175" s="27"/>
      <c r="AOE175" s="27"/>
      <c r="AOF175" s="27"/>
      <c r="AOG175" s="27"/>
      <c r="AOH175" s="27"/>
      <c r="AOI175" s="27"/>
      <c r="AOJ175" s="27"/>
      <c r="AOK175" s="27"/>
      <c r="AOL175" s="27"/>
      <c r="AOM175" s="27"/>
      <c r="AON175" s="27"/>
      <c r="AOO175" s="27"/>
      <c r="AOP175" s="27"/>
      <c r="AOQ175" s="27"/>
      <c r="AOR175" s="27"/>
      <c r="AOS175" s="27"/>
      <c r="AOT175" s="27"/>
      <c r="AOU175" s="27"/>
      <c r="AOV175" s="27"/>
      <c r="AOW175" s="27"/>
      <c r="AOX175" s="27"/>
      <c r="AOY175" s="27"/>
      <c r="AOZ175" s="27"/>
      <c r="APA175" s="27"/>
      <c r="APB175" s="27"/>
      <c r="APC175" s="27"/>
      <c r="APD175" s="27"/>
      <c r="APE175" s="27"/>
      <c r="APF175" s="27"/>
      <c r="APG175" s="27"/>
      <c r="APH175" s="27"/>
      <c r="API175" s="27"/>
      <c r="APJ175" s="27"/>
      <c r="APK175" s="27"/>
      <c r="APL175" s="27"/>
      <c r="APM175" s="27"/>
      <c r="APN175" s="27"/>
      <c r="APO175" s="27"/>
      <c r="APP175" s="27"/>
      <c r="APQ175" s="27"/>
      <c r="APR175" s="27"/>
      <c r="APS175" s="27"/>
      <c r="APT175" s="27"/>
      <c r="APU175" s="27"/>
      <c r="APV175" s="27"/>
      <c r="APW175" s="27"/>
      <c r="APX175" s="27"/>
      <c r="APY175" s="27"/>
      <c r="APZ175" s="27"/>
      <c r="AQA175" s="27"/>
      <c r="AQB175" s="27"/>
      <c r="AQC175" s="27"/>
      <c r="AQD175" s="27"/>
      <c r="AQE175" s="27"/>
      <c r="AQF175" s="27"/>
      <c r="AQG175" s="27"/>
      <c r="AQH175" s="27"/>
      <c r="AQI175" s="27"/>
      <c r="AQJ175" s="27"/>
      <c r="AQK175" s="27"/>
      <c r="AQL175" s="27"/>
      <c r="AQM175" s="27"/>
      <c r="AQN175" s="27"/>
      <c r="AQO175" s="27"/>
      <c r="AQP175" s="27"/>
      <c r="AQQ175" s="27"/>
      <c r="AQR175" s="27"/>
      <c r="AQS175" s="27"/>
      <c r="AQT175" s="27"/>
      <c r="AQU175" s="27"/>
      <c r="AQV175" s="27"/>
      <c r="AQW175" s="27"/>
      <c r="AQX175" s="27"/>
      <c r="AQY175" s="27"/>
      <c r="AQZ175" s="27"/>
      <c r="ARA175" s="27"/>
      <c r="ARB175" s="27"/>
      <c r="ARC175" s="27"/>
      <c r="ARD175" s="27"/>
      <c r="ARE175" s="27"/>
      <c r="ARF175" s="27"/>
      <c r="ARG175" s="27"/>
      <c r="ARH175" s="27"/>
      <c r="ARI175" s="27"/>
      <c r="ARJ175" s="27"/>
      <c r="ARK175" s="27"/>
      <c r="ARL175" s="27"/>
      <c r="ARM175" s="27"/>
      <c r="ARN175" s="27"/>
      <c r="ARO175" s="27"/>
      <c r="ARP175" s="27"/>
      <c r="ARQ175" s="27"/>
      <c r="ARR175" s="27"/>
      <c r="ARS175" s="27"/>
      <c r="ART175" s="27"/>
      <c r="ARU175" s="27"/>
      <c r="ARV175" s="27"/>
      <c r="ARW175" s="27"/>
      <c r="ARX175" s="27"/>
      <c r="ARY175" s="27"/>
      <c r="ARZ175" s="27"/>
      <c r="ASA175" s="27"/>
      <c r="ASB175" s="27"/>
      <c r="ASC175" s="27"/>
      <c r="ASD175" s="27"/>
      <c r="ASE175" s="27"/>
      <c r="ASF175" s="27"/>
      <c r="ASG175" s="27"/>
      <c r="ASH175" s="27"/>
      <c r="ASI175" s="27"/>
      <c r="ASJ175" s="27"/>
      <c r="ASK175" s="27"/>
      <c r="ASL175" s="27"/>
      <c r="ASM175" s="27"/>
      <c r="ASN175" s="27"/>
      <c r="ASO175" s="27"/>
      <c r="ASP175" s="27"/>
      <c r="ASQ175" s="27"/>
      <c r="ASR175" s="27"/>
      <c r="ASS175" s="27"/>
      <c r="AST175" s="27"/>
      <c r="ASU175" s="27"/>
      <c r="ASV175" s="27"/>
      <c r="ASW175" s="27"/>
      <c r="ASX175" s="27"/>
      <c r="ASY175" s="27"/>
      <c r="ASZ175" s="27"/>
      <c r="ATA175" s="27"/>
      <c r="ATB175" s="27"/>
      <c r="ATC175" s="27"/>
      <c r="ATD175" s="27"/>
      <c r="ATE175" s="27"/>
      <c r="ATF175" s="27"/>
      <c r="ATG175" s="27"/>
      <c r="ATH175" s="27"/>
      <c r="ATI175" s="27"/>
      <c r="ATJ175" s="27"/>
      <c r="ATK175" s="27"/>
      <c r="ATL175" s="27"/>
      <c r="ATM175" s="27"/>
      <c r="ATN175" s="27"/>
      <c r="ATO175" s="27"/>
      <c r="ATP175" s="27"/>
      <c r="ATQ175" s="27"/>
      <c r="ATR175" s="27"/>
      <c r="ATS175" s="27"/>
      <c r="ATT175" s="27"/>
      <c r="ATU175" s="27"/>
      <c r="ATV175" s="27"/>
      <c r="ATW175" s="27"/>
      <c r="ATX175" s="27"/>
      <c r="ATY175" s="27"/>
      <c r="ATZ175" s="27"/>
      <c r="AUA175" s="27"/>
      <c r="AUB175" s="27"/>
      <c r="AUC175" s="27"/>
      <c r="AUD175" s="27"/>
      <c r="AUE175" s="27"/>
      <c r="AUF175" s="27"/>
      <c r="AUG175" s="27"/>
      <c r="AUH175" s="27"/>
      <c r="AUI175" s="27"/>
      <c r="AUJ175" s="27"/>
      <c r="AUK175" s="27"/>
      <c r="AUL175" s="27"/>
      <c r="AUM175" s="27"/>
      <c r="AUN175" s="27"/>
      <c r="AUO175" s="27"/>
      <c r="AUP175" s="27"/>
      <c r="AUQ175" s="27"/>
      <c r="AUR175" s="27"/>
      <c r="AUS175" s="27"/>
      <c r="AUT175" s="27"/>
      <c r="AUU175" s="27"/>
      <c r="AUV175" s="27"/>
      <c r="AUW175" s="27"/>
      <c r="AUX175" s="27"/>
      <c r="AUY175" s="27"/>
      <c r="AUZ175" s="27"/>
      <c r="AVA175" s="27"/>
      <c r="AVB175" s="27"/>
      <c r="AVC175" s="27"/>
      <c r="AVD175" s="27"/>
      <c r="AVE175" s="27"/>
      <c r="AVF175" s="27"/>
      <c r="AVG175" s="27"/>
      <c r="AVH175" s="27"/>
      <c r="AVI175" s="27"/>
      <c r="AVJ175" s="27"/>
      <c r="AVK175" s="27"/>
      <c r="AVL175" s="27"/>
      <c r="AVM175" s="27"/>
      <c r="AVN175" s="27"/>
      <c r="AVO175" s="27"/>
      <c r="AVP175" s="27"/>
      <c r="AVQ175" s="27"/>
      <c r="AVR175" s="27"/>
      <c r="AVS175" s="27"/>
      <c r="AVT175" s="27"/>
      <c r="AVU175" s="27"/>
      <c r="AVV175" s="27"/>
      <c r="AVW175" s="27"/>
      <c r="AVX175" s="27"/>
      <c r="AVY175" s="27"/>
      <c r="AVZ175" s="27"/>
      <c r="AWA175" s="27"/>
      <c r="AWB175" s="27"/>
      <c r="AWC175" s="27"/>
      <c r="AWD175" s="27"/>
      <c r="AWE175" s="27"/>
      <c r="AWF175" s="27"/>
      <c r="AWG175" s="27"/>
      <c r="AWH175" s="27"/>
      <c r="AWI175" s="27"/>
      <c r="AWJ175" s="27"/>
      <c r="AWK175" s="27"/>
      <c r="AWL175" s="27"/>
      <c r="AWM175" s="27"/>
      <c r="AWN175" s="27"/>
      <c r="AWO175" s="27"/>
      <c r="AWP175" s="27"/>
      <c r="AWQ175" s="27"/>
      <c r="AWR175" s="27"/>
      <c r="AWS175" s="27"/>
      <c r="AWT175" s="27"/>
      <c r="AWU175" s="27"/>
      <c r="AWV175" s="27"/>
      <c r="AWW175" s="27"/>
      <c r="AWX175" s="27"/>
      <c r="AWY175" s="27"/>
      <c r="AWZ175" s="27"/>
      <c r="AXA175" s="27"/>
      <c r="AXB175" s="27"/>
      <c r="AXC175" s="27"/>
      <c r="AXD175" s="27"/>
      <c r="AXE175" s="27"/>
      <c r="AXF175" s="27"/>
      <c r="AXG175" s="27"/>
      <c r="AXH175" s="27"/>
      <c r="AXI175" s="27"/>
      <c r="AXJ175" s="27"/>
      <c r="AXK175" s="27"/>
      <c r="AXL175" s="27"/>
      <c r="AXM175" s="27"/>
      <c r="AXN175" s="27"/>
      <c r="AXO175" s="27"/>
      <c r="AXP175" s="27"/>
      <c r="AXQ175" s="27"/>
      <c r="AXR175" s="27"/>
      <c r="AXS175" s="27"/>
      <c r="AXT175" s="27"/>
      <c r="AXU175" s="27"/>
      <c r="AXV175" s="27"/>
      <c r="AXW175" s="27"/>
      <c r="AXX175" s="27"/>
      <c r="AXY175" s="27"/>
      <c r="AXZ175" s="27"/>
      <c r="AYA175" s="27"/>
      <c r="AYB175" s="27"/>
      <c r="AYC175" s="27"/>
      <c r="AYD175" s="27"/>
      <c r="AYE175" s="27"/>
      <c r="AYF175" s="27"/>
      <c r="AYG175" s="27"/>
      <c r="AYH175" s="27"/>
      <c r="AYI175" s="27"/>
      <c r="AYJ175" s="27"/>
      <c r="AYK175" s="27"/>
      <c r="AYL175" s="27"/>
      <c r="AYM175" s="27"/>
      <c r="AYN175" s="27"/>
      <c r="AYO175" s="27"/>
      <c r="AYP175" s="27"/>
      <c r="AYQ175" s="27"/>
      <c r="AYR175" s="27"/>
      <c r="AYS175" s="27"/>
      <c r="AYT175" s="27"/>
      <c r="AYU175" s="27"/>
      <c r="AYV175" s="27"/>
      <c r="AYW175" s="27"/>
      <c r="AYX175" s="27"/>
      <c r="AYY175" s="27"/>
      <c r="AYZ175" s="27"/>
      <c r="AZA175" s="27"/>
      <c r="AZB175" s="27"/>
      <c r="AZC175" s="27"/>
      <c r="AZD175" s="27"/>
      <c r="AZE175" s="27"/>
      <c r="AZF175" s="27"/>
      <c r="AZG175" s="27"/>
      <c r="AZH175" s="27"/>
      <c r="AZI175" s="27"/>
      <c r="AZJ175" s="27"/>
      <c r="AZK175" s="27"/>
      <c r="AZL175" s="27"/>
      <c r="AZM175" s="27"/>
      <c r="AZN175" s="27"/>
      <c r="AZO175" s="27"/>
      <c r="AZP175" s="27"/>
      <c r="AZQ175" s="27"/>
      <c r="AZR175" s="27"/>
      <c r="AZS175" s="27"/>
      <c r="AZT175" s="27"/>
      <c r="AZU175" s="27"/>
      <c r="AZV175" s="27"/>
      <c r="AZW175" s="27"/>
      <c r="AZX175" s="27"/>
      <c r="AZY175" s="27"/>
      <c r="AZZ175" s="27"/>
      <c r="BAA175" s="27"/>
      <c r="BAB175" s="27"/>
      <c r="BAC175" s="27"/>
      <c r="BAD175" s="27"/>
      <c r="BAE175" s="27"/>
      <c r="BAF175" s="27"/>
      <c r="BAG175" s="27"/>
      <c r="BAH175" s="27"/>
      <c r="BAI175" s="27"/>
      <c r="BAJ175" s="27"/>
      <c r="BAK175" s="27"/>
      <c r="BAL175" s="27"/>
      <c r="BAM175" s="27"/>
      <c r="BAN175" s="27"/>
      <c r="BAO175" s="27"/>
      <c r="BAP175" s="27"/>
      <c r="BAQ175" s="27"/>
      <c r="BAR175" s="27"/>
      <c r="BAS175" s="27"/>
      <c r="BAT175" s="27"/>
      <c r="BAU175" s="27"/>
      <c r="BAV175" s="27"/>
      <c r="BAW175" s="27"/>
      <c r="BAX175" s="27"/>
      <c r="BAY175" s="27"/>
      <c r="BAZ175" s="27"/>
      <c r="BBA175" s="27"/>
      <c r="BBB175" s="27"/>
      <c r="BBC175" s="27"/>
      <c r="BBD175" s="27"/>
      <c r="BBE175" s="27"/>
      <c r="BBF175" s="27"/>
      <c r="BBG175" s="27"/>
      <c r="BBH175" s="27"/>
      <c r="BBI175" s="27"/>
      <c r="BBJ175" s="27"/>
      <c r="BBK175" s="27"/>
      <c r="BBL175" s="27"/>
      <c r="BBM175" s="27"/>
      <c r="BBN175" s="27"/>
      <c r="BBO175" s="27"/>
      <c r="BBP175" s="27"/>
      <c r="BBQ175" s="27"/>
      <c r="BBR175" s="27"/>
      <c r="BBS175" s="27"/>
      <c r="BBT175" s="27"/>
      <c r="BBU175" s="27"/>
      <c r="BBV175" s="27"/>
      <c r="BBW175" s="27"/>
      <c r="BBX175" s="27"/>
      <c r="BBY175" s="27"/>
      <c r="BBZ175" s="27"/>
      <c r="BCA175" s="27"/>
      <c r="BCB175" s="27"/>
      <c r="BCC175" s="27"/>
      <c r="BCD175" s="27"/>
      <c r="BCE175" s="27"/>
      <c r="BCF175" s="27"/>
      <c r="BCG175" s="27"/>
      <c r="BCH175" s="27"/>
      <c r="BCI175" s="27"/>
      <c r="BCJ175" s="27"/>
      <c r="BCK175" s="27"/>
      <c r="BCL175" s="27"/>
      <c r="BCM175" s="27"/>
      <c r="BCN175" s="27"/>
      <c r="BCO175" s="27"/>
      <c r="BCP175" s="27"/>
      <c r="BCQ175" s="27"/>
      <c r="BCR175" s="27"/>
      <c r="BCS175" s="27"/>
      <c r="BCT175" s="27"/>
      <c r="BCU175" s="27"/>
      <c r="BCV175" s="27"/>
      <c r="BCW175" s="27"/>
      <c r="BCX175" s="27"/>
      <c r="BCY175" s="27"/>
      <c r="BCZ175" s="27"/>
      <c r="BDA175" s="27"/>
      <c r="BDB175" s="27"/>
      <c r="BDC175" s="27"/>
      <c r="BDD175" s="27"/>
      <c r="BDE175" s="27"/>
      <c r="BDF175" s="27"/>
      <c r="BDG175" s="27"/>
      <c r="BDH175" s="27"/>
      <c r="BDI175" s="27"/>
      <c r="BDJ175" s="27"/>
      <c r="BDK175" s="27"/>
      <c r="BDL175" s="27"/>
      <c r="BDM175" s="27"/>
      <c r="BDN175" s="27"/>
      <c r="BDO175" s="27"/>
      <c r="BDP175" s="27"/>
      <c r="BDQ175" s="27"/>
      <c r="BDR175" s="27"/>
      <c r="BDS175" s="27"/>
      <c r="BDT175" s="27"/>
      <c r="BDU175" s="27"/>
      <c r="BDV175" s="27"/>
      <c r="BDW175" s="27"/>
      <c r="BDX175" s="27"/>
      <c r="BDY175" s="27"/>
      <c r="BDZ175" s="27"/>
      <c r="BEA175" s="27"/>
      <c r="BEB175" s="27"/>
      <c r="BEC175" s="27"/>
      <c r="BED175" s="27"/>
      <c r="BEE175" s="27"/>
      <c r="BEF175" s="27"/>
      <c r="BEG175" s="27"/>
      <c r="BEH175" s="27"/>
      <c r="BEI175" s="27"/>
      <c r="BEJ175" s="27"/>
      <c r="BEK175" s="27"/>
      <c r="BEL175" s="27"/>
      <c r="BEM175" s="27"/>
      <c r="BEN175" s="27"/>
      <c r="BEO175" s="27"/>
      <c r="BEP175" s="27"/>
      <c r="BEQ175" s="27"/>
      <c r="BER175" s="27"/>
      <c r="BES175" s="27"/>
      <c r="BET175" s="27"/>
      <c r="BEU175" s="27"/>
      <c r="BEV175" s="27"/>
      <c r="BEW175" s="27"/>
      <c r="BEX175" s="27"/>
      <c r="BEY175" s="27"/>
      <c r="BEZ175" s="27"/>
      <c r="BFA175" s="27"/>
      <c r="BFB175" s="27"/>
      <c r="BFC175" s="27"/>
      <c r="BFD175" s="27"/>
      <c r="BFE175" s="27"/>
      <c r="BFF175" s="27"/>
      <c r="BFG175" s="27"/>
      <c r="BFH175" s="27"/>
      <c r="BFI175" s="27"/>
      <c r="BFJ175" s="27"/>
      <c r="BFK175" s="27"/>
      <c r="BFL175" s="27"/>
      <c r="BFM175" s="27"/>
      <c r="BFN175" s="27"/>
      <c r="BFO175" s="27"/>
      <c r="BFP175" s="27"/>
      <c r="BFQ175" s="27"/>
      <c r="BFR175" s="27"/>
      <c r="BFS175" s="27"/>
      <c r="BFT175" s="27"/>
      <c r="BFU175" s="27"/>
      <c r="BFV175" s="27"/>
      <c r="BFW175" s="27"/>
      <c r="BFX175" s="27"/>
      <c r="BFY175" s="27"/>
      <c r="BFZ175" s="27"/>
      <c r="BGA175" s="27"/>
      <c r="BGB175" s="27"/>
      <c r="BGC175" s="27"/>
      <c r="BGD175" s="27"/>
      <c r="BGE175" s="27"/>
      <c r="BGF175" s="27"/>
      <c r="BGG175" s="27"/>
      <c r="BGH175" s="27"/>
      <c r="BGI175" s="27"/>
      <c r="BGJ175" s="27"/>
      <c r="BGK175" s="27"/>
      <c r="BGL175" s="27"/>
      <c r="BGM175" s="27"/>
      <c r="BGN175" s="27"/>
      <c r="BGO175" s="27"/>
      <c r="BGP175" s="27"/>
      <c r="BGQ175" s="27"/>
      <c r="BGR175" s="27"/>
      <c r="BGS175" s="27"/>
      <c r="BGT175" s="27"/>
      <c r="BGU175" s="27"/>
      <c r="BGV175" s="27"/>
      <c r="BGW175" s="27"/>
      <c r="BGX175" s="27"/>
      <c r="BGY175" s="27"/>
      <c r="BGZ175" s="27"/>
      <c r="BHA175" s="27"/>
      <c r="BHB175" s="27"/>
      <c r="BHC175" s="27"/>
      <c r="BHD175" s="27"/>
      <c r="BHE175" s="27"/>
      <c r="BHF175" s="27"/>
      <c r="BHG175" s="27"/>
      <c r="BHH175" s="27"/>
      <c r="BHI175" s="27"/>
      <c r="BHJ175" s="27"/>
      <c r="BHK175" s="27"/>
      <c r="BHL175" s="27"/>
      <c r="BHM175" s="27"/>
      <c r="BHN175" s="27"/>
      <c r="BHO175" s="27"/>
      <c r="BHP175" s="27"/>
      <c r="BHQ175" s="27"/>
      <c r="BHR175" s="27"/>
      <c r="BHS175" s="27"/>
      <c r="BHT175" s="27"/>
      <c r="BHU175" s="27"/>
      <c r="BHV175" s="27"/>
      <c r="BHW175" s="27"/>
      <c r="BHX175" s="27"/>
      <c r="BHY175" s="27"/>
      <c r="BHZ175" s="27"/>
      <c r="BIA175" s="27"/>
      <c r="BIB175" s="27"/>
      <c r="BIC175" s="27"/>
      <c r="BID175" s="27"/>
      <c r="BIE175" s="27"/>
      <c r="BIF175" s="27"/>
      <c r="BIG175" s="27"/>
      <c r="BIH175" s="27"/>
      <c r="BII175" s="27"/>
      <c r="BIJ175" s="27"/>
      <c r="BIK175" s="27"/>
      <c r="BIL175" s="27"/>
      <c r="BIM175" s="27"/>
      <c r="BIN175" s="27"/>
      <c r="BIO175" s="27"/>
      <c r="BIP175" s="27"/>
      <c r="BIQ175" s="27"/>
      <c r="BIR175" s="27"/>
      <c r="BIS175" s="27"/>
      <c r="BIT175" s="27"/>
      <c r="BIU175" s="27"/>
      <c r="BIV175" s="27"/>
      <c r="BIW175" s="27"/>
      <c r="BIX175" s="27"/>
      <c r="BIY175" s="27"/>
      <c r="BIZ175" s="27"/>
      <c r="BJA175" s="27"/>
      <c r="BJB175" s="27"/>
      <c r="BJC175" s="27"/>
      <c r="BJD175" s="27"/>
      <c r="BJE175" s="27"/>
      <c r="BJF175" s="27"/>
      <c r="BJG175" s="27"/>
      <c r="BJH175" s="27"/>
      <c r="BJI175" s="27"/>
      <c r="BJJ175" s="27"/>
      <c r="BJK175" s="27"/>
      <c r="BJL175" s="27"/>
      <c r="BJM175" s="27"/>
      <c r="BJN175" s="27"/>
      <c r="BJO175" s="27"/>
      <c r="BJP175" s="27"/>
      <c r="BJQ175" s="27"/>
      <c r="BJR175" s="27"/>
      <c r="BJS175" s="27"/>
      <c r="BJT175" s="27"/>
      <c r="BJU175" s="27"/>
      <c r="BJV175" s="27"/>
      <c r="BJW175" s="27"/>
      <c r="BJX175" s="27"/>
      <c r="BJY175" s="27"/>
      <c r="BJZ175" s="27"/>
      <c r="BKA175" s="27"/>
      <c r="BKB175" s="27"/>
      <c r="BKC175" s="27"/>
      <c r="BKD175" s="27"/>
      <c r="BKE175" s="27"/>
      <c r="BKF175" s="27"/>
      <c r="BKG175" s="27"/>
      <c r="BKH175" s="27"/>
      <c r="BKI175" s="27"/>
      <c r="BKJ175" s="27"/>
      <c r="BKK175" s="27"/>
      <c r="BKL175" s="27"/>
      <c r="BKM175" s="27"/>
      <c r="BKN175" s="27"/>
      <c r="BKO175" s="27"/>
      <c r="BKP175" s="27"/>
      <c r="BKQ175" s="27"/>
      <c r="BKR175" s="27"/>
      <c r="BKS175" s="27"/>
      <c r="BKT175" s="27"/>
      <c r="BKU175" s="27"/>
      <c r="BKV175" s="27"/>
      <c r="BKW175" s="27"/>
      <c r="BKX175" s="27"/>
      <c r="BKY175" s="27"/>
      <c r="BKZ175" s="27"/>
      <c r="BLA175" s="27"/>
      <c r="BLB175" s="27"/>
      <c r="BLC175" s="27"/>
      <c r="BLD175" s="27"/>
      <c r="BLE175" s="27"/>
      <c r="BLF175" s="27"/>
      <c r="BLG175" s="27"/>
      <c r="BLH175" s="27"/>
      <c r="BLI175" s="27"/>
      <c r="BLJ175" s="27"/>
      <c r="BLK175" s="27"/>
      <c r="BLL175" s="27"/>
      <c r="BLM175" s="27"/>
      <c r="BLN175" s="27"/>
      <c r="BLO175" s="27"/>
      <c r="BLP175" s="27"/>
      <c r="BLQ175" s="27"/>
      <c r="BLR175" s="27"/>
      <c r="BLS175" s="27"/>
      <c r="BLT175" s="27"/>
      <c r="BLU175" s="27"/>
      <c r="BLV175" s="27"/>
      <c r="BLW175" s="27"/>
      <c r="BLX175" s="27"/>
      <c r="BLY175" s="27"/>
      <c r="BLZ175" s="27"/>
      <c r="BMA175" s="27"/>
      <c r="BMB175" s="27"/>
      <c r="BMC175" s="27"/>
      <c r="BMD175" s="27"/>
      <c r="BME175" s="27"/>
      <c r="BMF175" s="27"/>
      <c r="BMG175" s="27"/>
      <c r="BMH175" s="27"/>
      <c r="BMI175" s="27"/>
      <c r="BMJ175" s="27"/>
      <c r="BMK175" s="27"/>
      <c r="BML175" s="27"/>
      <c r="BMM175" s="27"/>
      <c r="BMN175" s="27"/>
      <c r="BMO175" s="27"/>
      <c r="BMP175" s="27"/>
      <c r="BMQ175" s="27"/>
      <c r="BMR175" s="27"/>
      <c r="BMS175" s="27"/>
      <c r="BMT175" s="27"/>
      <c r="BMU175" s="27"/>
      <c r="BMV175" s="27"/>
      <c r="BMW175" s="27"/>
      <c r="BMX175" s="27"/>
      <c r="BMY175" s="27"/>
      <c r="BMZ175" s="27"/>
      <c r="BNA175" s="27"/>
      <c r="BNB175" s="27"/>
      <c r="BNC175" s="27"/>
      <c r="BND175" s="27"/>
      <c r="BNE175" s="27"/>
      <c r="BNF175" s="27"/>
      <c r="BNG175" s="27"/>
      <c r="BNH175" s="27"/>
      <c r="BNI175" s="27"/>
      <c r="BNJ175" s="27"/>
      <c r="BNK175" s="27"/>
      <c r="BNL175" s="27"/>
      <c r="BNM175" s="27"/>
      <c r="BNN175" s="27"/>
      <c r="BNO175" s="27"/>
      <c r="BNP175" s="27"/>
      <c r="BNQ175" s="27"/>
      <c r="BNR175" s="27"/>
      <c r="BNS175" s="27"/>
      <c r="BNT175" s="27"/>
      <c r="BNU175" s="27"/>
      <c r="BNV175" s="27"/>
      <c r="BNW175" s="27"/>
      <c r="BNX175" s="27"/>
      <c r="BNY175" s="27"/>
      <c r="BNZ175" s="27"/>
      <c r="BOA175" s="27"/>
      <c r="BOB175" s="27"/>
      <c r="BOC175" s="27"/>
      <c r="BOD175" s="27"/>
      <c r="BOE175" s="27"/>
      <c r="BOF175" s="27"/>
      <c r="BOG175" s="27"/>
      <c r="BOH175" s="27"/>
      <c r="BOI175" s="27"/>
      <c r="BOJ175" s="27"/>
      <c r="BOK175" s="27"/>
      <c r="BOL175" s="27"/>
      <c r="BOM175" s="27"/>
      <c r="BON175" s="27"/>
      <c r="BOO175" s="27"/>
      <c r="BOP175" s="27"/>
      <c r="BOQ175" s="27"/>
      <c r="BOR175" s="27"/>
      <c r="BOS175" s="27"/>
      <c r="BOT175" s="27"/>
      <c r="BOU175" s="27"/>
      <c r="BOV175" s="27"/>
      <c r="BOW175" s="27"/>
      <c r="BOX175" s="27"/>
      <c r="BOY175" s="27"/>
      <c r="BOZ175" s="27"/>
      <c r="BPA175" s="27"/>
      <c r="BPB175" s="27"/>
      <c r="BPC175" s="27"/>
      <c r="BPD175" s="27"/>
      <c r="BPE175" s="27"/>
      <c r="BPF175" s="27"/>
      <c r="BPG175" s="27"/>
      <c r="BPH175" s="27"/>
      <c r="BPI175" s="27"/>
      <c r="BPJ175" s="27"/>
      <c r="BPK175" s="27"/>
      <c r="BPL175" s="27"/>
      <c r="BPM175" s="27"/>
      <c r="BPN175" s="27"/>
      <c r="BPO175" s="27"/>
      <c r="BPP175" s="27"/>
      <c r="BPQ175" s="27"/>
      <c r="BPR175" s="27"/>
      <c r="BPS175" s="27"/>
      <c r="BPT175" s="27"/>
      <c r="BPU175" s="27"/>
      <c r="BPV175" s="27"/>
      <c r="BPW175" s="27"/>
      <c r="BPX175" s="27"/>
      <c r="BPY175" s="27"/>
      <c r="BPZ175" s="27"/>
      <c r="BQA175" s="27"/>
      <c r="BQB175" s="27"/>
      <c r="BQC175" s="27"/>
      <c r="BQD175" s="27"/>
      <c r="BQE175" s="27"/>
      <c r="BQF175" s="27"/>
      <c r="BQG175" s="27"/>
      <c r="BQH175" s="27"/>
      <c r="BQI175" s="27"/>
      <c r="BQJ175" s="27"/>
      <c r="BQK175" s="27"/>
      <c r="BQL175" s="27"/>
      <c r="BQM175" s="27"/>
      <c r="BQN175" s="27"/>
      <c r="BQO175" s="27"/>
      <c r="BQP175" s="27"/>
      <c r="BQQ175" s="27"/>
      <c r="BQR175" s="27"/>
      <c r="BQS175" s="27"/>
      <c r="BQT175" s="27"/>
      <c r="BQU175" s="27"/>
      <c r="BQV175" s="27"/>
      <c r="BQW175" s="27"/>
      <c r="BQX175" s="27"/>
      <c r="BQY175" s="27"/>
      <c r="BQZ175" s="27"/>
      <c r="BRA175" s="27"/>
      <c r="BRB175" s="27"/>
      <c r="BRC175" s="27"/>
      <c r="BRD175" s="27"/>
      <c r="BRE175" s="27"/>
      <c r="BRF175" s="27"/>
      <c r="BRG175" s="27"/>
      <c r="BRH175" s="27"/>
      <c r="BRI175" s="27"/>
      <c r="BRJ175" s="27"/>
      <c r="BRK175" s="27"/>
      <c r="BRL175" s="27"/>
      <c r="BRM175" s="27"/>
      <c r="BRN175" s="27"/>
      <c r="BRO175" s="27"/>
      <c r="BRP175" s="27"/>
      <c r="BRQ175" s="27"/>
      <c r="BRR175" s="27"/>
      <c r="BRS175" s="27"/>
      <c r="BRT175" s="27"/>
      <c r="BRU175" s="27"/>
      <c r="BRV175" s="27"/>
      <c r="BRW175" s="27"/>
      <c r="BRX175" s="27"/>
      <c r="BRY175" s="27"/>
      <c r="BRZ175" s="27"/>
      <c r="BSA175" s="27"/>
      <c r="BSB175" s="27"/>
      <c r="BSC175" s="27"/>
      <c r="BSD175" s="27"/>
      <c r="BSE175" s="27"/>
      <c r="BSF175" s="27"/>
      <c r="BSG175" s="27"/>
      <c r="BSH175" s="27"/>
      <c r="BSI175" s="27"/>
      <c r="BSJ175" s="27"/>
      <c r="BSK175" s="27"/>
      <c r="BSL175" s="27"/>
      <c r="BSM175" s="27"/>
      <c r="BSN175" s="27"/>
      <c r="BSO175" s="27"/>
      <c r="BSP175" s="27"/>
      <c r="BSQ175" s="27"/>
      <c r="BSR175" s="27"/>
      <c r="BSS175" s="27"/>
      <c r="BST175" s="27"/>
      <c r="BSU175" s="27"/>
      <c r="BSV175" s="27"/>
      <c r="BSW175" s="27"/>
      <c r="BSX175" s="27"/>
      <c r="BSY175" s="27"/>
      <c r="BSZ175" s="27"/>
      <c r="BTA175" s="27"/>
      <c r="BTB175" s="27"/>
      <c r="BTC175" s="27"/>
      <c r="BTD175" s="27"/>
      <c r="BTE175" s="27"/>
      <c r="BTF175" s="27"/>
      <c r="BTG175" s="27"/>
      <c r="BTH175" s="27"/>
      <c r="BTI175" s="27"/>
      <c r="BTJ175" s="27"/>
      <c r="BTK175" s="27"/>
      <c r="BTL175" s="27"/>
      <c r="BTM175" s="27"/>
      <c r="BTN175" s="27"/>
      <c r="BTO175" s="27"/>
      <c r="BTP175" s="27"/>
      <c r="BTQ175" s="27"/>
      <c r="BTR175" s="27"/>
      <c r="BTS175" s="27"/>
      <c r="BTT175" s="27"/>
      <c r="BTU175" s="27"/>
      <c r="BTV175" s="27"/>
      <c r="BTW175" s="27"/>
      <c r="BTX175" s="27"/>
      <c r="BTY175" s="27"/>
      <c r="BTZ175" s="27"/>
      <c r="BUA175" s="27"/>
      <c r="BUB175" s="27"/>
      <c r="BUC175" s="27"/>
      <c r="BUD175" s="27"/>
      <c r="BUE175" s="27"/>
      <c r="BUF175" s="27"/>
      <c r="BUG175" s="27"/>
      <c r="BUH175" s="27"/>
      <c r="BUI175" s="27"/>
      <c r="BUJ175" s="27"/>
      <c r="BUK175" s="27"/>
      <c r="BUL175" s="27"/>
      <c r="BUM175" s="27"/>
      <c r="BUN175" s="27"/>
      <c r="BUO175" s="27"/>
      <c r="BUP175" s="27"/>
      <c r="BUQ175" s="27"/>
    </row>
    <row r="176" spans="1:1915" s="47" customFormat="1" ht="12.75">
      <c r="A176" s="23"/>
      <c r="B176" s="53"/>
      <c r="C176" s="53"/>
      <c r="D176" s="53"/>
      <c r="E176" s="53"/>
      <c r="F176" s="53"/>
      <c r="G176" s="53"/>
      <c r="H176" s="53"/>
      <c r="I176" s="53"/>
      <c r="J176" s="53"/>
      <c r="K176" s="26"/>
      <c r="L176" s="26"/>
      <c r="M176" s="104"/>
      <c r="N176" s="104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  <c r="BZ176" s="27"/>
      <c r="CA176" s="27"/>
      <c r="CB176" s="27"/>
      <c r="CC176" s="27"/>
      <c r="CD176" s="27"/>
      <c r="CE176" s="27"/>
      <c r="CF176" s="27"/>
      <c r="CG176" s="27"/>
      <c r="CH176" s="27"/>
      <c r="CI176" s="27"/>
      <c r="CJ176" s="27"/>
      <c r="CK176" s="27"/>
      <c r="CL176" s="27"/>
      <c r="CM176" s="27"/>
      <c r="CN176" s="27"/>
      <c r="CO176" s="27"/>
      <c r="CP176" s="27"/>
      <c r="CQ176" s="27"/>
      <c r="CR176" s="27"/>
      <c r="CS176" s="27"/>
      <c r="CT176" s="27"/>
      <c r="CU176" s="27"/>
      <c r="CV176" s="27"/>
      <c r="CW176" s="27"/>
      <c r="CX176" s="27"/>
      <c r="CY176" s="27"/>
      <c r="CZ176" s="27"/>
      <c r="DA176" s="27"/>
      <c r="DB176" s="27"/>
      <c r="DC176" s="27"/>
      <c r="DD176" s="27"/>
      <c r="DE176" s="27"/>
      <c r="DF176" s="27"/>
      <c r="DG176" s="27"/>
      <c r="DH176" s="27"/>
      <c r="DI176" s="27"/>
      <c r="DJ176" s="27"/>
      <c r="DK176" s="27"/>
      <c r="DL176" s="27"/>
      <c r="DM176" s="27"/>
      <c r="DN176" s="27"/>
      <c r="DO176" s="27"/>
      <c r="DP176" s="27"/>
      <c r="DQ176" s="27"/>
      <c r="DR176" s="27"/>
      <c r="DS176" s="27"/>
      <c r="DT176" s="27"/>
      <c r="DU176" s="27"/>
      <c r="DV176" s="27"/>
      <c r="DW176" s="27"/>
      <c r="DX176" s="27"/>
      <c r="DY176" s="27"/>
      <c r="DZ176" s="27"/>
      <c r="EA176" s="27"/>
      <c r="EB176" s="27"/>
      <c r="EC176" s="27"/>
      <c r="ED176" s="27"/>
      <c r="EE176" s="27"/>
      <c r="EF176" s="27"/>
      <c r="EG176" s="27"/>
      <c r="EH176" s="27"/>
      <c r="EI176" s="27"/>
      <c r="EJ176" s="27"/>
      <c r="EK176" s="27"/>
      <c r="EL176" s="27"/>
      <c r="EM176" s="27"/>
      <c r="EN176" s="27"/>
      <c r="EO176" s="27"/>
      <c r="EP176" s="27"/>
      <c r="EQ176" s="27"/>
      <c r="ER176" s="27"/>
      <c r="ES176" s="27"/>
      <c r="ET176" s="27"/>
      <c r="EU176" s="27"/>
      <c r="EV176" s="27"/>
      <c r="EW176" s="27"/>
      <c r="EX176" s="27"/>
      <c r="EY176" s="27"/>
      <c r="EZ176" s="27"/>
      <c r="FA176" s="27"/>
      <c r="FB176" s="27"/>
      <c r="FC176" s="27"/>
      <c r="FD176" s="27"/>
      <c r="FE176" s="27"/>
      <c r="FF176" s="27"/>
      <c r="FG176" s="27"/>
      <c r="FH176" s="27"/>
      <c r="FI176" s="27"/>
      <c r="FJ176" s="27"/>
      <c r="FK176" s="27"/>
      <c r="FL176" s="27"/>
      <c r="FM176" s="27"/>
      <c r="FN176" s="27"/>
      <c r="FO176" s="27"/>
      <c r="FP176" s="27"/>
      <c r="FQ176" s="27"/>
      <c r="FR176" s="27"/>
      <c r="FS176" s="27"/>
      <c r="FT176" s="27"/>
      <c r="FU176" s="27"/>
      <c r="FV176" s="27"/>
      <c r="FW176" s="27"/>
      <c r="FX176" s="27"/>
      <c r="FY176" s="27"/>
      <c r="FZ176" s="27"/>
      <c r="GA176" s="27"/>
      <c r="GB176" s="27"/>
      <c r="GC176" s="27"/>
      <c r="GD176" s="27"/>
      <c r="GE176" s="27"/>
      <c r="GF176" s="27"/>
      <c r="GG176" s="27"/>
      <c r="GH176" s="27"/>
      <c r="GI176" s="27"/>
      <c r="GJ176" s="27"/>
      <c r="GK176" s="27"/>
      <c r="GL176" s="27"/>
      <c r="GM176" s="27"/>
      <c r="GN176" s="27"/>
      <c r="GO176" s="27"/>
      <c r="GP176" s="27"/>
      <c r="GQ176" s="27"/>
      <c r="GR176" s="27"/>
      <c r="GS176" s="27"/>
      <c r="GT176" s="27"/>
      <c r="GU176" s="27"/>
      <c r="GV176" s="27"/>
      <c r="GW176" s="27"/>
      <c r="GX176" s="27"/>
      <c r="GY176" s="27"/>
      <c r="GZ176" s="27"/>
      <c r="HA176" s="27"/>
      <c r="HB176" s="27"/>
      <c r="HC176" s="27"/>
      <c r="HD176" s="27"/>
      <c r="HE176" s="27"/>
      <c r="HF176" s="27"/>
      <c r="HG176" s="27"/>
      <c r="HH176" s="27"/>
      <c r="HI176" s="27"/>
      <c r="HJ176" s="27"/>
      <c r="HK176" s="27"/>
      <c r="HL176" s="27"/>
      <c r="HM176" s="27"/>
      <c r="HN176" s="27"/>
      <c r="HO176" s="27"/>
      <c r="HP176" s="27"/>
      <c r="HQ176" s="27"/>
      <c r="HR176" s="27"/>
      <c r="HS176" s="27"/>
      <c r="HT176" s="27"/>
      <c r="HU176" s="27"/>
      <c r="HV176" s="27"/>
      <c r="HW176" s="27"/>
      <c r="HX176" s="27"/>
      <c r="HY176" s="27"/>
      <c r="HZ176" s="27"/>
      <c r="IA176" s="27"/>
      <c r="IB176" s="27"/>
      <c r="IC176" s="27"/>
      <c r="ID176" s="27"/>
      <c r="IE176" s="27"/>
      <c r="IF176" s="27"/>
      <c r="IG176" s="27"/>
      <c r="IH176" s="27"/>
      <c r="II176" s="27"/>
      <c r="IJ176" s="27"/>
      <c r="IK176" s="27"/>
      <c r="IL176" s="27"/>
      <c r="IM176" s="27"/>
      <c r="IN176" s="27"/>
      <c r="IO176" s="27"/>
      <c r="IP176" s="27"/>
      <c r="IQ176" s="27"/>
      <c r="IR176" s="27"/>
      <c r="IS176" s="27"/>
      <c r="IT176" s="27"/>
      <c r="IU176" s="27"/>
      <c r="IV176" s="27"/>
      <c r="IW176" s="27"/>
      <c r="IX176" s="27"/>
      <c r="IY176" s="27"/>
      <c r="IZ176" s="27"/>
      <c r="JA176" s="27"/>
      <c r="JB176" s="27"/>
      <c r="JC176" s="27"/>
      <c r="JD176" s="27"/>
      <c r="JE176" s="27"/>
      <c r="JF176" s="27"/>
      <c r="JG176" s="27"/>
      <c r="JH176" s="27"/>
      <c r="JI176" s="27"/>
      <c r="JJ176" s="27"/>
      <c r="JK176" s="27"/>
      <c r="JL176" s="27"/>
      <c r="JM176" s="27"/>
      <c r="JN176" s="27"/>
      <c r="JO176" s="27"/>
      <c r="JP176" s="27"/>
      <c r="JQ176" s="27"/>
      <c r="JR176" s="27"/>
      <c r="JS176" s="27"/>
      <c r="JT176" s="27"/>
      <c r="JU176" s="27"/>
      <c r="JV176" s="27"/>
      <c r="JW176" s="27"/>
      <c r="JX176" s="27"/>
      <c r="JY176" s="27"/>
      <c r="JZ176" s="27"/>
      <c r="KA176" s="27"/>
      <c r="KB176" s="27"/>
      <c r="KC176" s="27"/>
      <c r="KD176" s="27"/>
      <c r="KE176" s="27"/>
      <c r="KF176" s="27"/>
      <c r="KG176" s="27"/>
      <c r="KH176" s="27"/>
      <c r="KI176" s="27"/>
      <c r="KJ176" s="27"/>
      <c r="KK176" s="27"/>
      <c r="KL176" s="27"/>
      <c r="KM176" s="27"/>
      <c r="KN176" s="27"/>
      <c r="KO176" s="27"/>
      <c r="KP176" s="27"/>
      <c r="KQ176" s="27"/>
      <c r="KR176" s="27"/>
      <c r="KS176" s="27"/>
      <c r="KT176" s="27"/>
      <c r="KU176" s="27"/>
      <c r="KV176" s="27"/>
      <c r="KW176" s="27"/>
      <c r="KX176" s="27"/>
      <c r="KY176" s="27"/>
      <c r="KZ176" s="27"/>
      <c r="LA176" s="27"/>
      <c r="LB176" s="27"/>
      <c r="LC176" s="27"/>
      <c r="LD176" s="27"/>
      <c r="LE176" s="27"/>
      <c r="LF176" s="27"/>
      <c r="LG176" s="27"/>
      <c r="LH176" s="27"/>
      <c r="LI176" s="27"/>
      <c r="LJ176" s="27"/>
      <c r="LK176" s="27"/>
      <c r="LL176" s="27"/>
      <c r="LM176" s="27"/>
      <c r="LN176" s="27"/>
      <c r="LO176" s="27"/>
      <c r="LP176" s="27"/>
      <c r="LQ176" s="27"/>
      <c r="LR176" s="27"/>
      <c r="LS176" s="27"/>
      <c r="LT176" s="27"/>
      <c r="LU176" s="27"/>
      <c r="LV176" s="27"/>
      <c r="LW176" s="27"/>
      <c r="LX176" s="27"/>
      <c r="LY176" s="27"/>
      <c r="LZ176" s="27"/>
      <c r="MA176" s="27"/>
      <c r="MB176" s="27"/>
      <c r="MC176" s="27"/>
      <c r="MD176" s="27"/>
      <c r="ME176" s="27"/>
      <c r="MF176" s="27"/>
      <c r="MG176" s="27"/>
      <c r="MH176" s="27"/>
      <c r="MI176" s="27"/>
      <c r="MJ176" s="27"/>
      <c r="MK176" s="27"/>
      <c r="ML176" s="27"/>
      <c r="MM176" s="27"/>
      <c r="MN176" s="27"/>
      <c r="MO176" s="27"/>
      <c r="MP176" s="27"/>
      <c r="MQ176" s="27"/>
      <c r="MR176" s="27"/>
      <c r="MS176" s="27"/>
      <c r="MT176" s="27"/>
      <c r="MU176" s="27"/>
      <c r="MV176" s="27"/>
      <c r="MW176" s="27"/>
      <c r="MX176" s="27"/>
      <c r="MY176" s="27"/>
      <c r="MZ176" s="27"/>
      <c r="NA176" s="27"/>
      <c r="NB176" s="27"/>
      <c r="NC176" s="27"/>
      <c r="ND176" s="27"/>
      <c r="NE176" s="27"/>
      <c r="NF176" s="27"/>
      <c r="NG176" s="27"/>
      <c r="NH176" s="27"/>
      <c r="NI176" s="27"/>
      <c r="NJ176" s="27"/>
      <c r="NK176" s="27"/>
      <c r="NL176" s="27"/>
      <c r="NM176" s="27"/>
      <c r="NN176" s="27"/>
      <c r="NO176" s="27"/>
      <c r="NP176" s="27"/>
      <c r="NQ176" s="27"/>
      <c r="NR176" s="27"/>
      <c r="NS176" s="27"/>
      <c r="NT176" s="27"/>
      <c r="NU176" s="27"/>
      <c r="NV176" s="27"/>
      <c r="NW176" s="27"/>
      <c r="NX176" s="27"/>
      <c r="NY176" s="27"/>
      <c r="NZ176" s="27"/>
      <c r="OA176" s="27"/>
      <c r="OB176" s="27"/>
      <c r="OC176" s="27"/>
      <c r="OD176" s="27"/>
      <c r="OE176" s="27"/>
      <c r="OF176" s="27"/>
      <c r="OG176" s="27"/>
      <c r="OH176" s="27"/>
      <c r="OI176" s="27"/>
      <c r="OJ176" s="27"/>
      <c r="OK176" s="27"/>
      <c r="OL176" s="27"/>
      <c r="OM176" s="27"/>
      <c r="ON176" s="27"/>
      <c r="OO176" s="27"/>
      <c r="OP176" s="27"/>
      <c r="OQ176" s="27"/>
      <c r="OR176" s="27"/>
      <c r="OS176" s="27"/>
      <c r="OT176" s="27"/>
      <c r="OU176" s="27"/>
      <c r="OV176" s="27"/>
      <c r="OW176" s="27"/>
      <c r="OX176" s="27"/>
      <c r="OY176" s="27"/>
      <c r="OZ176" s="27"/>
      <c r="PA176" s="27"/>
      <c r="PB176" s="27"/>
      <c r="PC176" s="27"/>
      <c r="PD176" s="27"/>
      <c r="PE176" s="27"/>
      <c r="PF176" s="27"/>
      <c r="PG176" s="27"/>
      <c r="PH176" s="27"/>
      <c r="PI176" s="27"/>
      <c r="PJ176" s="27"/>
      <c r="PK176" s="27"/>
      <c r="PL176" s="27"/>
      <c r="PM176" s="27"/>
      <c r="PN176" s="27"/>
      <c r="PO176" s="27"/>
      <c r="PP176" s="27"/>
      <c r="PQ176" s="27"/>
      <c r="PR176" s="27"/>
      <c r="PS176" s="27"/>
      <c r="PT176" s="27"/>
      <c r="PU176" s="27"/>
      <c r="PV176" s="27"/>
      <c r="PW176" s="27"/>
      <c r="PX176" s="27"/>
      <c r="PY176" s="27"/>
      <c r="PZ176" s="27"/>
      <c r="QA176" s="27"/>
      <c r="QB176" s="27"/>
      <c r="QC176" s="27"/>
      <c r="QD176" s="27"/>
      <c r="QE176" s="27"/>
      <c r="QF176" s="27"/>
      <c r="QG176" s="27"/>
      <c r="QH176" s="27"/>
      <c r="QI176" s="27"/>
      <c r="QJ176" s="27"/>
      <c r="QK176" s="27"/>
      <c r="QL176" s="27"/>
      <c r="QM176" s="27"/>
      <c r="QN176" s="27"/>
      <c r="QO176" s="27"/>
      <c r="QP176" s="27"/>
      <c r="QQ176" s="27"/>
      <c r="QR176" s="27"/>
      <c r="QS176" s="27"/>
      <c r="QT176" s="27"/>
      <c r="QU176" s="27"/>
      <c r="QV176" s="27"/>
      <c r="QW176" s="27"/>
      <c r="QX176" s="27"/>
      <c r="QY176" s="27"/>
      <c r="QZ176" s="27"/>
      <c r="RA176" s="27"/>
      <c r="RB176" s="27"/>
      <c r="RC176" s="27"/>
      <c r="RD176" s="27"/>
      <c r="RE176" s="27"/>
      <c r="RF176" s="27"/>
      <c r="RG176" s="27"/>
      <c r="RH176" s="27"/>
      <c r="RI176" s="27"/>
      <c r="RJ176" s="27"/>
      <c r="RK176" s="27"/>
      <c r="RL176" s="27"/>
      <c r="RM176" s="27"/>
      <c r="RN176" s="27"/>
      <c r="RO176" s="27"/>
      <c r="RP176" s="27"/>
      <c r="RQ176" s="27"/>
      <c r="RR176" s="27"/>
      <c r="RS176" s="27"/>
      <c r="RT176" s="27"/>
      <c r="RU176" s="27"/>
      <c r="RV176" s="27"/>
      <c r="RW176" s="27"/>
      <c r="RX176" s="27"/>
      <c r="RY176" s="27"/>
      <c r="RZ176" s="27"/>
      <c r="SA176" s="27"/>
      <c r="SB176" s="27"/>
      <c r="SC176" s="27"/>
      <c r="SD176" s="27"/>
      <c r="SE176" s="27"/>
      <c r="SF176" s="27"/>
      <c r="SG176" s="27"/>
      <c r="SH176" s="27"/>
      <c r="SI176" s="27"/>
      <c r="SJ176" s="27"/>
      <c r="SK176" s="27"/>
      <c r="SL176" s="27"/>
      <c r="SM176" s="27"/>
      <c r="SN176" s="27"/>
      <c r="SO176" s="27"/>
      <c r="SP176" s="27"/>
      <c r="SQ176" s="27"/>
      <c r="SR176" s="27"/>
      <c r="SS176" s="27"/>
      <c r="ST176" s="27"/>
      <c r="SU176" s="27"/>
      <c r="SV176" s="27"/>
      <c r="SW176" s="27"/>
      <c r="SX176" s="27"/>
      <c r="SY176" s="27"/>
      <c r="SZ176" s="27"/>
      <c r="TA176" s="27"/>
      <c r="TB176" s="27"/>
      <c r="TC176" s="27"/>
      <c r="TD176" s="27"/>
      <c r="TE176" s="27"/>
      <c r="TF176" s="27"/>
      <c r="TG176" s="27"/>
      <c r="TH176" s="27"/>
      <c r="TI176" s="27"/>
      <c r="TJ176" s="27"/>
      <c r="TK176" s="27"/>
      <c r="TL176" s="27"/>
      <c r="TM176" s="27"/>
      <c r="TN176" s="27"/>
      <c r="TO176" s="27"/>
      <c r="TP176" s="27"/>
      <c r="TQ176" s="27"/>
      <c r="TR176" s="27"/>
      <c r="TS176" s="27"/>
      <c r="TT176" s="27"/>
      <c r="TU176" s="27"/>
      <c r="TV176" s="27"/>
      <c r="TW176" s="27"/>
      <c r="TX176" s="27"/>
      <c r="TY176" s="27"/>
      <c r="TZ176" s="27"/>
      <c r="UA176" s="27"/>
      <c r="UB176" s="27"/>
      <c r="UC176" s="27"/>
      <c r="UD176" s="27"/>
      <c r="UE176" s="27"/>
      <c r="UF176" s="27"/>
      <c r="UG176" s="27"/>
      <c r="UH176" s="27"/>
      <c r="UI176" s="27"/>
      <c r="UJ176" s="27"/>
      <c r="UK176" s="27"/>
      <c r="UL176" s="27"/>
      <c r="UM176" s="27"/>
      <c r="UN176" s="27"/>
      <c r="UO176" s="27"/>
      <c r="UP176" s="27"/>
      <c r="UQ176" s="27"/>
      <c r="UR176" s="27"/>
      <c r="US176" s="27"/>
      <c r="UT176" s="27"/>
      <c r="UU176" s="27"/>
      <c r="UV176" s="27"/>
      <c r="UW176" s="27"/>
      <c r="UX176" s="27"/>
      <c r="UY176" s="27"/>
      <c r="UZ176" s="27"/>
      <c r="VA176" s="27"/>
      <c r="VB176" s="27"/>
      <c r="VC176" s="27"/>
      <c r="VD176" s="27"/>
      <c r="VE176" s="27"/>
      <c r="VF176" s="27"/>
      <c r="VG176" s="27"/>
      <c r="VH176" s="27"/>
      <c r="VI176" s="27"/>
      <c r="VJ176" s="27"/>
      <c r="VK176" s="27"/>
      <c r="VL176" s="27"/>
      <c r="VM176" s="27"/>
      <c r="VN176" s="27"/>
      <c r="VO176" s="27"/>
      <c r="VP176" s="27"/>
      <c r="VQ176" s="27"/>
      <c r="VR176" s="27"/>
      <c r="VS176" s="27"/>
      <c r="VT176" s="27"/>
      <c r="VU176" s="27"/>
      <c r="VV176" s="27"/>
      <c r="VW176" s="27"/>
      <c r="VX176" s="27"/>
      <c r="VY176" s="27"/>
      <c r="VZ176" s="27"/>
      <c r="WA176" s="27"/>
      <c r="WB176" s="27"/>
      <c r="WC176" s="27"/>
      <c r="WD176" s="27"/>
      <c r="WE176" s="27"/>
      <c r="WF176" s="27"/>
      <c r="WG176" s="27"/>
      <c r="WH176" s="27"/>
      <c r="WI176" s="27"/>
      <c r="WJ176" s="27"/>
      <c r="WK176" s="27"/>
      <c r="WL176" s="27"/>
      <c r="WM176" s="27"/>
      <c r="WN176" s="27"/>
      <c r="WO176" s="27"/>
      <c r="WP176" s="27"/>
      <c r="WQ176" s="27"/>
      <c r="WR176" s="27"/>
      <c r="WS176" s="27"/>
      <c r="WT176" s="27"/>
      <c r="WU176" s="27"/>
      <c r="WV176" s="27"/>
      <c r="WW176" s="27"/>
      <c r="WX176" s="27"/>
      <c r="WY176" s="27"/>
      <c r="WZ176" s="27"/>
      <c r="XA176" s="27"/>
      <c r="XB176" s="27"/>
      <c r="XC176" s="27"/>
      <c r="XD176" s="27"/>
      <c r="XE176" s="27"/>
      <c r="XF176" s="27"/>
      <c r="XG176" s="27"/>
      <c r="XH176" s="27"/>
      <c r="XI176" s="27"/>
      <c r="XJ176" s="27"/>
      <c r="XK176" s="27"/>
      <c r="XL176" s="27"/>
      <c r="XM176" s="27"/>
      <c r="XN176" s="27"/>
      <c r="XO176" s="27"/>
      <c r="XP176" s="27"/>
      <c r="XQ176" s="27"/>
      <c r="XR176" s="27"/>
      <c r="XS176" s="27"/>
      <c r="XT176" s="27"/>
      <c r="XU176" s="27"/>
      <c r="XV176" s="27"/>
      <c r="XW176" s="27"/>
      <c r="XX176" s="27"/>
      <c r="XY176" s="27"/>
      <c r="XZ176" s="27"/>
      <c r="YA176" s="27"/>
      <c r="YB176" s="27"/>
      <c r="YC176" s="27"/>
      <c r="YD176" s="27"/>
      <c r="YE176" s="27"/>
      <c r="YF176" s="27"/>
      <c r="YG176" s="27"/>
      <c r="YH176" s="27"/>
      <c r="YI176" s="27"/>
      <c r="YJ176" s="27"/>
      <c r="YK176" s="27"/>
      <c r="YL176" s="27"/>
      <c r="YM176" s="27"/>
      <c r="YN176" s="27"/>
      <c r="YO176" s="27"/>
      <c r="YP176" s="27"/>
      <c r="YQ176" s="27"/>
      <c r="YR176" s="27"/>
      <c r="YS176" s="27"/>
      <c r="YT176" s="27"/>
      <c r="YU176" s="27"/>
      <c r="YV176" s="27"/>
      <c r="YW176" s="27"/>
      <c r="YX176" s="27"/>
      <c r="YY176" s="27"/>
      <c r="YZ176" s="27"/>
      <c r="ZA176" s="27"/>
      <c r="ZB176" s="27"/>
      <c r="ZC176" s="27"/>
      <c r="ZD176" s="27"/>
      <c r="ZE176" s="27"/>
      <c r="ZF176" s="27"/>
      <c r="ZG176" s="27"/>
      <c r="ZH176" s="27"/>
      <c r="ZI176" s="27"/>
      <c r="ZJ176" s="27"/>
      <c r="ZK176" s="27"/>
      <c r="ZL176" s="27"/>
      <c r="ZM176" s="27"/>
      <c r="ZN176" s="27"/>
      <c r="ZO176" s="27"/>
      <c r="ZP176" s="27"/>
      <c r="ZQ176" s="27"/>
      <c r="ZR176" s="27"/>
      <c r="ZS176" s="27"/>
      <c r="ZT176" s="27"/>
      <c r="ZU176" s="27"/>
      <c r="ZV176" s="27"/>
      <c r="ZW176" s="27"/>
      <c r="ZX176" s="27"/>
      <c r="ZY176" s="27"/>
      <c r="ZZ176" s="27"/>
      <c r="AAA176" s="27"/>
      <c r="AAB176" s="27"/>
      <c r="AAC176" s="27"/>
      <c r="AAD176" s="27"/>
      <c r="AAE176" s="27"/>
      <c r="AAF176" s="27"/>
      <c r="AAG176" s="27"/>
      <c r="AAH176" s="27"/>
      <c r="AAI176" s="27"/>
      <c r="AAJ176" s="27"/>
      <c r="AAK176" s="27"/>
      <c r="AAL176" s="27"/>
      <c r="AAM176" s="27"/>
      <c r="AAN176" s="27"/>
      <c r="AAO176" s="27"/>
      <c r="AAP176" s="27"/>
      <c r="AAQ176" s="27"/>
      <c r="AAR176" s="27"/>
      <c r="AAS176" s="27"/>
      <c r="AAT176" s="27"/>
      <c r="AAU176" s="27"/>
      <c r="AAV176" s="27"/>
      <c r="AAW176" s="27"/>
      <c r="AAX176" s="27"/>
      <c r="AAY176" s="27"/>
      <c r="AAZ176" s="27"/>
      <c r="ABA176" s="27"/>
      <c r="ABB176" s="27"/>
      <c r="ABC176" s="27"/>
      <c r="ABD176" s="27"/>
      <c r="ABE176" s="27"/>
      <c r="ABF176" s="27"/>
      <c r="ABG176" s="27"/>
      <c r="ABH176" s="27"/>
      <c r="ABI176" s="27"/>
      <c r="ABJ176" s="27"/>
      <c r="ABK176" s="27"/>
      <c r="ABL176" s="27"/>
      <c r="ABM176" s="27"/>
      <c r="ABN176" s="27"/>
      <c r="ABO176" s="27"/>
      <c r="ABP176" s="27"/>
      <c r="ABQ176" s="27"/>
      <c r="ABR176" s="27"/>
      <c r="ABS176" s="27"/>
      <c r="ABT176" s="27"/>
      <c r="ABU176" s="27"/>
      <c r="ABV176" s="27"/>
      <c r="ABW176" s="27"/>
      <c r="ABX176" s="27"/>
      <c r="ABY176" s="27"/>
      <c r="ABZ176" s="27"/>
      <c r="ACA176" s="27"/>
      <c r="ACB176" s="27"/>
      <c r="ACC176" s="27"/>
      <c r="ACD176" s="27"/>
      <c r="ACE176" s="27"/>
      <c r="ACF176" s="27"/>
      <c r="ACG176" s="27"/>
      <c r="ACH176" s="27"/>
      <c r="ACI176" s="27"/>
      <c r="ACJ176" s="27"/>
      <c r="ACK176" s="27"/>
      <c r="ACL176" s="27"/>
      <c r="ACM176" s="27"/>
      <c r="ACN176" s="27"/>
      <c r="ACO176" s="27"/>
      <c r="ACP176" s="27"/>
      <c r="ACQ176" s="27"/>
      <c r="ACR176" s="27"/>
      <c r="ACS176" s="27"/>
      <c r="ACT176" s="27"/>
      <c r="ACU176" s="27"/>
      <c r="ACV176" s="27"/>
      <c r="ACW176" s="27"/>
      <c r="ACX176" s="27"/>
      <c r="ACY176" s="27"/>
      <c r="ACZ176" s="27"/>
      <c r="ADA176" s="27"/>
      <c r="ADB176" s="27"/>
      <c r="ADC176" s="27"/>
      <c r="ADD176" s="27"/>
      <c r="ADE176" s="27"/>
      <c r="ADF176" s="27"/>
      <c r="ADG176" s="27"/>
      <c r="ADH176" s="27"/>
      <c r="ADI176" s="27"/>
      <c r="ADJ176" s="27"/>
      <c r="ADK176" s="27"/>
      <c r="ADL176" s="27"/>
      <c r="ADM176" s="27"/>
      <c r="ADN176" s="27"/>
      <c r="ADO176" s="27"/>
      <c r="ADP176" s="27"/>
      <c r="ADQ176" s="27"/>
      <c r="ADR176" s="27"/>
      <c r="ADS176" s="27"/>
      <c r="ADT176" s="27"/>
      <c r="ADU176" s="27"/>
      <c r="ADV176" s="27"/>
      <c r="ADW176" s="27"/>
      <c r="ADX176" s="27"/>
      <c r="ADY176" s="27"/>
      <c r="ADZ176" s="27"/>
      <c r="AEA176" s="27"/>
      <c r="AEB176" s="27"/>
      <c r="AEC176" s="27"/>
      <c r="AED176" s="27"/>
      <c r="AEE176" s="27"/>
      <c r="AEF176" s="27"/>
      <c r="AEG176" s="27"/>
      <c r="AEH176" s="27"/>
      <c r="AEI176" s="27"/>
      <c r="AEJ176" s="27"/>
      <c r="AEK176" s="27"/>
      <c r="AEL176" s="27"/>
      <c r="AEM176" s="27"/>
      <c r="AEN176" s="27"/>
      <c r="AEO176" s="27"/>
      <c r="AEP176" s="27"/>
      <c r="AEQ176" s="27"/>
      <c r="AER176" s="27"/>
      <c r="AES176" s="27"/>
      <c r="AET176" s="27"/>
      <c r="AEU176" s="27"/>
      <c r="AEV176" s="27"/>
      <c r="AEW176" s="27"/>
      <c r="AEX176" s="27"/>
      <c r="AEY176" s="27"/>
      <c r="AEZ176" s="27"/>
      <c r="AFA176" s="27"/>
      <c r="AFB176" s="27"/>
      <c r="AFC176" s="27"/>
      <c r="AFD176" s="27"/>
      <c r="AFE176" s="27"/>
      <c r="AFF176" s="27"/>
      <c r="AFG176" s="27"/>
      <c r="AFH176" s="27"/>
      <c r="AFI176" s="27"/>
      <c r="AFJ176" s="27"/>
      <c r="AFK176" s="27"/>
      <c r="AFL176" s="27"/>
      <c r="AFM176" s="27"/>
      <c r="AFN176" s="27"/>
      <c r="AFO176" s="27"/>
      <c r="AFP176" s="27"/>
      <c r="AFQ176" s="27"/>
      <c r="AFR176" s="27"/>
      <c r="AFS176" s="27"/>
      <c r="AFT176" s="27"/>
      <c r="AFU176" s="27"/>
      <c r="AFV176" s="27"/>
      <c r="AFW176" s="27"/>
      <c r="AFX176" s="27"/>
      <c r="AFY176" s="27"/>
      <c r="AFZ176" s="27"/>
      <c r="AGA176" s="27"/>
      <c r="AGB176" s="27"/>
      <c r="AGC176" s="27"/>
      <c r="AGD176" s="27"/>
      <c r="AGE176" s="27"/>
      <c r="AGF176" s="27"/>
      <c r="AGG176" s="27"/>
      <c r="AGH176" s="27"/>
      <c r="AGI176" s="27"/>
      <c r="AGJ176" s="27"/>
      <c r="AGK176" s="27"/>
      <c r="AGL176" s="27"/>
      <c r="AGM176" s="27"/>
      <c r="AGN176" s="27"/>
      <c r="AGO176" s="27"/>
      <c r="AGP176" s="27"/>
      <c r="AGQ176" s="27"/>
      <c r="AGR176" s="27"/>
      <c r="AGS176" s="27"/>
      <c r="AGT176" s="27"/>
      <c r="AGU176" s="27"/>
      <c r="AGV176" s="27"/>
      <c r="AGW176" s="27"/>
      <c r="AGX176" s="27"/>
      <c r="AGY176" s="27"/>
      <c r="AGZ176" s="27"/>
      <c r="AHA176" s="27"/>
      <c r="AHB176" s="27"/>
      <c r="AHC176" s="27"/>
      <c r="AHD176" s="27"/>
      <c r="AHE176" s="27"/>
      <c r="AHF176" s="27"/>
      <c r="AHG176" s="27"/>
      <c r="AHH176" s="27"/>
      <c r="AHI176" s="27"/>
      <c r="AHJ176" s="27"/>
      <c r="AHK176" s="27"/>
      <c r="AHL176" s="27"/>
      <c r="AHM176" s="27"/>
      <c r="AHN176" s="27"/>
      <c r="AHO176" s="27"/>
      <c r="AHP176" s="27"/>
      <c r="AHQ176" s="27"/>
      <c r="AHR176" s="27"/>
      <c r="AHS176" s="27"/>
      <c r="AHT176" s="27"/>
      <c r="AHU176" s="27"/>
      <c r="AHV176" s="27"/>
      <c r="AHW176" s="27"/>
      <c r="AHX176" s="27"/>
      <c r="AHY176" s="27"/>
      <c r="AHZ176" s="27"/>
      <c r="AIA176" s="27"/>
      <c r="AIB176" s="27"/>
      <c r="AIC176" s="27"/>
      <c r="AID176" s="27"/>
      <c r="AIE176" s="27"/>
      <c r="AIF176" s="27"/>
      <c r="AIG176" s="27"/>
      <c r="AIH176" s="27"/>
      <c r="AII176" s="27"/>
      <c r="AIJ176" s="27"/>
      <c r="AIK176" s="27"/>
      <c r="AIL176" s="27"/>
      <c r="AIM176" s="27"/>
      <c r="AIN176" s="27"/>
      <c r="AIO176" s="27"/>
      <c r="AIP176" s="27"/>
      <c r="AIQ176" s="27"/>
      <c r="AIR176" s="27"/>
      <c r="AIS176" s="27"/>
      <c r="AIT176" s="27"/>
      <c r="AIU176" s="27"/>
      <c r="AIV176" s="27"/>
      <c r="AIW176" s="27"/>
      <c r="AIX176" s="27"/>
      <c r="AIY176" s="27"/>
      <c r="AIZ176" s="27"/>
      <c r="AJA176" s="27"/>
      <c r="AJB176" s="27"/>
      <c r="AJC176" s="27"/>
      <c r="AJD176" s="27"/>
      <c r="AJE176" s="27"/>
      <c r="AJF176" s="27"/>
      <c r="AJG176" s="27"/>
      <c r="AJH176" s="27"/>
      <c r="AJI176" s="27"/>
      <c r="AJJ176" s="27"/>
      <c r="AJK176" s="27"/>
      <c r="AJL176" s="27"/>
      <c r="AJM176" s="27"/>
      <c r="AJN176" s="27"/>
      <c r="AJO176" s="27"/>
      <c r="AJP176" s="27"/>
      <c r="AJQ176" s="27"/>
      <c r="AJR176" s="27"/>
      <c r="AJS176" s="27"/>
      <c r="AJT176" s="27"/>
      <c r="AJU176" s="27"/>
      <c r="AJV176" s="27"/>
      <c r="AJW176" s="27"/>
      <c r="AJX176" s="27"/>
      <c r="AJY176" s="27"/>
      <c r="AJZ176" s="27"/>
      <c r="AKA176" s="27"/>
      <c r="AKB176" s="27"/>
      <c r="AKC176" s="27"/>
      <c r="AKD176" s="27"/>
      <c r="AKE176" s="27"/>
      <c r="AKF176" s="27"/>
      <c r="AKG176" s="27"/>
      <c r="AKH176" s="27"/>
      <c r="AKI176" s="27"/>
      <c r="AKJ176" s="27"/>
      <c r="AKK176" s="27"/>
      <c r="AKL176" s="27"/>
      <c r="AKM176" s="27"/>
      <c r="AKN176" s="27"/>
      <c r="AKO176" s="27"/>
      <c r="AKP176" s="27"/>
      <c r="AKQ176" s="27"/>
      <c r="AKR176" s="27"/>
      <c r="AKS176" s="27"/>
      <c r="AKT176" s="27"/>
      <c r="AKU176" s="27"/>
      <c r="AKV176" s="27"/>
      <c r="AKW176" s="27"/>
      <c r="AKX176" s="27"/>
      <c r="AKY176" s="27"/>
      <c r="AKZ176" s="27"/>
      <c r="ALA176" s="27"/>
      <c r="ALB176" s="27"/>
      <c r="ALC176" s="27"/>
      <c r="ALD176" s="27"/>
      <c r="ALE176" s="27"/>
      <c r="ALF176" s="27"/>
      <c r="ALG176" s="27"/>
      <c r="ALH176" s="27"/>
      <c r="ALI176" s="27"/>
      <c r="ALJ176" s="27"/>
      <c r="ALK176" s="27"/>
      <c r="ALL176" s="27"/>
      <c r="ALM176" s="27"/>
      <c r="ALN176" s="27"/>
      <c r="ALO176" s="27"/>
      <c r="ALP176" s="27"/>
      <c r="ALQ176" s="27"/>
      <c r="ALR176" s="27"/>
      <c r="ALS176" s="27"/>
      <c r="ALT176" s="27"/>
      <c r="ALU176" s="27"/>
      <c r="ALV176" s="27"/>
      <c r="ALW176" s="27"/>
      <c r="ALX176" s="27"/>
      <c r="ALY176" s="27"/>
      <c r="ALZ176" s="27"/>
      <c r="AMA176" s="27"/>
      <c r="AMB176" s="27"/>
      <c r="AMC176" s="27"/>
      <c r="AMD176" s="27"/>
      <c r="AME176" s="27"/>
      <c r="AMF176" s="27"/>
      <c r="AMG176" s="27"/>
      <c r="AMH176" s="27"/>
      <c r="AMI176" s="27"/>
      <c r="AMJ176" s="27"/>
      <c r="AMK176" s="27"/>
      <c r="AML176" s="27"/>
      <c r="AMM176" s="27"/>
      <c r="AMN176" s="27"/>
      <c r="AMO176" s="27"/>
      <c r="AMP176" s="27"/>
      <c r="AMQ176" s="27"/>
      <c r="AMR176" s="27"/>
      <c r="AMS176" s="27"/>
      <c r="AMT176" s="27"/>
      <c r="AMU176" s="27"/>
      <c r="AMV176" s="27"/>
      <c r="AMW176" s="27"/>
      <c r="AMX176" s="27"/>
      <c r="AMY176" s="27"/>
      <c r="AMZ176" s="27"/>
      <c r="ANA176" s="27"/>
      <c r="ANB176" s="27"/>
      <c r="ANC176" s="27"/>
      <c r="AND176" s="27"/>
      <c r="ANE176" s="27"/>
      <c r="ANF176" s="27"/>
      <c r="ANG176" s="27"/>
      <c r="ANH176" s="27"/>
      <c r="ANI176" s="27"/>
      <c r="ANJ176" s="27"/>
      <c r="ANK176" s="27"/>
      <c r="ANL176" s="27"/>
      <c r="ANM176" s="27"/>
      <c r="ANN176" s="27"/>
      <c r="ANO176" s="27"/>
      <c r="ANP176" s="27"/>
      <c r="ANQ176" s="27"/>
      <c r="ANR176" s="27"/>
      <c r="ANS176" s="27"/>
      <c r="ANT176" s="27"/>
      <c r="ANU176" s="27"/>
      <c r="ANV176" s="27"/>
      <c r="ANW176" s="27"/>
      <c r="ANX176" s="27"/>
      <c r="ANY176" s="27"/>
      <c r="ANZ176" s="27"/>
      <c r="AOA176" s="27"/>
      <c r="AOB176" s="27"/>
      <c r="AOC176" s="27"/>
      <c r="AOD176" s="27"/>
      <c r="AOE176" s="27"/>
      <c r="AOF176" s="27"/>
      <c r="AOG176" s="27"/>
      <c r="AOH176" s="27"/>
      <c r="AOI176" s="27"/>
      <c r="AOJ176" s="27"/>
      <c r="AOK176" s="27"/>
      <c r="AOL176" s="27"/>
      <c r="AOM176" s="27"/>
      <c r="AON176" s="27"/>
      <c r="AOO176" s="27"/>
      <c r="AOP176" s="27"/>
      <c r="AOQ176" s="27"/>
      <c r="AOR176" s="27"/>
      <c r="AOS176" s="27"/>
      <c r="AOT176" s="27"/>
      <c r="AOU176" s="27"/>
      <c r="AOV176" s="27"/>
      <c r="AOW176" s="27"/>
      <c r="AOX176" s="27"/>
      <c r="AOY176" s="27"/>
      <c r="AOZ176" s="27"/>
      <c r="APA176" s="27"/>
      <c r="APB176" s="27"/>
      <c r="APC176" s="27"/>
      <c r="APD176" s="27"/>
      <c r="APE176" s="27"/>
      <c r="APF176" s="27"/>
      <c r="APG176" s="27"/>
      <c r="APH176" s="27"/>
      <c r="API176" s="27"/>
      <c r="APJ176" s="27"/>
      <c r="APK176" s="27"/>
      <c r="APL176" s="27"/>
      <c r="APM176" s="27"/>
      <c r="APN176" s="27"/>
      <c r="APO176" s="27"/>
      <c r="APP176" s="27"/>
      <c r="APQ176" s="27"/>
      <c r="APR176" s="27"/>
      <c r="APS176" s="27"/>
      <c r="APT176" s="27"/>
      <c r="APU176" s="27"/>
      <c r="APV176" s="27"/>
      <c r="APW176" s="27"/>
      <c r="APX176" s="27"/>
      <c r="APY176" s="27"/>
      <c r="APZ176" s="27"/>
      <c r="AQA176" s="27"/>
      <c r="AQB176" s="27"/>
      <c r="AQC176" s="27"/>
      <c r="AQD176" s="27"/>
      <c r="AQE176" s="27"/>
      <c r="AQF176" s="27"/>
      <c r="AQG176" s="27"/>
      <c r="AQH176" s="27"/>
      <c r="AQI176" s="27"/>
      <c r="AQJ176" s="27"/>
      <c r="AQK176" s="27"/>
      <c r="AQL176" s="27"/>
      <c r="AQM176" s="27"/>
      <c r="AQN176" s="27"/>
      <c r="AQO176" s="27"/>
      <c r="AQP176" s="27"/>
      <c r="AQQ176" s="27"/>
      <c r="AQR176" s="27"/>
      <c r="AQS176" s="27"/>
      <c r="AQT176" s="27"/>
      <c r="AQU176" s="27"/>
      <c r="AQV176" s="27"/>
      <c r="AQW176" s="27"/>
      <c r="AQX176" s="27"/>
      <c r="AQY176" s="27"/>
      <c r="AQZ176" s="27"/>
      <c r="ARA176" s="27"/>
      <c r="ARB176" s="27"/>
      <c r="ARC176" s="27"/>
      <c r="ARD176" s="27"/>
      <c r="ARE176" s="27"/>
      <c r="ARF176" s="27"/>
      <c r="ARG176" s="27"/>
      <c r="ARH176" s="27"/>
      <c r="ARI176" s="27"/>
      <c r="ARJ176" s="27"/>
      <c r="ARK176" s="27"/>
      <c r="ARL176" s="27"/>
      <c r="ARM176" s="27"/>
      <c r="ARN176" s="27"/>
      <c r="ARO176" s="27"/>
      <c r="ARP176" s="27"/>
      <c r="ARQ176" s="27"/>
      <c r="ARR176" s="27"/>
      <c r="ARS176" s="27"/>
      <c r="ART176" s="27"/>
      <c r="ARU176" s="27"/>
      <c r="ARV176" s="27"/>
      <c r="ARW176" s="27"/>
      <c r="ARX176" s="27"/>
      <c r="ARY176" s="27"/>
      <c r="ARZ176" s="27"/>
      <c r="ASA176" s="27"/>
      <c r="ASB176" s="27"/>
      <c r="ASC176" s="27"/>
      <c r="ASD176" s="27"/>
      <c r="ASE176" s="27"/>
      <c r="ASF176" s="27"/>
      <c r="ASG176" s="27"/>
      <c r="ASH176" s="27"/>
      <c r="ASI176" s="27"/>
      <c r="ASJ176" s="27"/>
      <c r="ASK176" s="27"/>
      <c r="ASL176" s="27"/>
      <c r="ASM176" s="27"/>
      <c r="ASN176" s="27"/>
      <c r="ASO176" s="27"/>
      <c r="ASP176" s="27"/>
      <c r="ASQ176" s="27"/>
      <c r="ASR176" s="27"/>
      <c r="ASS176" s="27"/>
      <c r="AST176" s="27"/>
      <c r="ASU176" s="27"/>
      <c r="ASV176" s="27"/>
      <c r="ASW176" s="27"/>
      <c r="ASX176" s="27"/>
      <c r="ASY176" s="27"/>
      <c r="ASZ176" s="27"/>
      <c r="ATA176" s="27"/>
      <c r="ATB176" s="27"/>
      <c r="ATC176" s="27"/>
      <c r="ATD176" s="27"/>
      <c r="ATE176" s="27"/>
      <c r="ATF176" s="27"/>
      <c r="ATG176" s="27"/>
      <c r="ATH176" s="27"/>
      <c r="ATI176" s="27"/>
      <c r="ATJ176" s="27"/>
      <c r="ATK176" s="27"/>
      <c r="ATL176" s="27"/>
      <c r="ATM176" s="27"/>
      <c r="ATN176" s="27"/>
      <c r="ATO176" s="27"/>
      <c r="ATP176" s="27"/>
      <c r="ATQ176" s="27"/>
      <c r="ATR176" s="27"/>
      <c r="ATS176" s="27"/>
      <c r="ATT176" s="27"/>
      <c r="ATU176" s="27"/>
      <c r="ATV176" s="27"/>
      <c r="ATW176" s="27"/>
      <c r="ATX176" s="27"/>
      <c r="ATY176" s="27"/>
      <c r="ATZ176" s="27"/>
      <c r="AUA176" s="27"/>
      <c r="AUB176" s="27"/>
      <c r="AUC176" s="27"/>
      <c r="AUD176" s="27"/>
      <c r="AUE176" s="27"/>
      <c r="AUF176" s="27"/>
      <c r="AUG176" s="27"/>
      <c r="AUH176" s="27"/>
      <c r="AUI176" s="27"/>
      <c r="AUJ176" s="27"/>
      <c r="AUK176" s="27"/>
      <c r="AUL176" s="27"/>
      <c r="AUM176" s="27"/>
      <c r="AUN176" s="27"/>
      <c r="AUO176" s="27"/>
      <c r="AUP176" s="27"/>
      <c r="AUQ176" s="27"/>
      <c r="AUR176" s="27"/>
      <c r="AUS176" s="27"/>
      <c r="AUT176" s="27"/>
      <c r="AUU176" s="27"/>
      <c r="AUV176" s="27"/>
      <c r="AUW176" s="27"/>
      <c r="AUX176" s="27"/>
      <c r="AUY176" s="27"/>
      <c r="AUZ176" s="27"/>
      <c r="AVA176" s="27"/>
      <c r="AVB176" s="27"/>
      <c r="AVC176" s="27"/>
      <c r="AVD176" s="27"/>
      <c r="AVE176" s="27"/>
      <c r="AVF176" s="27"/>
      <c r="AVG176" s="27"/>
      <c r="AVH176" s="27"/>
      <c r="AVI176" s="27"/>
      <c r="AVJ176" s="27"/>
      <c r="AVK176" s="27"/>
      <c r="AVL176" s="27"/>
      <c r="AVM176" s="27"/>
      <c r="AVN176" s="27"/>
      <c r="AVO176" s="27"/>
      <c r="AVP176" s="27"/>
      <c r="AVQ176" s="27"/>
      <c r="AVR176" s="27"/>
      <c r="AVS176" s="27"/>
      <c r="AVT176" s="27"/>
      <c r="AVU176" s="27"/>
      <c r="AVV176" s="27"/>
      <c r="AVW176" s="27"/>
      <c r="AVX176" s="27"/>
      <c r="AVY176" s="27"/>
      <c r="AVZ176" s="27"/>
      <c r="AWA176" s="27"/>
      <c r="AWB176" s="27"/>
      <c r="AWC176" s="27"/>
      <c r="AWD176" s="27"/>
      <c r="AWE176" s="27"/>
      <c r="AWF176" s="27"/>
      <c r="AWG176" s="27"/>
      <c r="AWH176" s="27"/>
      <c r="AWI176" s="27"/>
      <c r="AWJ176" s="27"/>
      <c r="AWK176" s="27"/>
      <c r="AWL176" s="27"/>
      <c r="AWM176" s="27"/>
      <c r="AWN176" s="27"/>
      <c r="AWO176" s="27"/>
      <c r="AWP176" s="27"/>
      <c r="AWQ176" s="27"/>
      <c r="AWR176" s="27"/>
      <c r="AWS176" s="27"/>
      <c r="AWT176" s="27"/>
      <c r="AWU176" s="27"/>
      <c r="AWV176" s="27"/>
      <c r="AWW176" s="27"/>
      <c r="AWX176" s="27"/>
      <c r="AWY176" s="27"/>
      <c r="AWZ176" s="27"/>
      <c r="AXA176" s="27"/>
      <c r="AXB176" s="27"/>
      <c r="AXC176" s="27"/>
      <c r="AXD176" s="27"/>
      <c r="AXE176" s="27"/>
      <c r="AXF176" s="27"/>
      <c r="AXG176" s="27"/>
      <c r="AXH176" s="27"/>
      <c r="AXI176" s="27"/>
      <c r="AXJ176" s="27"/>
      <c r="AXK176" s="27"/>
      <c r="AXL176" s="27"/>
      <c r="AXM176" s="27"/>
      <c r="AXN176" s="27"/>
      <c r="AXO176" s="27"/>
      <c r="AXP176" s="27"/>
      <c r="AXQ176" s="27"/>
      <c r="AXR176" s="27"/>
      <c r="AXS176" s="27"/>
      <c r="AXT176" s="27"/>
      <c r="AXU176" s="27"/>
      <c r="AXV176" s="27"/>
      <c r="AXW176" s="27"/>
      <c r="AXX176" s="27"/>
      <c r="AXY176" s="27"/>
      <c r="AXZ176" s="27"/>
      <c r="AYA176" s="27"/>
      <c r="AYB176" s="27"/>
      <c r="AYC176" s="27"/>
      <c r="AYD176" s="27"/>
      <c r="AYE176" s="27"/>
      <c r="AYF176" s="27"/>
      <c r="AYG176" s="27"/>
      <c r="AYH176" s="27"/>
      <c r="AYI176" s="27"/>
      <c r="AYJ176" s="27"/>
      <c r="AYK176" s="27"/>
      <c r="AYL176" s="27"/>
      <c r="AYM176" s="27"/>
      <c r="AYN176" s="27"/>
      <c r="AYO176" s="27"/>
      <c r="AYP176" s="27"/>
      <c r="AYQ176" s="27"/>
      <c r="AYR176" s="27"/>
      <c r="AYS176" s="27"/>
      <c r="AYT176" s="27"/>
      <c r="AYU176" s="27"/>
      <c r="AYV176" s="27"/>
      <c r="AYW176" s="27"/>
      <c r="AYX176" s="27"/>
      <c r="AYY176" s="27"/>
      <c r="AYZ176" s="27"/>
      <c r="AZA176" s="27"/>
      <c r="AZB176" s="27"/>
      <c r="AZC176" s="27"/>
      <c r="AZD176" s="27"/>
      <c r="AZE176" s="27"/>
      <c r="AZF176" s="27"/>
      <c r="AZG176" s="27"/>
      <c r="AZH176" s="27"/>
      <c r="AZI176" s="27"/>
      <c r="AZJ176" s="27"/>
      <c r="AZK176" s="27"/>
      <c r="AZL176" s="27"/>
      <c r="AZM176" s="27"/>
      <c r="AZN176" s="27"/>
      <c r="AZO176" s="27"/>
      <c r="AZP176" s="27"/>
      <c r="AZQ176" s="27"/>
      <c r="AZR176" s="27"/>
      <c r="AZS176" s="27"/>
      <c r="AZT176" s="27"/>
      <c r="AZU176" s="27"/>
      <c r="AZV176" s="27"/>
      <c r="AZW176" s="27"/>
      <c r="AZX176" s="27"/>
      <c r="AZY176" s="27"/>
      <c r="AZZ176" s="27"/>
      <c r="BAA176" s="27"/>
      <c r="BAB176" s="27"/>
      <c r="BAC176" s="27"/>
      <c r="BAD176" s="27"/>
      <c r="BAE176" s="27"/>
      <c r="BAF176" s="27"/>
      <c r="BAG176" s="27"/>
      <c r="BAH176" s="27"/>
      <c r="BAI176" s="27"/>
      <c r="BAJ176" s="27"/>
      <c r="BAK176" s="27"/>
      <c r="BAL176" s="27"/>
      <c r="BAM176" s="27"/>
      <c r="BAN176" s="27"/>
      <c r="BAO176" s="27"/>
      <c r="BAP176" s="27"/>
      <c r="BAQ176" s="27"/>
      <c r="BAR176" s="27"/>
      <c r="BAS176" s="27"/>
      <c r="BAT176" s="27"/>
      <c r="BAU176" s="27"/>
      <c r="BAV176" s="27"/>
      <c r="BAW176" s="27"/>
      <c r="BAX176" s="27"/>
      <c r="BAY176" s="27"/>
      <c r="BAZ176" s="27"/>
      <c r="BBA176" s="27"/>
      <c r="BBB176" s="27"/>
      <c r="BBC176" s="27"/>
      <c r="BBD176" s="27"/>
      <c r="BBE176" s="27"/>
      <c r="BBF176" s="27"/>
      <c r="BBG176" s="27"/>
      <c r="BBH176" s="27"/>
      <c r="BBI176" s="27"/>
      <c r="BBJ176" s="27"/>
      <c r="BBK176" s="27"/>
      <c r="BBL176" s="27"/>
      <c r="BBM176" s="27"/>
      <c r="BBN176" s="27"/>
      <c r="BBO176" s="27"/>
      <c r="BBP176" s="27"/>
      <c r="BBQ176" s="27"/>
      <c r="BBR176" s="27"/>
      <c r="BBS176" s="27"/>
      <c r="BBT176" s="27"/>
      <c r="BBU176" s="27"/>
      <c r="BBV176" s="27"/>
      <c r="BBW176" s="27"/>
      <c r="BBX176" s="27"/>
      <c r="BBY176" s="27"/>
      <c r="BBZ176" s="27"/>
      <c r="BCA176" s="27"/>
      <c r="BCB176" s="27"/>
      <c r="BCC176" s="27"/>
      <c r="BCD176" s="27"/>
      <c r="BCE176" s="27"/>
      <c r="BCF176" s="27"/>
      <c r="BCG176" s="27"/>
      <c r="BCH176" s="27"/>
      <c r="BCI176" s="27"/>
      <c r="BCJ176" s="27"/>
      <c r="BCK176" s="27"/>
      <c r="BCL176" s="27"/>
      <c r="BCM176" s="27"/>
      <c r="BCN176" s="27"/>
      <c r="BCO176" s="27"/>
      <c r="BCP176" s="27"/>
      <c r="BCQ176" s="27"/>
      <c r="BCR176" s="27"/>
      <c r="BCS176" s="27"/>
      <c r="BCT176" s="27"/>
      <c r="BCU176" s="27"/>
      <c r="BCV176" s="27"/>
      <c r="BCW176" s="27"/>
      <c r="BCX176" s="27"/>
      <c r="BCY176" s="27"/>
      <c r="BCZ176" s="27"/>
      <c r="BDA176" s="27"/>
      <c r="BDB176" s="27"/>
      <c r="BDC176" s="27"/>
      <c r="BDD176" s="27"/>
      <c r="BDE176" s="27"/>
      <c r="BDF176" s="27"/>
      <c r="BDG176" s="27"/>
      <c r="BDH176" s="27"/>
      <c r="BDI176" s="27"/>
      <c r="BDJ176" s="27"/>
      <c r="BDK176" s="27"/>
      <c r="BDL176" s="27"/>
      <c r="BDM176" s="27"/>
      <c r="BDN176" s="27"/>
      <c r="BDO176" s="27"/>
      <c r="BDP176" s="27"/>
      <c r="BDQ176" s="27"/>
      <c r="BDR176" s="27"/>
      <c r="BDS176" s="27"/>
      <c r="BDT176" s="27"/>
      <c r="BDU176" s="27"/>
      <c r="BDV176" s="27"/>
      <c r="BDW176" s="27"/>
      <c r="BDX176" s="27"/>
      <c r="BDY176" s="27"/>
      <c r="BDZ176" s="27"/>
      <c r="BEA176" s="27"/>
      <c r="BEB176" s="27"/>
      <c r="BEC176" s="27"/>
      <c r="BED176" s="27"/>
      <c r="BEE176" s="27"/>
      <c r="BEF176" s="27"/>
      <c r="BEG176" s="27"/>
      <c r="BEH176" s="27"/>
      <c r="BEI176" s="27"/>
      <c r="BEJ176" s="27"/>
      <c r="BEK176" s="27"/>
      <c r="BEL176" s="27"/>
      <c r="BEM176" s="27"/>
      <c r="BEN176" s="27"/>
      <c r="BEO176" s="27"/>
      <c r="BEP176" s="27"/>
      <c r="BEQ176" s="27"/>
      <c r="BER176" s="27"/>
      <c r="BES176" s="27"/>
      <c r="BET176" s="27"/>
      <c r="BEU176" s="27"/>
      <c r="BEV176" s="27"/>
      <c r="BEW176" s="27"/>
      <c r="BEX176" s="27"/>
      <c r="BEY176" s="27"/>
      <c r="BEZ176" s="27"/>
      <c r="BFA176" s="27"/>
      <c r="BFB176" s="27"/>
      <c r="BFC176" s="27"/>
      <c r="BFD176" s="27"/>
      <c r="BFE176" s="27"/>
      <c r="BFF176" s="27"/>
      <c r="BFG176" s="27"/>
      <c r="BFH176" s="27"/>
      <c r="BFI176" s="27"/>
      <c r="BFJ176" s="27"/>
      <c r="BFK176" s="27"/>
      <c r="BFL176" s="27"/>
      <c r="BFM176" s="27"/>
      <c r="BFN176" s="27"/>
      <c r="BFO176" s="27"/>
      <c r="BFP176" s="27"/>
      <c r="BFQ176" s="27"/>
      <c r="BFR176" s="27"/>
      <c r="BFS176" s="27"/>
      <c r="BFT176" s="27"/>
      <c r="BFU176" s="27"/>
      <c r="BFV176" s="27"/>
      <c r="BFW176" s="27"/>
      <c r="BFX176" s="27"/>
      <c r="BFY176" s="27"/>
      <c r="BFZ176" s="27"/>
      <c r="BGA176" s="27"/>
      <c r="BGB176" s="27"/>
      <c r="BGC176" s="27"/>
      <c r="BGD176" s="27"/>
      <c r="BGE176" s="27"/>
      <c r="BGF176" s="27"/>
      <c r="BGG176" s="27"/>
      <c r="BGH176" s="27"/>
      <c r="BGI176" s="27"/>
      <c r="BGJ176" s="27"/>
      <c r="BGK176" s="27"/>
      <c r="BGL176" s="27"/>
      <c r="BGM176" s="27"/>
      <c r="BGN176" s="27"/>
      <c r="BGO176" s="27"/>
      <c r="BGP176" s="27"/>
      <c r="BGQ176" s="27"/>
      <c r="BGR176" s="27"/>
      <c r="BGS176" s="27"/>
      <c r="BGT176" s="27"/>
      <c r="BGU176" s="27"/>
      <c r="BGV176" s="27"/>
      <c r="BGW176" s="27"/>
      <c r="BGX176" s="27"/>
      <c r="BGY176" s="27"/>
      <c r="BGZ176" s="27"/>
      <c r="BHA176" s="27"/>
      <c r="BHB176" s="27"/>
      <c r="BHC176" s="27"/>
      <c r="BHD176" s="27"/>
      <c r="BHE176" s="27"/>
      <c r="BHF176" s="27"/>
      <c r="BHG176" s="27"/>
      <c r="BHH176" s="27"/>
      <c r="BHI176" s="27"/>
      <c r="BHJ176" s="27"/>
      <c r="BHK176" s="27"/>
      <c r="BHL176" s="27"/>
      <c r="BHM176" s="27"/>
      <c r="BHN176" s="27"/>
      <c r="BHO176" s="27"/>
      <c r="BHP176" s="27"/>
      <c r="BHQ176" s="27"/>
      <c r="BHR176" s="27"/>
      <c r="BHS176" s="27"/>
      <c r="BHT176" s="27"/>
      <c r="BHU176" s="27"/>
      <c r="BHV176" s="27"/>
      <c r="BHW176" s="27"/>
      <c r="BHX176" s="27"/>
      <c r="BHY176" s="27"/>
      <c r="BHZ176" s="27"/>
      <c r="BIA176" s="27"/>
      <c r="BIB176" s="27"/>
      <c r="BIC176" s="27"/>
      <c r="BID176" s="27"/>
      <c r="BIE176" s="27"/>
      <c r="BIF176" s="27"/>
      <c r="BIG176" s="27"/>
      <c r="BIH176" s="27"/>
      <c r="BII176" s="27"/>
      <c r="BIJ176" s="27"/>
      <c r="BIK176" s="27"/>
      <c r="BIL176" s="27"/>
      <c r="BIM176" s="27"/>
      <c r="BIN176" s="27"/>
      <c r="BIO176" s="27"/>
      <c r="BIP176" s="27"/>
      <c r="BIQ176" s="27"/>
      <c r="BIR176" s="27"/>
      <c r="BIS176" s="27"/>
      <c r="BIT176" s="27"/>
      <c r="BIU176" s="27"/>
      <c r="BIV176" s="27"/>
      <c r="BIW176" s="27"/>
      <c r="BIX176" s="27"/>
      <c r="BIY176" s="27"/>
      <c r="BIZ176" s="27"/>
      <c r="BJA176" s="27"/>
      <c r="BJB176" s="27"/>
      <c r="BJC176" s="27"/>
      <c r="BJD176" s="27"/>
      <c r="BJE176" s="27"/>
      <c r="BJF176" s="27"/>
      <c r="BJG176" s="27"/>
      <c r="BJH176" s="27"/>
      <c r="BJI176" s="27"/>
      <c r="BJJ176" s="27"/>
      <c r="BJK176" s="27"/>
      <c r="BJL176" s="27"/>
      <c r="BJM176" s="27"/>
      <c r="BJN176" s="27"/>
      <c r="BJO176" s="27"/>
      <c r="BJP176" s="27"/>
      <c r="BJQ176" s="27"/>
      <c r="BJR176" s="27"/>
      <c r="BJS176" s="27"/>
      <c r="BJT176" s="27"/>
      <c r="BJU176" s="27"/>
      <c r="BJV176" s="27"/>
      <c r="BJW176" s="27"/>
      <c r="BJX176" s="27"/>
      <c r="BJY176" s="27"/>
      <c r="BJZ176" s="27"/>
      <c r="BKA176" s="27"/>
      <c r="BKB176" s="27"/>
      <c r="BKC176" s="27"/>
      <c r="BKD176" s="27"/>
      <c r="BKE176" s="27"/>
      <c r="BKF176" s="27"/>
      <c r="BKG176" s="27"/>
      <c r="BKH176" s="27"/>
      <c r="BKI176" s="27"/>
      <c r="BKJ176" s="27"/>
      <c r="BKK176" s="27"/>
      <c r="BKL176" s="27"/>
      <c r="BKM176" s="27"/>
      <c r="BKN176" s="27"/>
      <c r="BKO176" s="27"/>
      <c r="BKP176" s="27"/>
      <c r="BKQ176" s="27"/>
      <c r="BKR176" s="27"/>
      <c r="BKS176" s="27"/>
      <c r="BKT176" s="27"/>
      <c r="BKU176" s="27"/>
      <c r="BKV176" s="27"/>
      <c r="BKW176" s="27"/>
      <c r="BKX176" s="27"/>
      <c r="BKY176" s="27"/>
      <c r="BKZ176" s="27"/>
      <c r="BLA176" s="27"/>
      <c r="BLB176" s="27"/>
      <c r="BLC176" s="27"/>
      <c r="BLD176" s="27"/>
      <c r="BLE176" s="27"/>
      <c r="BLF176" s="27"/>
      <c r="BLG176" s="27"/>
      <c r="BLH176" s="27"/>
      <c r="BLI176" s="27"/>
      <c r="BLJ176" s="27"/>
      <c r="BLK176" s="27"/>
      <c r="BLL176" s="27"/>
      <c r="BLM176" s="27"/>
      <c r="BLN176" s="27"/>
      <c r="BLO176" s="27"/>
      <c r="BLP176" s="27"/>
      <c r="BLQ176" s="27"/>
      <c r="BLR176" s="27"/>
      <c r="BLS176" s="27"/>
      <c r="BLT176" s="27"/>
      <c r="BLU176" s="27"/>
      <c r="BLV176" s="27"/>
      <c r="BLW176" s="27"/>
      <c r="BLX176" s="27"/>
      <c r="BLY176" s="27"/>
      <c r="BLZ176" s="27"/>
      <c r="BMA176" s="27"/>
      <c r="BMB176" s="27"/>
      <c r="BMC176" s="27"/>
      <c r="BMD176" s="27"/>
      <c r="BME176" s="27"/>
      <c r="BMF176" s="27"/>
      <c r="BMG176" s="27"/>
      <c r="BMH176" s="27"/>
      <c r="BMI176" s="27"/>
      <c r="BMJ176" s="27"/>
      <c r="BMK176" s="27"/>
      <c r="BML176" s="27"/>
      <c r="BMM176" s="27"/>
      <c r="BMN176" s="27"/>
      <c r="BMO176" s="27"/>
      <c r="BMP176" s="27"/>
      <c r="BMQ176" s="27"/>
      <c r="BMR176" s="27"/>
      <c r="BMS176" s="27"/>
      <c r="BMT176" s="27"/>
      <c r="BMU176" s="27"/>
      <c r="BMV176" s="27"/>
      <c r="BMW176" s="27"/>
      <c r="BMX176" s="27"/>
      <c r="BMY176" s="27"/>
      <c r="BMZ176" s="27"/>
      <c r="BNA176" s="27"/>
      <c r="BNB176" s="27"/>
      <c r="BNC176" s="27"/>
      <c r="BND176" s="27"/>
      <c r="BNE176" s="27"/>
      <c r="BNF176" s="27"/>
      <c r="BNG176" s="27"/>
      <c r="BNH176" s="27"/>
      <c r="BNI176" s="27"/>
      <c r="BNJ176" s="27"/>
      <c r="BNK176" s="27"/>
      <c r="BNL176" s="27"/>
      <c r="BNM176" s="27"/>
      <c r="BNN176" s="27"/>
      <c r="BNO176" s="27"/>
      <c r="BNP176" s="27"/>
      <c r="BNQ176" s="27"/>
      <c r="BNR176" s="27"/>
      <c r="BNS176" s="27"/>
      <c r="BNT176" s="27"/>
      <c r="BNU176" s="27"/>
      <c r="BNV176" s="27"/>
      <c r="BNW176" s="27"/>
      <c r="BNX176" s="27"/>
      <c r="BNY176" s="27"/>
      <c r="BNZ176" s="27"/>
      <c r="BOA176" s="27"/>
      <c r="BOB176" s="27"/>
      <c r="BOC176" s="27"/>
      <c r="BOD176" s="27"/>
      <c r="BOE176" s="27"/>
      <c r="BOF176" s="27"/>
      <c r="BOG176" s="27"/>
      <c r="BOH176" s="27"/>
      <c r="BOI176" s="27"/>
      <c r="BOJ176" s="27"/>
      <c r="BOK176" s="27"/>
      <c r="BOL176" s="27"/>
      <c r="BOM176" s="27"/>
      <c r="BON176" s="27"/>
      <c r="BOO176" s="27"/>
      <c r="BOP176" s="27"/>
      <c r="BOQ176" s="27"/>
      <c r="BOR176" s="27"/>
      <c r="BOS176" s="27"/>
      <c r="BOT176" s="27"/>
      <c r="BOU176" s="27"/>
      <c r="BOV176" s="27"/>
      <c r="BOW176" s="27"/>
      <c r="BOX176" s="27"/>
      <c r="BOY176" s="27"/>
      <c r="BOZ176" s="27"/>
      <c r="BPA176" s="27"/>
      <c r="BPB176" s="27"/>
      <c r="BPC176" s="27"/>
      <c r="BPD176" s="27"/>
      <c r="BPE176" s="27"/>
      <c r="BPF176" s="27"/>
      <c r="BPG176" s="27"/>
      <c r="BPH176" s="27"/>
      <c r="BPI176" s="27"/>
      <c r="BPJ176" s="27"/>
      <c r="BPK176" s="27"/>
      <c r="BPL176" s="27"/>
      <c r="BPM176" s="27"/>
      <c r="BPN176" s="27"/>
      <c r="BPO176" s="27"/>
      <c r="BPP176" s="27"/>
      <c r="BPQ176" s="27"/>
      <c r="BPR176" s="27"/>
      <c r="BPS176" s="27"/>
      <c r="BPT176" s="27"/>
      <c r="BPU176" s="27"/>
      <c r="BPV176" s="27"/>
      <c r="BPW176" s="27"/>
      <c r="BPX176" s="27"/>
      <c r="BPY176" s="27"/>
      <c r="BPZ176" s="27"/>
      <c r="BQA176" s="27"/>
      <c r="BQB176" s="27"/>
      <c r="BQC176" s="27"/>
      <c r="BQD176" s="27"/>
      <c r="BQE176" s="27"/>
      <c r="BQF176" s="27"/>
      <c r="BQG176" s="27"/>
      <c r="BQH176" s="27"/>
      <c r="BQI176" s="27"/>
      <c r="BQJ176" s="27"/>
      <c r="BQK176" s="27"/>
      <c r="BQL176" s="27"/>
      <c r="BQM176" s="27"/>
      <c r="BQN176" s="27"/>
      <c r="BQO176" s="27"/>
      <c r="BQP176" s="27"/>
      <c r="BQQ176" s="27"/>
      <c r="BQR176" s="27"/>
      <c r="BQS176" s="27"/>
      <c r="BQT176" s="27"/>
      <c r="BQU176" s="27"/>
      <c r="BQV176" s="27"/>
      <c r="BQW176" s="27"/>
      <c r="BQX176" s="27"/>
      <c r="BQY176" s="27"/>
      <c r="BQZ176" s="27"/>
      <c r="BRA176" s="27"/>
      <c r="BRB176" s="27"/>
      <c r="BRC176" s="27"/>
      <c r="BRD176" s="27"/>
      <c r="BRE176" s="27"/>
      <c r="BRF176" s="27"/>
      <c r="BRG176" s="27"/>
      <c r="BRH176" s="27"/>
      <c r="BRI176" s="27"/>
      <c r="BRJ176" s="27"/>
      <c r="BRK176" s="27"/>
      <c r="BRL176" s="27"/>
      <c r="BRM176" s="27"/>
      <c r="BRN176" s="27"/>
      <c r="BRO176" s="27"/>
      <c r="BRP176" s="27"/>
      <c r="BRQ176" s="27"/>
      <c r="BRR176" s="27"/>
      <c r="BRS176" s="27"/>
      <c r="BRT176" s="27"/>
      <c r="BRU176" s="27"/>
      <c r="BRV176" s="27"/>
      <c r="BRW176" s="27"/>
      <c r="BRX176" s="27"/>
      <c r="BRY176" s="27"/>
      <c r="BRZ176" s="27"/>
      <c r="BSA176" s="27"/>
      <c r="BSB176" s="27"/>
      <c r="BSC176" s="27"/>
      <c r="BSD176" s="27"/>
      <c r="BSE176" s="27"/>
      <c r="BSF176" s="27"/>
      <c r="BSG176" s="27"/>
      <c r="BSH176" s="27"/>
      <c r="BSI176" s="27"/>
      <c r="BSJ176" s="27"/>
      <c r="BSK176" s="27"/>
      <c r="BSL176" s="27"/>
      <c r="BSM176" s="27"/>
      <c r="BSN176" s="27"/>
      <c r="BSO176" s="27"/>
      <c r="BSP176" s="27"/>
      <c r="BSQ176" s="27"/>
      <c r="BSR176" s="27"/>
      <c r="BSS176" s="27"/>
      <c r="BST176" s="27"/>
      <c r="BSU176" s="27"/>
      <c r="BSV176" s="27"/>
      <c r="BSW176" s="27"/>
      <c r="BSX176" s="27"/>
      <c r="BSY176" s="27"/>
      <c r="BSZ176" s="27"/>
      <c r="BTA176" s="27"/>
      <c r="BTB176" s="27"/>
      <c r="BTC176" s="27"/>
      <c r="BTD176" s="27"/>
      <c r="BTE176" s="27"/>
      <c r="BTF176" s="27"/>
      <c r="BTG176" s="27"/>
      <c r="BTH176" s="27"/>
      <c r="BTI176" s="27"/>
      <c r="BTJ176" s="27"/>
      <c r="BTK176" s="27"/>
      <c r="BTL176" s="27"/>
      <c r="BTM176" s="27"/>
      <c r="BTN176" s="27"/>
      <c r="BTO176" s="27"/>
      <c r="BTP176" s="27"/>
      <c r="BTQ176" s="27"/>
      <c r="BTR176" s="27"/>
      <c r="BTS176" s="27"/>
      <c r="BTT176" s="27"/>
      <c r="BTU176" s="27"/>
      <c r="BTV176" s="27"/>
      <c r="BTW176" s="27"/>
      <c r="BTX176" s="27"/>
      <c r="BTY176" s="27"/>
      <c r="BTZ176" s="27"/>
      <c r="BUA176" s="27"/>
      <c r="BUB176" s="27"/>
      <c r="BUC176" s="27"/>
      <c r="BUD176" s="27"/>
      <c r="BUE176" s="27"/>
      <c r="BUF176" s="27"/>
      <c r="BUG176" s="27"/>
      <c r="BUH176" s="27"/>
      <c r="BUI176" s="27"/>
      <c r="BUJ176" s="27"/>
      <c r="BUK176" s="27"/>
      <c r="BUL176" s="27"/>
      <c r="BUM176" s="27"/>
      <c r="BUN176" s="27"/>
      <c r="BUO176" s="27"/>
      <c r="BUP176" s="27"/>
      <c r="BUQ176" s="27"/>
    </row>
    <row r="177" spans="1:1915" s="47" customFormat="1" ht="12.75">
      <c r="A177" s="23"/>
      <c r="B177" s="53"/>
      <c r="C177" s="53"/>
      <c r="D177" s="53"/>
      <c r="E177" s="53"/>
      <c r="F177" s="53"/>
      <c r="G177" s="53"/>
      <c r="H177" s="53"/>
      <c r="I177" s="53"/>
      <c r="J177" s="53"/>
      <c r="K177" s="26"/>
      <c r="L177" s="26"/>
      <c r="M177" s="104"/>
      <c r="N177" s="104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  <c r="BZ177" s="27"/>
      <c r="CA177" s="27"/>
      <c r="CB177" s="27"/>
      <c r="CC177" s="27"/>
      <c r="CD177" s="27"/>
      <c r="CE177" s="27"/>
      <c r="CF177" s="27"/>
      <c r="CG177" s="27"/>
      <c r="CH177" s="27"/>
      <c r="CI177" s="27"/>
      <c r="CJ177" s="27"/>
      <c r="CK177" s="27"/>
      <c r="CL177" s="27"/>
      <c r="CM177" s="27"/>
      <c r="CN177" s="27"/>
      <c r="CO177" s="27"/>
      <c r="CP177" s="27"/>
      <c r="CQ177" s="27"/>
      <c r="CR177" s="27"/>
      <c r="CS177" s="27"/>
      <c r="CT177" s="27"/>
      <c r="CU177" s="27"/>
      <c r="CV177" s="27"/>
      <c r="CW177" s="27"/>
      <c r="CX177" s="27"/>
      <c r="CY177" s="27"/>
      <c r="CZ177" s="27"/>
      <c r="DA177" s="27"/>
      <c r="DB177" s="27"/>
      <c r="DC177" s="27"/>
      <c r="DD177" s="27"/>
      <c r="DE177" s="27"/>
      <c r="DF177" s="27"/>
      <c r="DG177" s="27"/>
      <c r="DH177" s="27"/>
      <c r="DI177" s="27"/>
      <c r="DJ177" s="27"/>
      <c r="DK177" s="27"/>
      <c r="DL177" s="27"/>
      <c r="DM177" s="27"/>
      <c r="DN177" s="27"/>
      <c r="DO177" s="27"/>
      <c r="DP177" s="27"/>
      <c r="DQ177" s="27"/>
      <c r="DR177" s="27"/>
      <c r="DS177" s="27"/>
      <c r="DT177" s="27"/>
      <c r="DU177" s="27"/>
      <c r="DV177" s="27"/>
      <c r="DW177" s="27"/>
      <c r="DX177" s="27"/>
      <c r="DY177" s="27"/>
      <c r="DZ177" s="27"/>
      <c r="EA177" s="27"/>
      <c r="EB177" s="27"/>
      <c r="EC177" s="27"/>
      <c r="ED177" s="27"/>
      <c r="EE177" s="27"/>
      <c r="EF177" s="27"/>
      <c r="EG177" s="27"/>
      <c r="EH177" s="27"/>
      <c r="EI177" s="27"/>
      <c r="EJ177" s="27"/>
      <c r="EK177" s="27"/>
      <c r="EL177" s="27"/>
      <c r="EM177" s="27"/>
      <c r="EN177" s="27"/>
      <c r="EO177" s="27"/>
      <c r="EP177" s="27"/>
      <c r="EQ177" s="27"/>
      <c r="ER177" s="27"/>
      <c r="ES177" s="27"/>
      <c r="ET177" s="27"/>
      <c r="EU177" s="27"/>
      <c r="EV177" s="27"/>
      <c r="EW177" s="27"/>
      <c r="EX177" s="27"/>
      <c r="EY177" s="27"/>
      <c r="EZ177" s="27"/>
      <c r="FA177" s="27"/>
      <c r="FB177" s="27"/>
      <c r="FC177" s="27"/>
      <c r="FD177" s="27"/>
      <c r="FE177" s="27"/>
      <c r="FF177" s="27"/>
      <c r="FG177" s="27"/>
      <c r="FH177" s="27"/>
      <c r="FI177" s="27"/>
      <c r="FJ177" s="27"/>
      <c r="FK177" s="27"/>
      <c r="FL177" s="27"/>
      <c r="FM177" s="27"/>
      <c r="FN177" s="27"/>
      <c r="FO177" s="27"/>
      <c r="FP177" s="27"/>
      <c r="FQ177" s="27"/>
      <c r="FR177" s="27"/>
      <c r="FS177" s="27"/>
      <c r="FT177" s="27"/>
      <c r="FU177" s="27"/>
      <c r="FV177" s="27"/>
      <c r="FW177" s="27"/>
      <c r="FX177" s="27"/>
      <c r="FY177" s="27"/>
      <c r="FZ177" s="27"/>
      <c r="GA177" s="27"/>
      <c r="GB177" s="27"/>
      <c r="GC177" s="27"/>
      <c r="GD177" s="27"/>
      <c r="GE177" s="27"/>
      <c r="GF177" s="27"/>
      <c r="GG177" s="27"/>
      <c r="GH177" s="27"/>
      <c r="GI177" s="27"/>
      <c r="GJ177" s="27"/>
      <c r="GK177" s="27"/>
      <c r="GL177" s="27"/>
      <c r="GM177" s="27"/>
      <c r="GN177" s="27"/>
      <c r="GO177" s="27"/>
      <c r="GP177" s="27"/>
      <c r="GQ177" s="27"/>
      <c r="GR177" s="27"/>
      <c r="GS177" s="27"/>
      <c r="GT177" s="27"/>
      <c r="GU177" s="27"/>
      <c r="GV177" s="27"/>
      <c r="GW177" s="27"/>
      <c r="GX177" s="27"/>
      <c r="GY177" s="27"/>
      <c r="GZ177" s="27"/>
      <c r="HA177" s="27"/>
      <c r="HB177" s="27"/>
      <c r="HC177" s="27"/>
      <c r="HD177" s="27"/>
      <c r="HE177" s="27"/>
      <c r="HF177" s="27"/>
      <c r="HG177" s="27"/>
      <c r="HH177" s="27"/>
      <c r="HI177" s="27"/>
      <c r="HJ177" s="27"/>
      <c r="HK177" s="27"/>
      <c r="HL177" s="27"/>
      <c r="HM177" s="27"/>
      <c r="HN177" s="27"/>
      <c r="HO177" s="27"/>
      <c r="HP177" s="27"/>
      <c r="HQ177" s="27"/>
      <c r="HR177" s="27"/>
      <c r="HS177" s="27"/>
      <c r="HT177" s="27"/>
      <c r="HU177" s="27"/>
      <c r="HV177" s="27"/>
      <c r="HW177" s="27"/>
      <c r="HX177" s="27"/>
      <c r="HY177" s="27"/>
      <c r="HZ177" s="27"/>
      <c r="IA177" s="27"/>
      <c r="IB177" s="27"/>
      <c r="IC177" s="27"/>
      <c r="ID177" s="27"/>
      <c r="IE177" s="27"/>
      <c r="IF177" s="27"/>
      <c r="IG177" s="27"/>
      <c r="IH177" s="27"/>
      <c r="II177" s="27"/>
      <c r="IJ177" s="27"/>
      <c r="IK177" s="27"/>
      <c r="IL177" s="27"/>
      <c r="IM177" s="27"/>
      <c r="IN177" s="27"/>
      <c r="IO177" s="27"/>
      <c r="IP177" s="27"/>
      <c r="IQ177" s="27"/>
      <c r="IR177" s="27"/>
      <c r="IS177" s="27"/>
      <c r="IT177" s="27"/>
      <c r="IU177" s="27"/>
      <c r="IV177" s="27"/>
      <c r="IW177" s="27"/>
      <c r="IX177" s="27"/>
      <c r="IY177" s="27"/>
      <c r="IZ177" s="27"/>
      <c r="JA177" s="27"/>
      <c r="JB177" s="27"/>
      <c r="JC177" s="27"/>
      <c r="JD177" s="27"/>
      <c r="JE177" s="27"/>
      <c r="JF177" s="27"/>
      <c r="JG177" s="27"/>
      <c r="JH177" s="27"/>
      <c r="JI177" s="27"/>
      <c r="JJ177" s="27"/>
      <c r="JK177" s="27"/>
      <c r="JL177" s="27"/>
      <c r="JM177" s="27"/>
      <c r="JN177" s="27"/>
      <c r="JO177" s="27"/>
      <c r="JP177" s="27"/>
      <c r="JQ177" s="27"/>
      <c r="JR177" s="27"/>
      <c r="JS177" s="27"/>
      <c r="JT177" s="27"/>
      <c r="JU177" s="27"/>
      <c r="JV177" s="27"/>
      <c r="JW177" s="27"/>
      <c r="JX177" s="27"/>
      <c r="JY177" s="27"/>
      <c r="JZ177" s="27"/>
      <c r="KA177" s="27"/>
      <c r="KB177" s="27"/>
      <c r="KC177" s="27"/>
      <c r="KD177" s="27"/>
      <c r="KE177" s="27"/>
      <c r="KF177" s="27"/>
      <c r="KG177" s="27"/>
      <c r="KH177" s="27"/>
      <c r="KI177" s="27"/>
      <c r="KJ177" s="27"/>
      <c r="KK177" s="27"/>
      <c r="KL177" s="27"/>
      <c r="KM177" s="27"/>
      <c r="KN177" s="27"/>
      <c r="KO177" s="27"/>
      <c r="KP177" s="27"/>
      <c r="KQ177" s="27"/>
      <c r="KR177" s="27"/>
      <c r="KS177" s="27"/>
      <c r="KT177" s="27"/>
      <c r="KU177" s="27"/>
      <c r="KV177" s="27"/>
      <c r="KW177" s="27"/>
      <c r="KX177" s="27"/>
      <c r="KY177" s="27"/>
      <c r="KZ177" s="27"/>
      <c r="LA177" s="27"/>
      <c r="LB177" s="27"/>
      <c r="LC177" s="27"/>
      <c r="LD177" s="27"/>
      <c r="LE177" s="27"/>
      <c r="LF177" s="27"/>
      <c r="LG177" s="27"/>
      <c r="LH177" s="27"/>
      <c r="LI177" s="27"/>
      <c r="LJ177" s="27"/>
      <c r="LK177" s="27"/>
      <c r="LL177" s="27"/>
      <c r="LM177" s="27"/>
      <c r="LN177" s="27"/>
      <c r="LO177" s="27"/>
      <c r="LP177" s="27"/>
      <c r="LQ177" s="27"/>
      <c r="LR177" s="27"/>
      <c r="LS177" s="27"/>
      <c r="LT177" s="27"/>
      <c r="LU177" s="27"/>
      <c r="LV177" s="27"/>
      <c r="LW177" s="27"/>
      <c r="LX177" s="27"/>
      <c r="LY177" s="27"/>
      <c r="LZ177" s="27"/>
      <c r="MA177" s="27"/>
      <c r="MB177" s="27"/>
      <c r="MC177" s="27"/>
      <c r="MD177" s="27"/>
      <c r="ME177" s="27"/>
      <c r="MF177" s="27"/>
      <c r="MG177" s="27"/>
      <c r="MH177" s="27"/>
      <c r="MI177" s="27"/>
      <c r="MJ177" s="27"/>
      <c r="MK177" s="27"/>
      <c r="ML177" s="27"/>
      <c r="MM177" s="27"/>
      <c r="MN177" s="27"/>
      <c r="MO177" s="27"/>
      <c r="MP177" s="27"/>
      <c r="MQ177" s="27"/>
      <c r="MR177" s="27"/>
      <c r="MS177" s="27"/>
      <c r="MT177" s="27"/>
      <c r="MU177" s="27"/>
      <c r="MV177" s="27"/>
      <c r="MW177" s="27"/>
      <c r="MX177" s="27"/>
      <c r="MY177" s="27"/>
      <c r="MZ177" s="27"/>
      <c r="NA177" s="27"/>
      <c r="NB177" s="27"/>
      <c r="NC177" s="27"/>
      <c r="ND177" s="27"/>
      <c r="NE177" s="27"/>
      <c r="NF177" s="27"/>
      <c r="NG177" s="27"/>
      <c r="NH177" s="27"/>
      <c r="NI177" s="27"/>
      <c r="NJ177" s="27"/>
      <c r="NK177" s="27"/>
      <c r="NL177" s="27"/>
      <c r="NM177" s="27"/>
      <c r="NN177" s="27"/>
      <c r="NO177" s="27"/>
      <c r="NP177" s="27"/>
      <c r="NQ177" s="27"/>
      <c r="NR177" s="27"/>
      <c r="NS177" s="27"/>
      <c r="NT177" s="27"/>
      <c r="NU177" s="27"/>
      <c r="NV177" s="27"/>
      <c r="NW177" s="27"/>
      <c r="NX177" s="27"/>
      <c r="NY177" s="27"/>
      <c r="NZ177" s="27"/>
      <c r="OA177" s="27"/>
      <c r="OB177" s="27"/>
      <c r="OC177" s="27"/>
      <c r="OD177" s="27"/>
      <c r="OE177" s="27"/>
      <c r="OF177" s="27"/>
      <c r="OG177" s="27"/>
      <c r="OH177" s="27"/>
      <c r="OI177" s="27"/>
      <c r="OJ177" s="27"/>
      <c r="OK177" s="27"/>
      <c r="OL177" s="27"/>
      <c r="OM177" s="27"/>
      <c r="ON177" s="27"/>
      <c r="OO177" s="27"/>
      <c r="OP177" s="27"/>
      <c r="OQ177" s="27"/>
      <c r="OR177" s="27"/>
      <c r="OS177" s="27"/>
      <c r="OT177" s="27"/>
      <c r="OU177" s="27"/>
      <c r="OV177" s="27"/>
      <c r="OW177" s="27"/>
      <c r="OX177" s="27"/>
      <c r="OY177" s="27"/>
      <c r="OZ177" s="27"/>
      <c r="PA177" s="27"/>
      <c r="PB177" s="27"/>
      <c r="PC177" s="27"/>
      <c r="PD177" s="27"/>
      <c r="PE177" s="27"/>
      <c r="PF177" s="27"/>
      <c r="PG177" s="27"/>
      <c r="PH177" s="27"/>
      <c r="PI177" s="27"/>
      <c r="PJ177" s="27"/>
      <c r="PK177" s="27"/>
      <c r="PL177" s="27"/>
      <c r="PM177" s="27"/>
      <c r="PN177" s="27"/>
      <c r="PO177" s="27"/>
      <c r="PP177" s="27"/>
      <c r="PQ177" s="27"/>
      <c r="PR177" s="27"/>
      <c r="PS177" s="27"/>
      <c r="PT177" s="27"/>
      <c r="PU177" s="27"/>
      <c r="PV177" s="27"/>
      <c r="PW177" s="27"/>
      <c r="PX177" s="27"/>
      <c r="PY177" s="27"/>
      <c r="PZ177" s="27"/>
      <c r="QA177" s="27"/>
      <c r="QB177" s="27"/>
      <c r="QC177" s="27"/>
      <c r="QD177" s="27"/>
      <c r="QE177" s="27"/>
      <c r="QF177" s="27"/>
      <c r="QG177" s="27"/>
      <c r="QH177" s="27"/>
      <c r="QI177" s="27"/>
      <c r="QJ177" s="27"/>
      <c r="QK177" s="27"/>
      <c r="QL177" s="27"/>
      <c r="QM177" s="27"/>
      <c r="QN177" s="27"/>
      <c r="QO177" s="27"/>
      <c r="QP177" s="27"/>
      <c r="QQ177" s="27"/>
      <c r="QR177" s="27"/>
      <c r="QS177" s="27"/>
      <c r="QT177" s="27"/>
      <c r="QU177" s="27"/>
      <c r="QV177" s="27"/>
      <c r="QW177" s="27"/>
      <c r="QX177" s="27"/>
      <c r="QY177" s="27"/>
      <c r="QZ177" s="27"/>
      <c r="RA177" s="27"/>
      <c r="RB177" s="27"/>
      <c r="RC177" s="27"/>
      <c r="RD177" s="27"/>
      <c r="RE177" s="27"/>
      <c r="RF177" s="27"/>
      <c r="RG177" s="27"/>
      <c r="RH177" s="27"/>
      <c r="RI177" s="27"/>
      <c r="RJ177" s="27"/>
      <c r="RK177" s="27"/>
      <c r="RL177" s="27"/>
      <c r="RM177" s="27"/>
      <c r="RN177" s="27"/>
      <c r="RO177" s="27"/>
      <c r="RP177" s="27"/>
      <c r="RQ177" s="27"/>
      <c r="RR177" s="27"/>
      <c r="RS177" s="27"/>
      <c r="RT177" s="27"/>
      <c r="RU177" s="27"/>
      <c r="RV177" s="27"/>
      <c r="RW177" s="27"/>
      <c r="RX177" s="27"/>
      <c r="RY177" s="27"/>
      <c r="RZ177" s="27"/>
      <c r="SA177" s="27"/>
      <c r="SB177" s="27"/>
      <c r="SC177" s="27"/>
      <c r="SD177" s="27"/>
      <c r="SE177" s="27"/>
      <c r="SF177" s="27"/>
      <c r="SG177" s="27"/>
      <c r="SH177" s="27"/>
      <c r="SI177" s="27"/>
      <c r="SJ177" s="27"/>
      <c r="SK177" s="27"/>
      <c r="SL177" s="27"/>
      <c r="SM177" s="27"/>
      <c r="SN177" s="27"/>
      <c r="SO177" s="27"/>
      <c r="SP177" s="27"/>
      <c r="SQ177" s="27"/>
      <c r="SR177" s="27"/>
      <c r="SS177" s="27"/>
      <c r="ST177" s="27"/>
      <c r="SU177" s="27"/>
      <c r="SV177" s="27"/>
      <c r="SW177" s="27"/>
      <c r="SX177" s="27"/>
      <c r="SY177" s="27"/>
      <c r="SZ177" s="27"/>
      <c r="TA177" s="27"/>
      <c r="TB177" s="27"/>
      <c r="TC177" s="27"/>
      <c r="TD177" s="27"/>
      <c r="TE177" s="27"/>
      <c r="TF177" s="27"/>
      <c r="TG177" s="27"/>
      <c r="TH177" s="27"/>
      <c r="TI177" s="27"/>
      <c r="TJ177" s="27"/>
      <c r="TK177" s="27"/>
      <c r="TL177" s="27"/>
      <c r="TM177" s="27"/>
      <c r="TN177" s="27"/>
      <c r="TO177" s="27"/>
      <c r="TP177" s="27"/>
      <c r="TQ177" s="27"/>
      <c r="TR177" s="27"/>
      <c r="TS177" s="27"/>
      <c r="TT177" s="27"/>
      <c r="TU177" s="27"/>
      <c r="TV177" s="27"/>
      <c r="TW177" s="27"/>
      <c r="TX177" s="27"/>
      <c r="TY177" s="27"/>
      <c r="TZ177" s="27"/>
      <c r="UA177" s="27"/>
      <c r="UB177" s="27"/>
      <c r="UC177" s="27"/>
      <c r="UD177" s="27"/>
      <c r="UE177" s="27"/>
      <c r="UF177" s="27"/>
      <c r="UG177" s="27"/>
      <c r="UH177" s="27"/>
      <c r="UI177" s="27"/>
      <c r="UJ177" s="27"/>
      <c r="UK177" s="27"/>
      <c r="UL177" s="27"/>
      <c r="UM177" s="27"/>
      <c r="UN177" s="27"/>
      <c r="UO177" s="27"/>
      <c r="UP177" s="27"/>
      <c r="UQ177" s="27"/>
      <c r="UR177" s="27"/>
      <c r="US177" s="27"/>
      <c r="UT177" s="27"/>
      <c r="UU177" s="27"/>
      <c r="UV177" s="27"/>
      <c r="UW177" s="27"/>
      <c r="UX177" s="27"/>
      <c r="UY177" s="27"/>
      <c r="UZ177" s="27"/>
      <c r="VA177" s="27"/>
      <c r="VB177" s="27"/>
      <c r="VC177" s="27"/>
      <c r="VD177" s="27"/>
      <c r="VE177" s="27"/>
      <c r="VF177" s="27"/>
      <c r="VG177" s="27"/>
      <c r="VH177" s="27"/>
      <c r="VI177" s="27"/>
      <c r="VJ177" s="27"/>
      <c r="VK177" s="27"/>
      <c r="VL177" s="27"/>
      <c r="VM177" s="27"/>
      <c r="VN177" s="27"/>
      <c r="VO177" s="27"/>
      <c r="VP177" s="27"/>
      <c r="VQ177" s="27"/>
      <c r="VR177" s="27"/>
      <c r="VS177" s="27"/>
      <c r="VT177" s="27"/>
      <c r="VU177" s="27"/>
      <c r="VV177" s="27"/>
      <c r="VW177" s="27"/>
      <c r="VX177" s="27"/>
      <c r="VY177" s="27"/>
      <c r="VZ177" s="27"/>
      <c r="WA177" s="27"/>
      <c r="WB177" s="27"/>
      <c r="WC177" s="27"/>
      <c r="WD177" s="27"/>
      <c r="WE177" s="27"/>
      <c r="WF177" s="27"/>
      <c r="WG177" s="27"/>
      <c r="WH177" s="27"/>
      <c r="WI177" s="27"/>
      <c r="WJ177" s="27"/>
      <c r="WK177" s="27"/>
      <c r="WL177" s="27"/>
      <c r="WM177" s="27"/>
      <c r="WN177" s="27"/>
      <c r="WO177" s="27"/>
      <c r="WP177" s="27"/>
      <c r="WQ177" s="27"/>
      <c r="WR177" s="27"/>
      <c r="WS177" s="27"/>
      <c r="WT177" s="27"/>
      <c r="WU177" s="27"/>
      <c r="WV177" s="27"/>
      <c r="WW177" s="27"/>
      <c r="WX177" s="27"/>
      <c r="WY177" s="27"/>
      <c r="WZ177" s="27"/>
      <c r="XA177" s="27"/>
      <c r="XB177" s="27"/>
      <c r="XC177" s="27"/>
      <c r="XD177" s="27"/>
      <c r="XE177" s="27"/>
      <c r="XF177" s="27"/>
      <c r="XG177" s="27"/>
      <c r="XH177" s="27"/>
      <c r="XI177" s="27"/>
      <c r="XJ177" s="27"/>
      <c r="XK177" s="27"/>
      <c r="XL177" s="27"/>
      <c r="XM177" s="27"/>
      <c r="XN177" s="27"/>
      <c r="XO177" s="27"/>
      <c r="XP177" s="27"/>
      <c r="XQ177" s="27"/>
      <c r="XR177" s="27"/>
      <c r="XS177" s="27"/>
      <c r="XT177" s="27"/>
      <c r="XU177" s="27"/>
      <c r="XV177" s="27"/>
      <c r="XW177" s="27"/>
      <c r="XX177" s="27"/>
      <c r="XY177" s="27"/>
      <c r="XZ177" s="27"/>
      <c r="YA177" s="27"/>
      <c r="YB177" s="27"/>
      <c r="YC177" s="27"/>
      <c r="YD177" s="27"/>
      <c r="YE177" s="27"/>
      <c r="YF177" s="27"/>
      <c r="YG177" s="27"/>
      <c r="YH177" s="27"/>
      <c r="YI177" s="27"/>
      <c r="YJ177" s="27"/>
      <c r="YK177" s="27"/>
      <c r="YL177" s="27"/>
      <c r="YM177" s="27"/>
      <c r="YN177" s="27"/>
      <c r="YO177" s="27"/>
      <c r="YP177" s="27"/>
      <c r="YQ177" s="27"/>
      <c r="YR177" s="27"/>
      <c r="YS177" s="27"/>
      <c r="YT177" s="27"/>
      <c r="YU177" s="27"/>
      <c r="YV177" s="27"/>
      <c r="YW177" s="27"/>
      <c r="YX177" s="27"/>
      <c r="YY177" s="27"/>
      <c r="YZ177" s="27"/>
      <c r="ZA177" s="27"/>
      <c r="ZB177" s="27"/>
      <c r="ZC177" s="27"/>
      <c r="ZD177" s="27"/>
      <c r="ZE177" s="27"/>
      <c r="ZF177" s="27"/>
      <c r="ZG177" s="27"/>
      <c r="ZH177" s="27"/>
      <c r="ZI177" s="27"/>
      <c r="ZJ177" s="27"/>
      <c r="ZK177" s="27"/>
      <c r="ZL177" s="27"/>
      <c r="ZM177" s="27"/>
      <c r="ZN177" s="27"/>
      <c r="ZO177" s="27"/>
      <c r="ZP177" s="27"/>
      <c r="ZQ177" s="27"/>
      <c r="ZR177" s="27"/>
      <c r="ZS177" s="27"/>
      <c r="ZT177" s="27"/>
      <c r="ZU177" s="27"/>
      <c r="ZV177" s="27"/>
      <c r="ZW177" s="27"/>
      <c r="ZX177" s="27"/>
      <c r="ZY177" s="27"/>
      <c r="ZZ177" s="27"/>
      <c r="AAA177" s="27"/>
      <c r="AAB177" s="27"/>
      <c r="AAC177" s="27"/>
      <c r="AAD177" s="27"/>
      <c r="AAE177" s="27"/>
      <c r="AAF177" s="27"/>
      <c r="AAG177" s="27"/>
      <c r="AAH177" s="27"/>
      <c r="AAI177" s="27"/>
      <c r="AAJ177" s="27"/>
      <c r="AAK177" s="27"/>
      <c r="AAL177" s="27"/>
      <c r="AAM177" s="27"/>
      <c r="AAN177" s="27"/>
      <c r="AAO177" s="27"/>
      <c r="AAP177" s="27"/>
      <c r="AAQ177" s="27"/>
      <c r="AAR177" s="27"/>
      <c r="AAS177" s="27"/>
      <c r="AAT177" s="27"/>
      <c r="AAU177" s="27"/>
      <c r="AAV177" s="27"/>
      <c r="AAW177" s="27"/>
      <c r="AAX177" s="27"/>
      <c r="AAY177" s="27"/>
      <c r="AAZ177" s="27"/>
      <c r="ABA177" s="27"/>
      <c r="ABB177" s="27"/>
      <c r="ABC177" s="27"/>
      <c r="ABD177" s="27"/>
      <c r="ABE177" s="27"/>
      <c r="ABF177" s="27"/>
      <c r="ABG177" s="27"/>
      <c r="ABH177" s="27"/>
      <c r="ABI177" s="27"/>
      <c r="ABJ177" s="27"/>
      <c r="ABK177" s="27"/>
      <c r="ABL177" s="27"/>
      <c r="ABM177" s="27"/>
      <c r="ABN177" s="27"/>
      <c r="ABO177" s="27"/>
      <c r="ABP177" s="27"/>
      <c r="ABQ177" s="27"/>
      <c r="ABR177" s="27"/>
      <c r="ABS177" s="27"/>
      <c r="ABT177" s="27"/>
      <c r="ABU177" s="27"/>
      <c r="ABV177" s="27"/>
      <c r="ABW177" s="27"/>
      <c r="ABX177" s="27"/>
      <c r="ABY177" s="27"/>
      <c r="ABZ177" s="27"/>
      <c r="ACA177" s="27"/>
      <c r="ACB177" s="27"/>
      <c r="ACC177" s="27"/>
      <c r="ACD177" s="27"/>
      <c r="ACE177" s="27"/>
      <c r="ACF177" s="27"/>
      <c r="ACG177" s="27"/>
      <c r="ACH177" s="27"/>
      <c r="ACI177" s="27"/>
      <c r="ACJ177" s="27"/>
      <c r="ACK177" s="27"/>
      <c r="ACL177" s="27"/>
      <c r="ACM177" s="27"/>
      <c r="ACN177" s="27"/>
      <c r="ACO177" s="27"/>
      <c r="ACP177" s="27"/>
      <c r="ACQ177" s="27"/>
      <c r="ACR177" s="27"/>
      <c r="ACS177" s="27"/>
      <c r="ACT177" s="27"/>
      <c r="ACU177" s="27"/>
      <c r="ACV177" s="27"/>
      <c r="ACW177" s="27"/>
      <c r="ACX177" s="27"/>
      <c r="ACY177" s="27"/>
      <c r="ACZ177" s="27"/>
      <c r="ADA177" s="27"/>
      <c r="ADB177" s="27"/>
      <c r="ADC177" s="27"/>
      <c r="ADD177" s="27"/>
      <c r="ADE177" s="27"/>
      <c r="ADF177" s="27"/>
      <c r="ADG177" s="27"/>
      <c r="ADH177" s="27"/>
      <c r="ADI177" s="27"/>
      <c r="ADJ177" s="27"/>
      <c r="ADK177" s="27"/>
      <c r="ADL177" s="27"/>
      <c r="ADM177" s="27"/>
      <c r="ADN177" s="27"/>
      <c r="ADO177" s="27"/>
      <c r="ADP177" s="27"/>
      <c r="ADQ177" s="27"/>
      <c r="ADR177" s="27"/>
      <c r="ADS177" s="27"/>
      <c r="ADT177" s="27"/>
      <c r="ADU177" s="27"/>
      <c r="ADV177" s="27"/>
      <c r="ADW177" s="27"/>
      <c r="ADX177" s="27"/>
      <c r="ADY177" s="27"/>
      <c r="ADZ177" s="27"/>
      <c r="AEA177" s="27"/>
      <c r="AEB177" s="27"/>
      <c r="AEC177" s="27"/>
      <c r="AED177" s="27"/>
      <c r="AEE177" s="27"/>
      <c r="AEF177" s="27"/>
      <c r="AEG177" s="27"/>
      <c r="AEH177" s="27"/>
      <c r="AEI177" s="27"/>
      <c r="AEJ177" s="27"/>
      <c r="AEK177" s="27"/>
      <c r="AEL177" s="27"/>
      <c r="AEM177" s="27"/>
      <c r="AEN177" s="27"/>
      <c r="AEO177" s="27"/>
      <c r="AEP177" s="27"/>
      <c r="AEQ177" s="27"/>
      <c r="AER177" s="27"/>
      <c r="AES177" s="27"/>
      <c r="AET177" s="27"/>
      <c r="AEU177" s="27"/>
      <c r="AEV177" s="27"/>
      <c r="AEW177" s="27"/>
      <c r="AEX177" s="27"/>
      <c r="AEY177" s="27"/>
      <c r="AEZ177" s="27"/>
      <c r="AFA177" s="27"/>
      <c r="AFB177" s="27"/>
      <c r="AFC177" s="27"/>
      <c r="AFD177" s="27"/>
      <c r="AFE177" s="27"/>
      <c r="AFF177" s="27"/>
      <c r="AFG177" s="27"/>
      <c r="AFH177" s="27"/>
      <c r="AFI177" s="27"/>
      <c r="AFJ177" s="27"/>
      <c r="AFK177" s="27"/>
      <c r="AFL177" s="27"/>
      <c r="AFM177" s="27"/>
      <c r="AFN177" s="27"/>
      <c r="AFO177" s="27"/>
      <c r="AFP177" s="27"/>
      <c r="AFQ177" s="27"/>
      <c r="AFR177" s="27"/>
      <c r="AFS177" s="27"/>
      <c r="AFT177" s="27"/>
      <c r="AFU177" s="27"/>
      <c r="AFV177" s="27"/>
      <c r="AFW177" s="27"/>
      <c r="AFX177" s="27"/>
      <c r="AFY177" s="27"/>
      <c r="AFZ177" s="27"/>
      <c r="AGA177" s="27"/>
      <c r="AGB177" s="27"/>
      <c r="AGC177" s="27"/>
      <c r="AGD177" s="27"/>
      <c r="AGE177" s="27"/>
      <c r="AGF177" s="27"/>
      <c r="AGG177" s="27"/>
      <c r="AGH177" s="27"/>
      <c r="AGI177" s="27"/>
      <c r="AGJ177" s="27"/>
      <c r="AGK177" s="27"/>
      <c r="AGL177" s="27"/>
      <c r="AGM177" s="27"/>
      <c r="AGN177" s="27"/>
      <c r="AGO177" s="27"/>
      <c r="AGP177" s="27"/>
      <c r="AGQ177" s="27"/>
      <c r="AGR177" s="27"/>
      <c r="AGS177" s="27"/>
      <c r="AGT177" s="27"/>
      <c r="AGU177" s="27"/>
      <c r="AGV177" s="27"/>
      <c r="AGW177" s="27"/>
      <c r="AGX177" s="27"/>
      <c r="AGY177" s="27"/>
      <c r="AGZ177" s="27"/>
      <c r="AHA177" s="27"/>
      <c r="AHB177" s="27"/>
      <c r="AHC177" s="27"/>
      <c r="AHD177" s="27"/>
      <c r="AHE177" s="27"/>
      <c r="AHF177" s="27"/>
      <c r="AHG177" s="27"/>
      <c r="AHH177" s="27"/>
      <c r="AHI177" s="27"/>
      <c r="AHJ177" s="27"/>
      <c r="AHK177" s="27"/>
      <c r="AHL177" s="27"/>
      <c r="AHM177" s="27"/>
      <c r="AHN177" s="27"/>
      <c r="AHO177" s="27"/>
      <c r="AHP177" s="27"/>
      <c r="AHQ177" s="27"/>
      <c r="AHR177" s="27"/>
      <c r="AHS177" s="27"/>
      <c r="AHT177" s="27"/>
      <c r="AHU177" s="27"/>
      <c r="AHV177" s="27"/>
      <c r="AHW177" s="27"/>
      <c r="AHX177" s="27"/>
      <c r="AHY177" s="27"/>
      <c r="AHZ177" s="27"/>
      <c r="AIA177" s="27"/>
      <c r="AIB177" s="27"/>
      <c r="AIC177" s="27"/>
      <c r="AID177" s="27"/>
      <c r="AIE177" s="27"/>
      <c r="AIF177" s="27"/>
      <c r="AIG177" s="27"/>
      <c r="AIH177" s="27"/>
      <c r="AII177" s="27"/>
      <c r="AIJ177" s="27"/>
      <c r="AIK177" s="27"/>
      <c r="AIL177" s="27"/>
      <c r="AIM177" s="27"/>
      <c r="AIN177" s="27"/>
      <c r="AIO177" s="27"/>
      <c r="AIP177" s="27"/>
      <c r="AIQ177" s="27"/>
      <c r="AIR177" s="27"/>
      <c r="AIS177" s="27"/>
      <c r="AIT177" s="27"/>
      <c r="AIU177" s="27"/>
      <c r="AIV177" s="27"/>
      <c r="AIW177" s="27"/>
      <c r="AIX177" s="27"/>
      <c r="AIY177" s="27"/>
      <c r="AIZ177" s="27"/>
      <c r="AJA177" s="27"/>
      <c r="AJB177" s="27"/>
      <c r="AJC177" s="27"/>
      <c r="AJD177" s="27"/>
      <c r="AJE177" s="27"/>
      <c r="AJF177" s="27"/>
      <c r="AJG177" s="27"/>
      <c r="AJH177" s="27"/>
      <c r="AJI177" s="27"/>
      <c r="AJJ177" s="27"/>
      <c r="AJK177" s="27"/>
      <c r="AJL177" s="27"/>
      <c r="AJM177" s="27"/>
      <c r="AJN177" s="27"/>
      <c r="AJO177" s="27"/>
      <c r="AJP177" s="27"/>
      <c r="AJQ177" s="27"/>
      <c r="AJR177" s="27"/>
      <c r="AJS177" s="27"/>
      <c r="AJT177" s="27"/>
      <c r="AJU177" s="27"/>
      <c r="AJV177" s="27"/>
      <c r="AJW177" s="27"/>
      <c r="AJX177" s="27"/>
      <c r="AJY177" s="27"/>
      <c r="AJZ177" s="27"/>
      <c r="AKA177" s="27"/>
      <c r="AKB177" s="27"/>
      <c r="AKC177" s="27"/>
      <c r="AKD177" s="27"/>
      <c r="AKE177" s="27"/>
      <c r="AKF177" s="27"/>
      <c r="AKG177" s="27"/>
      <c r="AKH177" s="27"/>
      <c r="AKI177" s="27"/>
      <c r="AKJ177" s="27"/>
      <c r="AKK177" s="27"/>
      <c r="AKL177" s="27"/>
      <c r="AKM177" s="27"/>
      <c r="AKN177" s="27"/>
      <c r="AKO177" s="27"/>
      <c r="AKP177" s="27"/>
      <c r="AKQ177" s="27"/>
      <c r="AKR177" s="27"/>
      <c r="AKS177" s="27"/>
      <c r="AKT177" s="27"/>
      <c r="AKU177" s="27"/>
      <c r="AKV177" s="27"/>
      <c r="AKW177" s="27"/>
      <c r="AKX177" s="27"/>
      <c r="AKY177" s="27"/>
      <c r="AKZ177" s="27"/>
      <c r="ALA177" s="27"/>
      <c r="ALB177" s="27"/>
      <c r="ALC177" s="27"/>
      <c r="ALD177" s="27"/>
      <c r="ALE177" s="27"/>
      <c r="ALF177" s="27"/>
      <c r="ALG177" s="27"/>
      <c r="ALH177" s="27"/>
      <c r="ALI177" s="27"/>
      <c r="ALJ177" s="27"/>
      <c r="ALK177" s="27"/>
      <c r="ALL177" s="27"/>
      <c r="ALM177" s="27"/>
      <c r="ALN177" s="27"/>
      <c r="ALO177" s="27"/>
      <c r="ALP177" s="27"/>
      <c r="ALQ177" s="27"/>
      <c r="ALR177" s="27"/>
      <c r="ALS177" s="27"/>
      <c r="ALT177" s="27"/>
      <c r="ALU177" s="27"/>
      <c r="ALV177" s="27"/>
      <c r="ALW177" s="27"/>
      <c r="ALX177" s="27"/>
      <c r="ALY177" s="27"/>
      <c r="ALZ177" s="27"/>
      <c r="AMA177" s="27"/>
      <c r="AMB177" s="27"/>
      <c r="AMC177" s="27"/>
      <c r="AMD177" s="27"/>
      <c r="AME177" s="27"/>
      <c r="AMF177" s="27"/>
      <c r="AMG177" s="27"/>
      <c r="AMH177" s="27"/>
      <c r="AMI177" s="27"/>
      <c r="AMJ177" s="27"/>
      <c r="AMK177" s="27"/>
      <c r="AML177" s="27"/>
      <c r="AMM177" s="27"/>
      <c r="AMN177" s="27"/>
      <c r="AMO177" s="27"/>
      <c r="AMP177" s="27"/>
      <c r="AMQ177" s="27"/>
      <c r="AMR177" s="27"/>
      <c r="AMS177" s="27"/>
      <c r="AMT177" s="27"/>
      <c r="AMU177" s="27"/>
      <c r="AMV177" s="27"/>
      <c r="AMW177" s="27"/>
      <c r="AMX177" s="27"/>
      <c r="AMY177" s="27"/>
      <c r="AMZ177" s="27"/>
      <c r="ANA177" s="27"/>
      <c r="ANB177" s="27"/>
      <c r="ANC177" s="27"/>
      <c r="AND177" s="27"/>
      <c r="ANE177" s="27"/>
      <c r="ANF177" s="27"/>
      <c r="ANG177" s="27"/>
      <c r="ANH177" s="27"/>
      <c r="ANI177" s="27"/>
      <c r="ANJ177" s="27"/>
      <c r="ANK177" s="27"/>
      <c r="ANL177" s="27"/>
      <c r="ANM177" s="27"/>
      <c r="ANN177" s="27"/>
      <c r="ANO177" s="27"/>
      <c r="ANP177" s="27"/>
      <c r="ANQ177" s="27"/>
      <c r="ANR177" s="27"/>
      <c r="ANS177" s="27"/>
      <c r="ANT177" s="27"/>
      <c r="ANU177" s="27"/>
      <c r="ANV177" s="27"/>
      <c r="ANW177" s="27"/>
      <c r="ANX177" s="27"/>
      <c r="ANY177" s="27"/>
      <c r="ANZ177" s="27"/>
      <c r="AOA177" s="27"/>
      <c r="AOB177" s="27"/>
      <c r="AOC177" s="27"/>
      <c r="AOD177" s="27"/>
      <c r="AOE177" s="27"/>
      <c r="AOF177" s="27"/>
      <c r="AOG177" s="27"/>
      <c r="AOH177" s="27"/>
      <c r="AOI177" s="27"/>
      <c r="AOJ177" s="27"/>
      <c r="AOK177" s="27"/>
      <c r="AOL177" s="27"/>
      <c r="AOM177" s="27"/>
      <c r="AON177" s="27"/>
      <c r="AOO177" s="27"/>
      <c r="AOP177" s="27"/>
      <c r="AOQ177" s="27"/>
      <c r="AOR177" s="27"/>
      <c r="AOS177" s="27"/>
      <c r="AOT177" s="27"/>
      <c r="AOU177" s="27"/>
      <c r="AOV177" s="27"/>
      <c r="AOW177" s="27"/>
      <c r="AOX177" s="27"/>
      <c r="AOY177" s="27"/>
      <c r="AOZ177" s="27"/>
      <c r="APA177" s="27"/>
      <c r="APB177" s="27"/>
      <c r="APC177" s="27"/>
      <c r="APD177" s="27"/>
      <c r="APE177" s="27"/>
      <c r="APF177" s="27"/>
      <c r="APG177" s="27"/>
      <c r="APH177" s="27"/>
      <c r="API177" s="27"/>
      <c r="APJ177" s="27"/>
      <c r="APK177" s="27"/>
      <c r="APL177" s="27"/>
      <c r="APM177" s="27"/>
      <c r="APN177" s="27"/>
      <c r="APO177" s="27"/>
      <c r="APP177" s="27"/>
      <c r="APQ177" s="27"/>
      <c r="APR177" s="27"/>
      <c r="APS177" s="27"/>
      <c r="APT177" s="27"/>
      <c r="APU177" s="27"/>
      <c r="APV177" s="27"/>
      <c r="APW177" s="27"/>
      <c r="APX177" s="27"/>
      <c r="APY177" s="27"/>
      <c r="APZ177" s="27"/>
      <c r="AQA177" s="27"/>
      <c r="AQB177" s="27"/>
      <c r="AQC177" s="27"/>
      <c r="AQD177" s="27"/>
      <c r="AQE177" s="27"/>
      <c r="AQF177" s="27"/>
      <c r="AQG177" s="27"/>
      <c r="AQH177" s="27"/>
      <c r="AQI177" s="27"/>
      <c r="AQJ177" s="27"/>
      <c r="AQK177" s="27"/>
      <c r="AQL177" s="27"/>
      <c r="AQM177" s="27"/>
      <c r="AQN177" s="27"/>
      <c r="AQO177" s="27"/>
      <c r="AQP177" s="27"/>
      <c r="AQQ177" s="27"/>
      <c r="AQR177" s="27"/>
      <c r="AQS177" s="27"/>
      <c r="AQT177" s="27"/>
      <c r="AQU177" s="27"/>
      <c r="AQV177" s="27"/>
      <c r="AQW177" s="27"/>
      <c r="AQX177" s="27"/>
      <c r="AQY177" s="27"/>
      <c r="AQZ177" s="27"/>
      <c r="ARA177" s="27"/>
      <c r="ARB177" s="27"/>
      <c r="ARC177" s="27"/>
      <c r="ARD177" s="27"/>
      <c r="ARE177" s="27"/>
      <c r="ARF177" s="27"/>
      <c r="ARG177" s="27"/>
      <c r="ARH177" s="27"/>
      <c r="ARI177" s="27"/>
      <c r="ARJ177" s="27"/>
      <c r="ARK177" s="27"/>
      <c r="ARL177" s="27"/>
      <c r="ARM177" s="27"/>
      <c r="ARN177" s="27"/>
      <c r="ARO177" s="27"/>
      <c r="ARP177" s="27"/>
      <c r="ARQ177" s="27"/>
      <c r="ARR177" s="27"/>
      <c r="ARS177" s="27"/>
      <c r="ART177" s="27"/>
      <c r="ARU177" s="27"/>
      <c r="ARV177" s="27"/>
      <c r="ARW177" s="27"/>
      <c r="ARX177" s="27"/>
      <c r="ARY177" s="27"/>
      <c r="ARZ177" s="27"/>
      <c r="ASA177" s="27"/>
      <c r="ASB177" s="27"/>
      <c r="ASC177" s="27"/>
      <c r="ASD177" s="27"/>
      <c r="ASE177" s="27"/>
      <c r="ASF177" s="27"/>
      <c r="ASG177" s="27"/>
      <c r="ASH177" s="27"/>
      <c r="ASI177" s="27"/>
      <c r="ASJ177" s="27"/>
      <c r="ASK177" s="27"/>
      <c r="ASL177" s="27"/>
      <c r="ASM177" s="27"/>
      <c r="ASN177" s="27"/>
      <c r="ASO177" s="27"/>
      <c r="ASP177" s="27"/>
      <c r="ASQ177" s="27"/>
      <c r="ASR177" s="27"/>
      <c r="ASS177" s="27"/>
      <c r="AST177" s="27"/>
      <c r="ASU177" s="27"/>
      <c r="ASV177" s="27"/>
      <c r="ASW177" s="27"/>
      <c r="ASX177" s="27"/>
      <c r="ASY177" s="27"/>
      <c r="ASZ177" s="27"/>
      <c r="ATA177" s="27"/>
      <c r="ATB177" s="27"/>
      <c r="ATC177" s="27"/>
      <c r="ATD177" s="27"/>
      <c r="ATE177" s="27"/>
      <c r="ATF177" s="27"/>
      <c r="ATG177" s="27"/>
      <c r="ATH177" s="27"/>
      <c r="ATI177" s="27"/>
      <c r="ATJ177" s="27"/>
      <c r="ATK177" s="27"/>
      <c r="ATL177" s="27"/>
      <c r="ATM177" s="27"/>
      <c r="ATN177" s="27"/>
      <c r="ATO177" s="27"/>
      <c r="ATP177" s="27"/>
      <c r="ATQ177" s="27"/>
      <c r="ATR177" s="27"/>
      <c r="ATS177" s="27"/>
      <c r="ATT177" s="27"/>
      <c r="ATU177" s="27"/>
      <c r="ATV177" s="27"/>
      <c r="ATW177" s="27"/>
      <c r="ATX177" s="27"/>
      <c r="ATY177" s="27"/>
      <c r="ATZ177" s="27"/>
      <c r="AUA177" s="27"/>
      <c r="AUB177" s="27"/>
      <c r="AUC177" s="27"/>
      <c r="AUD177" s="27"/>
      <c r="AUE177" s="27"/>
      <c r="AUF177" s="27"/>
      <c r="AUG177" s="27"/>
      <c r="AUH177" s="27"/>
      <c r="AUI177" s="27"/>
      <c r="AUJ177" s="27"/>
      <c r="AUK177" s="27"/>
      <c r="AUL177" s="27"/>
      <c r="AUM177" s="27"/>
      <c r="AUN177" s="27"/>
      <c r="AUO177" s="27"/>
      <c r="AUP177" s="27"/>
      <c r="AUQ177" s="27"/>
      <c r="AUR177" s="27"/>
      <c r="AUS177" s="27"/>
      <c r="AUT177" s="27"/>
      <c r="AUU177" s="27"/>
      <c r="AUV177" s="27"/>
      <c r="AUW177" s="27"/>
      <c r="AUX177" s="27"/>
      <c r="AUY177" s="27"/>
      <c r="AUZ177" s="27"/>
      <c r="AVA177" s="27"/>
      <c r="AVB177" s="27"/>
      <c r="AVC177" s="27"/>
      <c r="AVD177" s="27"/>
      <c r="AVE177" s="27"/>
      <c r="AVF177" s="27"/>
      <c r="AVG177" s="27"/>
      <c r="AVH177" s="27"/>
      <c r="AVI177" s="27"/>
      <c r="AVJ177" s="27"/>
      <c r="AVK177" s="27"/>
      <c r="AVL177" s="27"/>
      <c r="AVM177" s="27"/>
      <c r="AVN177" s="27"/>
      <c r="AVO177" s="27"/>
      <c r="AVP177" s="27"/>
      <c r="AVQ177" s="27"/>
      <c r="AVR177" s="27"/>
      <c r="AVS177" s="27"/>
      <c r="AVT177" s="27"/>
      <c r="AVU177" s="27"/>
      <c r="AVV177" s="27"/>
      <c r="AVW177" s="27"/>
      <c r="AVX177" s="27"/>
      <c r="AVY177" s="27"/>
      <c r="AVZ177" s="27"/>
      <c r="AWA177" s="27"/>
      <c r="AWB177" s="27"/>
      <c r="AWC177" s="27"/>
      <c r="AWD177" s="27"/>
      <c r="AWE177" s="27"/>
      <c r="AWF177" s="27"/>
      <c r="AWG177" s="27"/>
      <c r="AWH177" s="27"/>
      <c r="AWI177" s="27"/>
      <c r="AWJ177" s="27"/>
      <c r="AWK177" s="27"/>
      <c r="AWL177" s="27"/>
      <c r="AWM177" s="27"/>
      <c r="AWN177" s="27"/>
      <c r="AWO177" s="27"/>
      <c r="AWP177" s="27"/>
      <c r="AWQ177" s="27"/>
      <c r="AWR177" s="27"/>
      <c r="AWS177" s="27"/>
      <c r="AWT177" s="27"/>
      <c r="AWU177" s="27"/>
      <c r="AWV177" s="27"/>
      <c r="AWW177" s="27"/>
      <c r="AWX177" s="27"/>
      <c r="AWY177" s="27"/>
      <c r="AWZ177" s="27"/>
      <c r="AXA177" s="27"/>
      <c r="AXB177" s="27"/>
      <c r="AXC177" s="27"/>
      <c r="AXD177" s="27"/>
      <c r="AXE177" s="27"/>
      <c r="AXF177" s="27"/>
      <c r="AXG177" s="27"/>
      <c r="AXH177" s="27"/>
      <c r="AXI177" s="27"/>
      <c r="AXJ177" s="27"/>
      <c r="AXK177" s="27"/>
      <c r="AXL177" s="27"/>
      <c r="AXM177" s="27"/>
      <c r="AXN177" s="27"/>
      <c r="AXO177" s="27"/>
      <c r="AXP177" s="27"/>
      <c r="AXQ177" s="27"/>
      <c r="AXR177" s="27"/>
      <c r="AXS177" s="27"/>
      <c r="AXT177" s="27"/>
      <c r="AXU177" s="27"/>
      <c r="AXV177" s="27"/>
      <c r="AXW177" s="27"/>
      <c r="AXX177" s="27"/>
      <c r="AXY177" s="27"/>
      <c r="AXZ177" s="27"/>
      <c r="AYA177" s="27"/>
      <c r="AYB177" s="27"/>
      <c r="AYC177" s="27"/>
      <c r="AYD177" s="27"/>
      <c r="AYE177" s="27"/>
      <c r="AYF177" s="27"/>
      <c r="AYG177" s="27"/>
      <c r="AYH177" s="27"/>
      <c r="AYI177" s="27"/>
      <c r="AYJ177" s="27"/>
      <c r="AYK177" s="27"/>
      <c r="AYL177" s="27"/>
      <c r="AYM177" s="27"/>
      <c r="AYN177" s="27"/>
      <c r="AYO177" s="27"/>
      <c r="AYP177" s="27"/>
      <c r="AYQ177" s="27"/>
      <c r="AYR177" s="27"/>
      <c r="AYS177" s="27"/>
      <c r="AYT177" s="27"/>
      <c r="AYU177" s="27"/>
      <c r="AYV177" s="27"/>
      <c r="AYW177" s="27"/>
      <c r="AYX177" s="27"/>
      <c r="AYY177" s="27"/>
      <c r="AYZ177" s="27"/>
      <c r="AZA177" s="27"/>
      <c r="AZB177" s="27"/>
      <c r="AZC177" s="27"/>
      <c r="AZD177" s="27"/>
      <c r="AZE177" s="27"/>
      <c r="AZF177" s="27"/>
      <c r="AZG177" s="27"/>
      <c r="AZH177" s="27"/>
      <c r="AZI177" s="27"/>
      <c r="AZJ177" s="27"/>
      <c r="AZK177" s="27"/>
      <c r="AZL177" s="27"/>
      <c r="AZM177" s="27"/>
      <c r="AZN177" s="27"/>
      <c r="AZO177" s="27"/>
      <c r="AZP177" s="27"/>
      <c r="AZQ177" s="27"/>
      <c r="AZR177" s="27"/>
      <c r="AZS177" s="27"/>
      <c r="AZT177" s="27"/>
      <c r="AZU177" s="27"/>
      <c r="AZV177" s="27"/>
      <c r="AZW177" s="27"/>
      <c r="AZX177" s="27"/>
      <c r="AZY177" s="27"/>
      <c r="AZZ177" s="27"/>
      <c r="BAA177" s="27"/>
      <c r="BAB177" s="27"/>
      <c r="BAC177" s="27"/>
      <c r="BAD177" s="27"/>
      <c r="BAE177" s="27"/>
      <c r="BAF177" s="27"/>
      <c r="BAG177" s="27"/>
      <c r="BAH177" s="27"/>
      <c r="BAI177" s="27"/>
      <c r="BAJ177" s="27"/>
      <c r="BAK177" s="27"/>
      <c r="BAL177" s="27"/>
      <c r="BAM177" s="27"/>
      <c r="BAN177" s="27"/>
      <c r="BAO177" s="27"/>
      <c r="BAP177" s="27"/>
      <c r="BAQ177" s="27"/>
      <c r="BAR177" s="27"/>
      <c r="BAS177" s="27"/>
      <c r="BAT177" s="27"/>
      <c r="BAU177" s="27"/>
      <c r="BAV177" s="27"/>
      <c r="BAW177" s="27"/>
      <c r="BAX177" s="27"/>
      <c r="BAY177" s="27"/>
      <c r="BAZ177" s="27"/>
      <c r="BBA177" s="27"/>
      <c r="BBB177" s="27"/>
      <c r="BBC177" s="27"/>
      <c r="BBD177" s="27"/>
      <c r="BBE177" s="27"/>
      <c r="BBF177" s="27"/>
      <c r="BBG177" s="27"/>
      <c r="BBH177" s="27"/>
      <c r="BBI177" s="27"/>
      <c r="BBJ177" s="27"/>
      <c r="BBK177" s="27"/>
      <c r="BBL177" s="27"/>
      <c r="BBM177" s="27"/>
      <c r="BBN177" s="27"/>
      <c r="BBO177" s="27"/>
      <c r="BBP177" s="27"/>
      <c r="BBQ177" s="27"/>
      <c r="BBR177" s="27"/>
      <c r="BBS177" s="27"/>
      <c r="BBT177" s="27"/>
      <c r="BBU177" s="27"/>
      <c r="BBV177" s="27"/>
      <c r="BBW177" s="27"/>
      <c r="BBX177" s="27"/>
      <c r="BBY177" s="27"/>
      <c r="BBZ177" s="27"/>
      <c r="BCA177" s="27"/>
      <c r="BCB177" s="27"/>
      <c r="BCC177" s="27"/>
      <c r="BCD177" s="27"/>
      <c r="BCE177" s="27"/>
      <c r="BCF177" s="27"/>
      <c r="BCG177" s="27"/>
      <c r="BCH177" s="27"/>
      <c r="BCI177" s="27"/>
      <c r="BCJ177" s="27"/>
      <c r="BCK177" s="27"/>
      <c r="BCL177" s="27"/>
      <c r="BCM177" s="27"/>
      <c r="BCN177" s="27"/>
      <c r="BCO177" s="27"/>
      <c r="BCP177" s="27"/>
      <c r="BCQ177" s="27"/>
      <c r="BCR177" s="27"/>
      <c r="BCS177" s="27"/>
      <c r="BCT177" s="27"/>
      <c r="BCU177" s="27"/>
      <c r="BCV177" s="27"/>
      <c r="BCW177" s="27"/>
      <c r="BCX177" s="27"/>
      <c r="BCY177" s="27"/>
      <c r="BCZ177" s="27"/>
      <c r="BDA177" s="27"/>
      <c r="BDB177" s="27"/>
      <c r="BDC177" s="27"/>
      <c r="BDD177" s="27"/>
      <c r="BDE177" s="27"/>
      <c r="BDF177" s="27"/>
      <c r="BDG177" s="27"/>
      <c r="BDH177" s="27"/>
      <c r="BDI177" s="27"/>
      <c r="BDJ177" s="27"/>
      <c r="BDK177" s="27"/>
      <c r="BDL177" s="27"/>
      <c r="BDM177" s="27"/>
      <c r="BDN177" s="27"/>
      <c r="BDO177" s="27"/>
      <c r="BDP177" s="27"/>
      <c r="BDQ177" s="27"/>
      <c r="BDR177" s="27"/>
      <c r="BDS177" s="27"/>
      <c r="BDT177" s="27"/>
      <c r="BDU177" s="27"/>
      <c r="BDV177" s="27"/>
      <c r="BDW177" s="27"/>
      <c r="BDX177" s="27"/>
      <c r="BDY177" s="27"/>
      <c r="BDZ177" s="27"/>
      <c r="BEA177" s="27"/>
      <c r="BEB177" s="27"/>
      <c r="BEC177" s="27"/>
      <c r="BED177" s="27"/>
      <c r="BEE177" s="27"/>
      <c r="BEF177" s="27"/>
      <c r="BEG177" s="27"/>
      <c r="BEH177" s="27"/>
      <c r="BEI177" s="27"/>
      <c r="BEJ177" s="27"/>
      <c r="BEK177" s="27"/>
      <c r="BEL177" s="27"/>
      <c r="BEM177" s="27"/>
      <c r="BEN177" s="27"/>
      <c r="BEO177" s="27"/>
      <c r="BEP177" s="27"/>
      <c r="BEQ177" s="27"/>
      <c r="BER177" s="27"/>
      <c r="BES177" s="27"/>
      <c r="BET177" s="27"/>
      <c r="BEU177" s="27"/>
      <c r="BEV177" s="27"/>
      <c r="BEW177" s="27"/>
      <c r="BEX177" s="27"/>
      <c r="BEY177" s="27"/>
      <c r="BEZ177" s="27"/>
      <c r="BFA177" s="27"/>
      <c r="BFB177" s="27"/>
      <c r="BFC177" s="27"/>
      <c r="BFD177" s="27"/>
      <c r="BFE177" s="27"/>
      <c r="BFF177" s="27"/>
      <c r="BFG177" s="27"/>
      <c r="BFH177" s="27"/>
      <c r="BFI177" s="27"/>
      <c r="BFJ177" s="27"/>
      <c r="BFK177" s="27"/>
      <c r="BFL177" s="27"/>
      <c r="BFM177" s="27"/>
      <c r="BFN177" s="27"/>
      <c r="BFO177" s="27"/>
      <c r="BFP177" s="27"/>
      <c r="BFQ177" s="27"/>
      <c r="BFR177" s="27"/>
      <c r="BFS177" s="27"/>
      <c r="BFT177" s="27"/>
      <c r="BFU177" s="27"/>
      <c r="BFV177" s="27"/>
      <c r="BFW177" s="27"/>
      <c r="BFX177" s="27"/>
      <c r="BFY177" s="27"/>
      <c r="BFZ177" s="27"/>
      <c r="BGA177" s="27"/>
      <c r="BGB177" s="27"/>
      <c r="BGC177" s="27"/>
      <c r="BGD177" s="27"/>
      <c r="BGE177" s="27"/>
      <c r="BGF177" s="27"/>
      <c r="BGG177" s="27"/>
      <c r="BGH177" s="27"/>
      <c r="BGI177" s="27"/>
      <c r="BGJ177" s="27"/>
      <c r="BGK177" s="27"/>
      <c r="BGL177" s="27"/>
      <c r="BGM177" s="27"/>
      <c r="BGN177" s="27"/>
      <c r="BGO177" s="27"/>
      <c r="BGP177" s="27"/>
      <c r="BGQ177" s="27"/>
      <c r="BGR177" s="27"/>
      <c r="BGS177" s="27"/>
      <c r="BGT177" s="27"/>
      <c r="BGU177" s="27"/>
      <c r="BGV177" s="27"/>
      <c r="BGW177" s="27"/>
      <c r="BGX177" s="27"/>
      <c r="BGY177" s="27"/>
      <c r="BGZ177" s="27"/>
      <c r="BHA177" s="27"/>
      <c r="BHB177" s="27"/>
      <c r="BHC177" s="27"/>
      <c r="BHD177" s="27"/>
      <c r="BHE177" s="27"/>
      <c r="BHF177" s="27"/>
      <c r="BHG177" s="27"/>
      <c r="BHH177" s="27"/>
      <c r="BHI177" s="27"/>
      <c r="BHJ177" s="27"/>
      <c r="BHK177" s="27"/>
      <c r="BHL177" s="27"/>
      <c r="BHM177" s="27"/>
      <c r="BHN177" s="27"/>
      <c r="BHO177" s="27"/>
      <c r="BHP177" s="27"/>
      <c r="BHQ177" s="27"/>
      <c r="BHR177" s="27"/>
      <c r="BHS177" s="27"/>
      <c r="BHT177" s="27"/>
      <c r="BHU177" s="27"/>
      <c r="BHV177" s="27"/>
      <c r="BHW177" s="27"/>
      <c r="BHX177" s="27"/>
      <c r="BHY177" s="27"/>
      <c r="BHZ177" s="27"/>
      <c r="BIA177" s="27"/>
      <c r="BIB177" s="27"/>
      <c r="BIC177" s="27"/>
      <c r="BID177" s="27"/>
      <c r="BIE177" s="27"/>
      <c r="BIF177" s="27"/>
      <c r="BIG177" s="27"/>
      <c r="BIH177" s="27"/>
      <c r="BII177" s="27"/>
      <c r="BIJ177" s="27"/>
      <c r="BIK177" s="27"/>
      <c r="BIL177" s="27"/>
      <c r="BIM177" s="27"/>
      <c r="BIN177" s="27"/>
      <c r="BIO177" s="27"/>
      <c r="BIP177" s="27"/>
      <c r="BIQ177" s="27"/>
      <c r="BIR177" s="27"/>
      <c r="BIS177" s="27"/>
      <c r="BIT177" s="27"/>
      <c r="BIU177" s="27"/>
      <c r="BIV177" s="27"/>
      <c r="BIW177" s="27"/>
      <c r="BIX177" s="27"/>
      <c r="BIY177" s="27"/>
      <c r="BIZ177" s="27"/>
      <c r="BJA177" s="27"/>
      <c r="BJB177" s="27"/>
      <c r="BJC177" s="27"/>
      <c r="BJD177" s="27"/>
      <c r="BJE177" s="27"/>
      <c r="BJF177" s="27"/>
      <c r="BJG177" s="27"/>
      <c r="BJH177" s="27"/>
      <c r="BJI177" s="27"/>
      <c r="BJJ177" s="27"/>
      <c r="BJK177" s="27"/>
      <c r="BJL177" s="27"/>
      <c r="BJM177" s="27"/>
      <c r="BJN177" s="27"/>
      <c r="BJO177" s="27"/>
      <c r="BJP177" s="27"/>
      <c r="BJQ177" s="27"/>
      <c r="BJR177" s="27"/>
      <c r="BJS177" s="27"/>
      <c r="BJT177" s="27"/>
      <c r="BJU177" s="27"/>
      <c r="BJV177" s="27"/>
      <c r="BJW177" s="27"/>
      <c r="BJX177" s="27"/>
      <c r="BJY177" s="27"/>
      <c r="BJZ177" s="27"/>
      <c r="BKA177" s="27"/>
      <c r="BKB177" s="27"/>
      <c r="BKC177" s="27"/>
      <c r="BKD177" s="27"/>
      <c r="BKE177" s="27"/>
      <c r="BKF177" s="27"/>
      <c r="BKG177" s="27"/>
      <c r="BKH177" s="27"/>
      <c r="BKI177" s="27"/>
      <c r="BKJ177" s="27"/>
      <c r="BKK177" s="27"/>
      <c r="BKL177" s="27"/>
      <c r="BKM177" s="27"/>
      <c r="BKN177" s="27"/>
      <c r="BKO177" s="27"/>
      <c r="BKP177" s="27"/>
      <c r="BKQ177" s="27"/>
      <c r="BKR177" s="27"/>
      <c r="BKS177" s="27"/>
      <c r="BKT177" s="27"/>
      <c r="BKU177" s="27"/>
      <c r="BKV177" s="27"/>
      <c r="BKW177" s="27"/>
      <c r="BKX177" s="27"/>
      <c r="BKY177" s="27"/>
      <c r="BKZ177" s="27"/>
      <c r="BLA177" s="27"/>
      <c r="BLB177" s="27"/>
      <c r="BLC177" s="27"/>
      <c r="BLD177" s="27"/>
      <c r="BLE177" s="27"/>
      <c r="BLF177" s="27"/>
      <c r="BLG177" s="27"/>
      <c r="BLH177" s="27"/>
      <c r="BLI177" s="27"/>
      <c r="BLJ177" s="27"/>
      <c r="BLK177" s="27"/>
      <c r="BLL177" s="27"/>
      <c r="BLM177" s="27"/>
      <c r="BLN177" s="27"/>
      <c r="BLO177" s="27"/>
      <c r="BLP177" s="27"/>
      <c r="BLQ177" s="27"/>
      <c r="BLR177" s="27"/>
      <c r="BLS177" s="27"/>
      <c r="BLT177" s="27"/>
      <c r="BLU177" s="27"/>
      <c r="BLV177" s="27"/>
      <c r="BLW177" s="27"/>
      <c r="BLX177" s="27"/>
      <c r="BLY177" s="27"/>
      <c r="BLZ177" s="27"/>
      <c r="BMA177" s="27"/>
      <c r="BMB177" s="27"/>
      <c r="BMC177" s="27"/>
      <c r="BMD177" s="27"/>
      <c r="BME177" s="27"/>
      <c r="BMF177" s="27"/>
      <c r="BMG177" s="27"/>
      <c r="BMH177" s="27"/>
      <c r="BMI177" s="27"/>
      <c r="BMJ177" s="27"/>
      <c r="BMK177" s="27"/>
      <c r="BML177" s="27"/>
      <c r="BMM177" s="27"/>
      <c r="BMN177" s="27"/>
      <c r="BMO177" s="27"/>
      <c r="BMP177" s="27"/>
      <c r="BMQ177" s="27"/>
      <c r="BMR177" s="27"/>
      <c r="BMS177" s="27"/>
      <c r="BMT177" s="27"/>
      <c r="BMU177" s="27"/>
      <c r="BMV177" s="27"/>
      <c r="BMW177" s="27"/>
      <c r="BMX177" s="27"/>
      <c r="BMY177" s="27"/>
      <c r="BMZ177" s="27"/>
      <c r="BNA177" s="27"/>
      <c r="BNB177" s="27"/>
      <c r="BNC177" s="27"/>
      <c r="BND177" s="27"/>
      <c r="BNE177" s="27"/>
      <c r="BNF177" s="27"/>
      <c r="BNG177" s="27"/>
      <c r="BNH177" s="27"/>
      <c r="BNI177" s="27"/>
      <c r="BNJ177" s="27"/>
      <c r="BNK177" s="27"/>
      <c r="BNL177" s="27"/>
      <c r="BNM177" s="27"/>
      <c r="BNN177" s="27"/>
      <c r="BNO177" s="27"/>
      <c r="BNP177" s="27"/>
      <c r="BNQ177" s="27"/>
      <c r="BNR177" s="27"/>
      <c r="BNS177" s="27"/>
      <c r="BNT177" s="27"/>
      <c r="BNU177" s="27"/>
      <c r="BNV177" s="27"/>
      <c r="BNW177" s="27"/>
      <c r="BNX177" s="27"/>
      <c r="BNY177" s="27"/>
      <c r="BNZ177" s="27"/>
      <c r="BOA177" s="27"/>
      <c r="BOB177" s="27"/>
      <c r="BOC177" s="27"/>
      <c r="BOD177" s="27"/>
      <c r="BOE177" s="27"/>
      <c r="BOF177" s="27"/>
      <c r="BOG177" s="27"/>
      <c r="BOH177" s="27"/>
      <c r="BOI177" s="27"/>
      <c r="BOJ177" s="27"/>
      <c r="BOK177" s="27"/>
      <c r="BOL177" s="27"/>
      <c r="BOM177" s="27"/>
      <c r="BON177" s="27"/>
      <c r="BOO177" s="27"/>
      <c r="BOP177" s="27"/>
      <c r="BOQ177" s="27"/>
      <c r="BOR177" s="27"/>
      <c r="BOS177" s="27"/>
      <c r="BOT177" s="27"/>
      <c r="BOU177" s="27"/>
      <c r="BOV177" s="27"/>
      <c r="BOW177" s="27"/>
      <c r="BOX177" s="27"/>
      <c r="BOY177" s="27"/>
      <c r="BOZ177" s="27"/>
      <c r="BPA177" s="27"/>
      <c r="BPB177" s="27"/>
      <c r="BPC177" s="27"/>
      <c r="BPD177" s="27"/>
      <c r="BPE177" s="27"/>
      <c r="BPF177" s="27"/>
      <c r="BPG177" s="27"/>
      <c r="BPH177" s="27"/>
      <c r="BPI177" s="27"/>
      <c r="BPJ177" s="27"/>
      <c r="BPK177" s="27"/>
      <c r="BPL177" s="27"/>
      <c r="BPM177" s="27"/>
      <c r="BPN177" s="27"/>
      <c r="BPO177" s="27"/>
      <c r="BPP177" s="27"/>
      <c r="BPQ177" s="27"/>
      <c r="BPR177" s="27"/>
      <c r="BPS177" s="27"/>
      <c r="BPT177" s="27"/>
      <c r="BPU177" s="27"/>
      <c r="BPV177" s="27"/>
      <c r="BPW177" s="27"/>
      <c r="BPX177" s="27"/>
      <c r="BPY177" s="27"/>
      <c r="BPZ177" s="27"/>
      <c r="BQA177" s="27"/>
      <c r="BQB177" s="27"/>
      <c r="BQC177" s="27"/>
      <c r="BQD177" s="27"/>
      <c r="BQE177" s="27"/>
      <c r="BQF177" s="27"/>
      <c r="BQG177" s="27"/>
      <c r="BQH177" s="27"/>
      <c r="BQI177" s="27"/>
      <c r="BQJ177" s="27"/>
      <c r="BQK177" s="27"/>
      <c r="BQL177" s="27"/>
      <c r="BQM177" s="27"/>
      <c r="BQN177" s="27"/>
      <c r="BQO177" s="27"/>
      <c r="BQP177" s="27"/>
      <c r="BQQ177" s="27"/>
      <c r="BQR177" s="27"/>
      <c r="BQS177" s="27"/>
      <c r="BQT177" s="27"/>
      <c r="BQU177" s="27"/>
      <c r="BQV177" s="27"/>
      <c r="BQW177" s="27"/>
      <c r="BQX177" s="27"/>
      <c r="BQY177" s="27"/>
      <c r="BQZ177" s="27"/>
      <c r="BRA177" s="27"/>
      <c r="BRB177" s="27"/>
      <c r="BRC177" s="27"/>
      <c r="BRD177" s="27"/>
      <c r="BRE177" s="27"/>
      <c r="BRF177" s="27"/>
      <c r="BRG177" s="27"/>
      <c r="BRH177" s="27"/>
      <c r="BRI177" s="27"/>
      <c r="BRJ177" s="27"/>
      <c r="BRK177" s="27"/>
      <c r="BRL177" s="27"/>
      <c r="BRM177" s="27"/>
      <c r="BRN177" s="27"/>
      <c r="BRO177" s="27"/>
      <c r="BRP177" s="27"/>
      <c r="BRQ177" s="27"/>
      <c r="BRR177" s="27"/>
      <c r="BRS177" s="27"/>
      <c r="BRT177" s="27"/>
      <c r="BRU177" s="27"/>
      <c r="BRV177" s="27"/>
      <c r="BRW177" s="27"/>
      <c r="BRX177" s="27"/>
      <c r="BRY177" s="27"/>
      <c r="BRZ177" s="27"/>
      <c r="BSA177" s="27"/>
      <c r="BSB177" s="27"/>
      <c r="BSC177" s="27"/>
      <c r="BSD177" s="27"/>
      <c r="BSE177" s="27"/>
      <c r="BSF177" s="27"/>
      <c r="BSG177" s="27"/>
      <c r="BSH177" s="27"/>
      <c r="BSI177" s="27"/>
      <c r="BSJ177" s="27"/>
      <c r="BSK177" s="27"/>
      <c r="BSL177" s="27"/>
      <c r="BSM177" s="27"/>
      <c r="BSN177" s="27"/>
      <c r="BSO177" s="27"/>
      <c r="BSP177" s="27"/>
      <c r="BSQ177" s="27"/>
      <c r="BSR177" s="27"/>
      <c r="BSS177" s="27"/>
      <c r="BST177" s="27"/>
      <c r="BSU177" s="27"/>
      <c r="BSV177" s="27"/>
      <c r="BSW177" s="27"/>
      <c r="BSX177" s="27"/>
      <c r="BSY177" s="27"/>
      <c r="BSZ177" s="27"/>
      <c r="BTA177" s="27"/>
      <c r="BTB177" s="27"/>
      <c r="BTC177" s="27"/>
      <c r="BTD177" s="27"/>
      <c r="BTE177" s="27"/>
      <c r="BTF177" s="27"/>
      <c r="BTG177" s="27"/>
      <c r="BTH177" s="27"/>
      <c r="BTI177" s="27"/>
      <c r="BTJ177" s="27"/>
      <c r="BTK177" s="27"/>
      <c r="BTL177" s="27"/>
      <c r="BTM177" s="27"/>
      <c r="BTN177" s="27"/>
      <c r="BTO177" s="27"/>
      <c r="BTP177" s="27"/>
      <c r="BTQ177" s="27"/>
      <c r="BTR177" s="27"/>
      <c r="BTS177" s="27"/>
      <c r="BTT177" s="27"/>
      <c r="BTU177" s="27"/>
      <c r="BTV177" s="27"/>
      <c r="BTW177" s="27"/>
      <c r="BTX177" s="27"/>
      <c r="BTY177" s="27"/>
      <c r="BTZ177" s="27"/>
      <c r="BUA177" s="27"/>
      <c r="BUB177" s="27"/>
      <c r="BUC177" s="27"/>
      <c r="BUD177" s="27"/>
      <c r="BUE177" s="27"/>
      <c r="BUF177" s="27"/>
      <c r="BUG177" s="27"/>
      <c r="BUH177" s="27"/>
      <c r="BUI177" s="27"/>
      <c r="BUJ177" s="27"/>
      <c r="BUK177" s="27"/>
      <c r="BUL177" s="27"/>
      <c r="BUM177" s="27"/>
      <c r="BUN177" s="27"/>
      <c r="BUO177" s="27"/>
      <c r="BUP177" s="27"/>
      <c r="BUQ177" s="27"/>
    </row>
    <row r="178" spans="1:1915" s="47" customFormat="1" ht="12.75">
      <c r="A178" s="23"/>
      <c r="B178" s="53"/>
      <c r="C178" s="53"/>
      <c r="D178" s="152"/>
      <c r="E178" s="152"/>
      <c r="F178" s="152"/>
      <c r="G178" s="152"/>
      <c r="H178" s="22"/>
      <c r="I178" s="26"/>
      <c r="J178" s="26"/>
      <c r="K178" s="26"/>
      <c r="L178" s="26"/>
      <c r="M178" s="104"/>
      <c r="N178" s="104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  <c r="BZ178" s="27"/>
      <c r="CA178" s="27"/>
      <c r="CB178" s="27"/>
      <c r="CC178" s="27"/>
      <c r="CD178" s="27"/>
      <c r="CE178" s="27"/>
      <c r="CF178" s="27"/>
      <c r="CG178" s="27"/>
      <c r="CH178" s="27"/>
      <c r="CI178" s="27"/>
      <c r="CJ178" s="27"/>
      <c r="CK178" s="27"/>
      <c r="CL178" s="27"/>
      <c r="CM178" s="27"/>
      <c r="CN178" s="27"/>
      <c r="CO178" s="27"/>
      <c r="CP178" s="27"/>
      <c r="CQ178" s="27"/>
      <c r="CR178" s="27"/>
      <c r="CS178" s="27"/>
      <c r="CT178" s="27"/>
      <c r="CU178" s="27"/>
      <c r="CV178" s="27"/>
      <c r="CW178" s="27"/>
      <c r="CX178" s="27"/>
      <c r="CY178" s="27"/>
      <c r="CZ178" s="27"/>
      <c r="DA178" s="27"/>
      <c r="DB178" s="27"/>
      <c r="DC178" s="27"/>
      <c r="DD178" s="27"/>
      <c r="DE178" s="27"/>
      <c r="DF178" s="27"/>
      <c r="DG178" s="27"/>
      <c r="DH178" s="27"/>
      <c r="DI178" s="27"/>
      <c r="DJ178" s="27"/>
      <c r="DK178" s="27"/>
      <c r="DL178" s="27"/>
      <c r="DM178" s="27"/>
      <c r="DN178" s="27"/>
      <c r="DO178" s="27"/>
      <c r="DP178" s="27"/>
      <c r="DQ178" s="27"/>
      <c r="DR178" s="27"/>
      <c r="DS178" s="27"/>
      <c r="DT178" s="27"/>
      <c r="DU178" s="27"/>
      <c r="DV178" s="27"/>
      <c r="DW178" s="27"/>
      <c r="DX178" s="27"/>
      <c r="DY178" s="27"/>
      <c r="DZ178" s="27"/>
      <c r="EA178" s="27"/>
      <c r="EB178" s="27"/>
      <c r="EC178" s="27"/>
      <c r="ED178" s="27"/>
      <c r="EE178" s="27"/>
      <c r="EF178" s="27"/>
      <c r="EG178" s="27"/>
      <c r="EH178" s="27"/>
      <c r="EI178" s="27"/>
      <c r="EJ178" s="27"/>
      <c r="EK178" s="27"/>
      <c r="EL178" s="27"/>
      <c r="EM178" s="27"/>
      <c r="EN178" s="27"/>
      <c r="EO178" s="27"/>
      <c r="EP178" s="27"/>
      <c r="EQ178" s="27"/>
      <c r="ER178" s="27"/>
      <c r="ES178" s="27"/>
      <c r="ET178" s="27"/>
      <c r="EU178" s="27"/>
      <c r="EV178" s="27"/>
      <c r="EW178" s="27"/>
      <c r="EX178" s="27"/>
      <c r="EY178" s="27"/>
      <c r="EZ178" s="27"/>
      <c r="FA178" s="27"/>
      <c r="FB178" s="27"/>
      <c r="FC178" s="27"/>
      <c r="FD178" s="27"/>
      <c r="FE178" s="27"/>
      <c r="FF178" s="27"/>
      <c r="FG178" s="27"/>
      <c r="FH178" s="27"/>
      <c r="FI178" s="27"/>
      <c r="FJ178" s="27"/>
      <c r="FK178" s="27"/>
      <c r="FL178" s="27"/>
      <c r="FM178" s="27"/>
      <c r="FN178" s="27"/>
      <c r="FO178" s="27"/>
      <c r="FP178" s="27"/>
      <c r="FQ178" s="27"/>
      <c r="FR178" s="27"/>
      <c r="FS178" s="27"/>
      <c r="FT178" s="27"/>
      <c r="FU178" s="27"/>
      <c r="FV178" s="27"/>
      <c r="FW178" s="27"/>
      <c r="FX178" s="27"/>
      <c r="FY178" s="27"/>
      <c r="FZ178" s="27"/>
      <c r="GA178" s="27"/>
      <c r="GB178" s="27"/>
      <c r="GC178" s="27"/>
      <c r="GD178" s="27"/>
      <c r="GE178" s="27"/>
      <c r="GF178" s="27"/>
      <c r="GG178" s="27"/>
      <c r="GH178" s="27"/>
      <c r="GI178" s="27"/>
      <c r="GJ178" s="27"/>
      <c r="GK178" s="27"/>
      <c r="GL178" s="27"/>
      <c r="GM178" s="27"/>
      <c r="GN178" s="27"/>
      <c r="GO178" s="27"/>
      <c r="GP178" s="27"/>
      <c r="GQ178" s="27"/>
      <c r="GR178" s="27"/>
      <c r="GS178" s="27"/>
      <c r="GT178" s="27"/>
      <c r="GU178" s="27"/>
      <c r="GV178" s="27"/>
      <c r="GW178" s="27"/>
      <c r="GX178" s="27"/>
      <c r="GY178" s="27"/>
      <c r="GZ178" s="27"/>
      <c r="HA178" s="27"/>
      <c r="HB178" s="27"/>
      <c r="HC178" s="27"/>
      <c r="HD178" s="27"/>
      <c r="HE178" s="27"/>
      <c r="HF178" s="27"/>
      <c r="HG178" s="27"/>
      <c r="HH178" s="27"/>
      <c r="HI178" s="27"/>
      <c r="HJ178" s="27"/>
      <c r="HK178" s="27"/>
      <c r="HL178" s="27"/>
      <c r="HM178" s="27"/>
      <c r="HN178" s="27"/>
      <c r="HO178" s="27"/>
      <c r="HP178" s="27"/>
      <c r="HQ178" s="27"/>
      <c r="HR178" s="27"/>
      <c r="HS178" s="27"/>
      <c r="HT178" s="27"/>
      <c r="HU178" s="27"/>
      <c r="HV178" s="27"/>
      <c r="HW178" s="27"/>
      <c r="HX178" s="27"/>
      <c r="HY178" s="27"/>
      <c r="HZ178" s="27"/>
      <c r="IA178" s="27"/>
      <c r="IB178" s="27"/>
      <c r="IC178" s="27"/>
      <c r="ID178" s="27"/>
      <c r="IE178" s="27"/>
      <c r="IF178" s="27"/>
      <c r="IG178" s="27"/>
      <c r="IH178" s="27"/>
      <c r="II178" s="27"/>
      <c r="IJ178" s="27"/>
      <c r="IK178" s="27"/>
      <c r="IL178" s="27"/>
      <c r="IM178" s="27"/>
      <c r="IN178" s="27"/>
      <c r="IO178" s="27"/>
      <c r="IP178" s="27"/>
      <c r="IQ178" s="27"/>
      <c r="IR178" s="27"/>
      <c r="IS178" s="27"/>
      <c r="IT178" s="27"/>
      <c r="IU178" s="27"/>
      <c r="IV178" s="27"/>
      <c r="IW178" s="27"/>
      <c r="IX178" s="27"/>
      <c r="IY178" s="27"/>
      <c r="IZ178" s="27"/>
      <c r="JA178" s="27"/>
      <c r="JB178" s="27"/>
      <c r="JC178" s="27"/>
      <c r="JD178" s="27"/>
      <c r="JE178" s="27"/>
      <c r="JF178" s="27"/>
      <c r="JG178" s="27"/>
      <c r="JH178" s="27"/>
      <c r="JI178" s="27"/>
      <c r="JJ178" s="27"/>
      <c r="JK178" s="27"/>
      <c r="JL178" s="27"/>
      <c r="JM178" s="27"/>
      <c r="JN178" s="27"/>
      <c r="JO178" s="27"/>
      <c r="JP178" s="27"/>
      <c r="JQ178" s="27"/>
      <c r="JR178" s="27"/>
      <c r="JS178" s="27"/>
      <c r="JT178" s="27"/>
      <c r="JU178" s="27"/>
      <c r="JV178" s="27"/>
      <c r="JW178" s="27"/>
      <c r="JX178" s="27"/>
      <c r="JY178" s="27"/>
      <c r="JZ178" s="27"/>
      <c r="KA178" s="27"/>
      <c r="KB178" s="27"/>
      <c r="KC178" s="27"/>
      <c r="KD178" s="27"/>
      <c r="KE178" s="27"/>
      <c r="KF178" s="27"/>
      <c r="KG178" s="27"/>
      <c r="KH178" s="27"/>
      <c r="KI178" s="27"/>
      <c r="KJ178" s="27"/>
      <c r="KK178" s="27"/>
      <c r="KL178" s="27"/>
      <c r="KM178" s="27"/>
      <c r="KN178" s="27"/>
      <c r="KO178" s="27"/>
      <c r="KP178" s="27"/>
      <c r="KQ178" s="27"/>
      <c r="KR178" s="27"/>
      <c r="KS178" s="27"/>
      <c r="KT178" s="27"/>
      <c r="KU178" s="27"/>
      <c r="KV178" s="27"/>
      <c r="KW178" s="27"/>
      <c r="KX178" s="27"/>
      <c r="KY178" s="27"/>
      <c r="KZ178" s="27"/>
      <c r="LA178" s="27"/>
      <c r="LB178" s="27"/>
      <c r="LC178" s="27"/>
      <c r="LD178" s="27"/>
      <c r="LE178" s="27"/>
      <c r="LF178" s="27"/>
      <c r="LG178" s="27"/>
      <c r="LH178" s="27"/>
      <c r="LI178" s="27"/>
      <c r="LJ178" s="27"/>
      <c r="LK178" s="27"/>
      <c r="LL178" s="27"/>
      <c r="LM178" s="27"/>
      <c r="LN178" s="27"/>
      <c r="LO178" s="27"/>
      <c r="LP178" s="27"/>
      <c r="LQ178" s="27"/>
      <c r="LR178" s="27"/>
      <c r="LS178" s="27"/>
      <c r="LT178" s="27"/>
      <c r="LU178" s="27"/>
      <c r="LV178" s="27"/>
      <c r="LW178" s="27"/>
      <c r="LX178" s="27"/>
      <c r="LY178" s="27"/>
      <c r="LZ178" s="27"/>
      <c r="MA178" s="27"/>
      <c r="MB178" s="27"/>
      <c r="MC178" s="27"/>
      <c r="MD178" s="27"/>
      <c r="ME178" s="27"/>
      <c r="MF178" s="27"/>
      <c r="MG178" s="27"/>
      <c r="MH178" s="27"/>
      <c r="MI178" s="27"/>
      <c r="MJ178" s="27"/>
      <c r="MK178" s="27"/>
      <c r="ML178" s="27"/>
      <c r="MM178" s="27"/>
      <c r="MN178" s="27"/>
      <c r="MO178" s="27"/>
      <c r="MP178" s="27"/>
      <c r="MQ178" s="27"/>
      <c r="MR178" s="27"/>
      <c r="MS178" s="27"/>
      <c r="MT178" s="27"/>
      <c r="MU178" s="27"/>
      <c r="MV178" s="27"/>
      <c r="MW178" s="27"/>
      <c r="MX178" s="27"/>
      <c r="MY178" s="27"/>
      <c r="MZ178" s="27"/>
      <c r="NA178" s="27"/>
      <c r="NB178" s="27"/>
      <c r="NC178" s="27"/>
      <c r="ND178" s="27"/>
      <c r="NE178" s="27"/>
      <c r="NF178" s="27"/>
      <c r="NG178" s="27"/>
      <c r="NH178" s="27"/>
      <c r="NI178" s="27"/>
      <c r="NJ178" s="27"/>
      <c r="NK178" s="27"/>
      <c r="NL178" s="27"/>
      <c r="NM178" s="27"/>
      <c r="NN178" s="27"/>
      <c r="NO178" s="27"/>
      <c r="NP178" s="27"/>
      <c r="NQ178" s="27"/>
      <c r="NR178" s="27"/>
      <c r="NS178" s="27"/>
      <c r="NT178" s="27"/>
      <c r="NU178" s="27"/>
      <c r="NV178" s="27"/>
      <c r="NW178" s="27"/>
      <c r="NX178" s="27"/>
      <c r="NY178" s="27"/>
      <c r="NZ178" s="27"/>
      <c r="OA178" s="27"/>
      <c r="OB178" s="27"/>
      <c r="OC178" s="27"/>
      <c r="OD178" s="27"/>
      <c r="OE178" s="27"/>
      <c r="OF178" s="27"/>
      <c r="OG178" s="27"/>
      <c r="OH178" s="27"/>
      <c r="OI178" s="27"/>
      <c r="OJ178" s="27"/>
      <c r="OK178" s="27"/>
      <c r="OL178" s="27"/>
      <c r="OM178" s="27"/>
      <c r="ON178" s="27"/>
      <c r="OO178" s="27"/>
      <c r="OP178" s="27"/>
      <c r="OQ178" s="27"/>
      <c r="OR178" s="27"/>
      <c r="OS178" s="27"/>
      <c r="OT178" s="27"/>
      <c r="OU178" s="27"/>
      <c r="OV178" s="27"/>
      <c r="OW178" s="27"/>
      <c r="OX178" s="27"/>
      <c r="OY178" s="27"/>
      <c r="OZ178" s="27"/>
      <c r="PA178" s="27"/>
      <c r="PB178" s="27"/>
      <c r="PC178" s="27"/>
      <c r="PD178" s="27"/>
      <c r="PE178" s="27"/>
      <c r="PF178" s="27"/>
      <c r="PG178" s="27"/>
      <c r="PH178" s="27"/>
      <c r="PI178" s="27"/>
      <c r="PJ178" s="27"/>
      <c r="PK178" s="27"/>
      <c r="PL178" s="27"/>
      <c r="PM178" s="27"/>
      <c r="PN178" s="27"/>
      <c r="PO178" s="27"/>
      <c r="PP178" s="27"/>
      <c r="PQ178" s="27"/>
      <c r="PR178" s="27"/>
      <c r="PS178" s="27"/>
      <c r="PT178" s="27"/>
      <c r="PU178" s="27"/>
      <c r="PV178" s="27"/>
      <c r="PW178" s="27"/>
      <c r="PX178" s="27"/>
      <c r="PY178" s="27"/>
      <c r="PZ178" s="27"/>
      <c r="QA178" s="27"/>
      <c r="QB178" s="27"/>
      <c r="QC178" s="27"/>
      <c r="QD178" s="27"/>
      <c r="QE178" s="27"/>
      <c r="QF178" s="27"/>
      <c r="QG178" s="27"/>
      <c r="QH178" s="27"/>
      <c r="QI178" s="27"/>
      <c r="QJ178" s="27"/>
      <c r="QK178" s="27"/>
      <c r="QL178" s="27"/>
      <c r="QM178" s="27"/>
      <c r="QN178" s="27"/>
      <c r="QO178" s="27"/>
      <c r="QP178" s="27"/>
      <c r="QQ178" s="27"/>
      <c r="QR178" s="27"/>
      <c r="QS178" s="27"/>
      <c r="QT178" s="27"/>
      <c r="QU178" s="27"/>
      <c r="QV178" s="27"/>
      <c r="QW178" s="27"/>
      <c r="QX178" s="27"/>
      <c r="QY178" s="27"/>
      <c r="QZ178" s="27"/>
      <c r="RA178" s="27"/>
      <c r="RB178" s="27"/>
      <c r="RC178" s="27"/>
      <c r="RD178" s="27"/>
      <c r="RE178" s="27"/>
      <c r="RF178" s="27"/>
      <c r="RG178" s="27"/>
      <c r="RH178" s="27"/>
      <c r="RI178" s="27"/>
      <c r="RJ178" s="27"/>
      <c r="RK178" s="27"/>
      <c r="RL178" s="27"/>
      <c r="RM178" s="27"/>
      <c r="RN178" s="27"/>
      <c r="RO178" s="27"/>
      <c r="RP178" s="27"/>
      <c r="RQ178" s="27"/>
      <c r="RR178" s="27"/>
      <c r="RS178" s="27"/>
      <c r="RT178" s="27"/>
      <c r="RU178" s="27"/>
      <c r="RV178" s="27"/>
      <c r="RW178" s="27"/>
      <c r="RX178" s="27"/>
      <c r="RY178" s="27"/>
      <c r="RZ178" s="27"/>
      <c r="SA178" s="27"/>
      <c r="SB178" s="27"/>
      <c r="SC178" s="27"/>
      <c r="SD178" s="27"/>
      <c r="SE178" s="27"/>
      <c r="SF178" s="27"/>
      <c r="SG178" s="27"/>
      <c r="SH178" s="27"/>
      <c r="SI178" s="27"/>
      <c r="SJ178" s="27"/>
      <c r="SK178" s="27"/>
      <c r="SL178" s="27"/>
      <c r="SM178" s="27"/>
      <c r="SN178" s="27"/>
      <c r="SO178" s="27"/>
      <c r="SP178" s="27"/>
      <c r="SQ178" s="27"/>
      <c r="SR178" s="27"/>
      <c r="SS178" s="27"/>
      <c r="ST178" s="27"/>
      <c r="SU178" s="27"/>
      <c r="SV178" s="27"/>
      <c r="SW178" s="27"/>
      <c r="SX178" s="27"/>
      <c r="SY178" s="27"/>
      <c r="SZ178" s="27"/>
      <c r="TA178" s="27"/>
      <c r="TB178" s="27"/>
      <c r="TC178" s="27"/>
      <c r="TD178" s="27"/>
      <c r="TE178" s="27"/>
      <c r="TF178" s="27"/>
      <c r="TG178" s="27"/>
      <c r="TH178" s="27"/>
      <c r="TI178" s="27"/>
      <c r="TJ178" s="27"/>
      <c r="TK178" s="27"/>
      <c r="TL178" s="27"/>
      <c r="TM178" s="27"/>
      <c r="TN178" s="27"/>
      <c r="TO178" s="27"/>
      <c r="TP178" s="27"/>
      <c r="TQ178" s="27"/>
      <c r="TR178" s="27"/>
      <c r="TS178" s="27"/>
      <c r="TT178" s="27"/>
      <c r="TU178" s="27"/>
      <c r="TV178" s="27"/>
      <c r="TW178" s="27"/>
      <c r="TX178" s="27"/>
      <c r="TY178" s="27"/>
      <c r="TZ178" s="27"/>
      <c r="UA178" s="27"/>
      <c r="UB178" s="27"/>
      <c r="UC178" s="27"/>
      <c r="UD178" s="27"/>
      <c r="UE178" s="27"/>
      <c r="UF178" s="27"/>
      <c r="UG178" s="27"/>
      <c r="UH178" s="27"/>
      <c r="UI178" s="27"/>
      <c r="UJ178" s="27"/>
      <c r="UK178" s="27"/>
      <c r="UL178" s="27"/>
      <c r="UM178" s="27"/>
      <c r="UN178" s="27"/>
      <c r="UO178" s="27"/>
      <c r="UP178" s="27"/>
      <c r="UQ178" s="27"/>
      <c r="UR178" s="27"/>
      <c r="US178" s="27"/>
      <c r="UT178" s="27"/>
      <c r="UU178" s="27"/>
      <c r="UV178" s="27"/>
      <c r="UW178" s="27"/>
      <c r="UX178" s="27"/>
      <c r="UY178" s="27"/>
      <c r="UZ178" s="27"/>
      <c r="VA178" s="27"/>
      <c r="VB178" s="27"/>
      <c r="VC178" s="27"/>
      <c r="VD178" s="27"/>
      <c r="VE178" s="27"/>
      <c r="VF178" s="27"/>
      <c r="VG178" s="27"/>
      <c r="VH178" s="27"/>
      <c r="VI178" s="27"/>
      <c r="VJ178" s="27"/>
      <c r="VK178" s="27"/>
      <c r="VL178" s="27"/>
      <c r="VM178" s="27"/>
      <c r="VN178" s="27"/>
      <c r="VO178" s="27"/>
      <c r="VP178" s="27"/>
      <c r="VQ178" s="27"/>
      <c r="VR178" s="27"/>
      <c r="VS178" s="27"/>
      <c r="VT178" s="27"/>
      <c r="VU178" s="27"/>
      <c r="VV178" s="27"/>
      <c r="VW178" s="27"/>
      <c r="VX178" s="27"/>
      <c r="VY178" s="27"/>
      <c r="VZ178" s="27"/>
      <c r="WA178" s="27"/>
      <c r="WB178" s="27"/>
      <c r="WC178" s="27"/>
      <c r="WD178" s="27"/>
      <c r="WE178" s="27"/>
      <c r="WF178" s="27"/>
      <c r="WG178" s="27"/>
      <c r="WH178" s="27"/>
      <c r="WI178" s="27"/>
      <c r="WJ178" s="27"/>
      <c r="WK178" s="27"/>
      <c r="WL178" s="27"/>
      <c r="WM178" s="27"/>
      <c r="WN178" s="27"/>
      <c r="WO178" s="27"/>
      <c r="WP178" s="27"/>
      <c r="WQ178" s="27"/>
      <c r="WR178" s="27"/>
      <c r="WS178" s="27"/>
      <c r="WT178" s="27"/>
      <c r="WU178" s="27"/>
      <c r="WV178" s="27"/>
      <c r="WW178" s="27"/>
      <c r="WX178" s="27"/>
      <c r="WY178" s="27"/>
      <c r="WZ178" s="27"/>
      <c r="XA178" s="27"/>
      <c r="XB178" s="27"/>
      <c r="XC178" s="27"/>
      <c r="XD178" s="27"/>
      <c r="XE178" s="27"/>
      <c r="XF178" s="27"/>
      <c r="XG178" s="27"/>
      <c r="XH178" s="27"/>
      <c r="XI178" s="27"/>
      <c r="XJ178" s="27"/>
      <c r="XK178" s="27"/>
      <c r="XL178" s="27"/>
      <c r="XM178" s="27"/>
      <c r="XN178" s="27"/>
      <c r="XO178" s="27"/>
      <c r="XP178" s="27"/>
      <c r="XQ178" s="27"/>
      <c r="XR178" s="27"/>
      <c r="XS178" s="27"/>
      <c r="XT178" s="27"/>
      <c r="XU178" s="27"/>
      <c r="XV178" s="27"/>
      <c r="XW178" s="27"/>
      <c r="XX178" s="27"/>
      <c r="XY178" s="27"/>
      <c r="XZ178" s="27"/>
      <c r="YA178" s="27"/>
      <c r="YB178" s="27"/>
      <c r="YC178" s="27"/>
      <c r="YD178" s="27"/>
      <c r="YE178" s="27"/>
      <c r="YF178" s="27"/>
      <c r="YG178" s="27"/>
      <c r="YH178" s="27"/>
      <c r="YI178" s="27"/>
      <c r="YJ178" s="27"/>
      <c r="YK178" s="27"/>
      <c r="YL178" s="27"/>
      <c r="YM178" s="27"/>
      <c r="YN178" s="27"/>
      <c r="YO178" s="27"/>
      <c r="YP178" s="27"/>
      <c r="YQ178" s="27"/>
      <c r="YR178" s="27"/>
      <c r="YS178" s="27"/>
      <c r="YT178" s="27"/>
      <c r="YU178" s="27"/>
      <c r="YV178" s="27"/>
      <c r="YW178" s="27"/>
      <c r="YX178" s="27"/>
      <c r="YY178" s="27"/>
      <c r="YZ178" s="27"/>
      <c r="ZA178" s="27"/>
      <c r="ZB178" s="27"/>
      <c r="ZC178" s="27"/>
      <c r="ZD178" s="27"/>
      <c r="ZE178" s="27"/>
      <c r="ZF178" s="27"/>
      <c r="ZG178" s="27"/>
      <c r="ZH178" s="27"/>
      <c r="ZI178" s="27"/>
      <c r="ZJ178" s="27"/>
      <c r="ZK178" s="27"/>
      <c r="ZL178" s="27"/>
      <c r="ZM178" s="27"/>
      <c r="ZN178" s="27"/>
      <c r="ZO178" s="27"/>
      <c r="ZP178" s="27"/>
      <c r="ZQ178" s="27"/>
      <c r="ZR178" s="27"/>
      <c r="ZS178" s="27"/>
      <c r="ZT178" s="27"/>
      <c r="ZU178" s="27"/>
      <c r="ZV178" s="27"/>
      <c r="ZW178" s="27"/>
      <c r="ZX178" s="27"/>
      <c r="ZY178" s="27"/>
      <c r="ZZ178" s="27"/>
      <c r="AAA178" s="27"/>
      <c r="AAB178" s="27"/>
      <c r="AAC178" s="27"/>
      <c r="AAD178" s="27"/>
      <c r="AAE178" s="27"/>
      <c r="AAF178" s="27"/>
      <c r="AAG178" s="27"/>
      <c r="AAH178" s="27"/>
      <c r="AAI178" s="27"/>
      <c r="AAJ178" s="27"/>
      <c r="AAK178" s="27"/>
      <c r="AAL178" s="27"/>
      <c r="AAM178" s="27"/>
      <c r="AAN178" s="27"/>
      <c r="AAO178" s="27"/>
      <c r="AAP178" s="27"/>
      <c r="AAQ178" s="27"/>
      <c r="AAR178" s="27"/>
      <c r="AAS178" s="27"/>
      <c r="AAT178" s="27"/>
      <c r="AAU178" s="27"/>
      <c r="AAV178" s="27"/>
      <c r="AAW178" s="27"/>
      <c r="AAX178" s="27"/>
      <c r="AAY178" s="27"/>
      <c r="AAZ178" s="27"/>
      <c r="ABA178" s="27"/>
      <c r="ABB178" s="27"/>
      <c r="ABC178" s="27"/>
      <c r="ABD178" s="27"/>
      <c r="ABE178" s="27"/>
      <c r="ABF178" s="27"/>
      <c r="ABG178" s="27"/>
      <c r="ABH178" s="27"/>
      <c r="ABI178" s="27"/>
      <c r="ABJ178" s="27"/>
      <c r="ABK178" s="27"/>
      <c r="ABL178" s="27"/>
      <c r="ABM178" s="27"/>
      <c r="ABN178" s="27"/>
      <c r="ABO178" s="27"/>
      <c r="ABP178" s="27"/>
      <c r="ABQ178" s="27"/>
      <c r="ABR178" s="27"/>
      <c r="ABS178" s="27"/>
      <c r="ABT178" s="27"/>
      <c r="ABU178" s="27"/>
      <c r="ABV178" s="27"/>
      <c r="ABW178" s="27"/>
      <c r="ABX178" s="27"/>
      <c r="ABY178" s="27"/>
      <c r="ABZ178" s="27"/>
      <c r="ACA178" s="27"/>
      <c r="ACB178" s="27"/>
      <c r="ACC178" s="27"/>
      <c r="ACD178" s="27"/>
      <c r="ACE178" s="27"/>
      <c r="ACF178" s="27"/>
      <c r="ACG178" s="27"/>
      <c r="ACH178" s="27"/>
      <c r="ACI178" s="27"/>
      <c r="ACJ178" s="27"/>
      <c r="ACK178" s="27"/>
      <c r="ACL178" s="27"/>
      <c r="ACM178" s="27"/>
      <c r="ACN178" s="27"/>
      <c r="ACO178" s="27"/>
      <c r="ACP178" s="27"/>
      <c r="ACQ178" s="27"/>
      <c r="ACR178" s="27"/>
      <c r="ACS178" s="27"/>
      <c r="ACT178" s="27"/>
      <c r="ACU178" s="27"/>
      <c r="ACV178" s="27"/>
      <c r="ACW178" s="27"/>
      <c r="ACX178" s="27"/>
      <c r="ACY178" s="27"/>
      <c r="ACZ178" s="27"/>
      <c r="ADA178" s="27"/>
      <c r="ADB178" s="27"/>
      <c r="ADC178" s="27"/>
      <c r="ADD178" s="27"/>
      <c r="ADE178" s="27"/>
      <c r="ADF178" s="27"/>
      <c r="ADG178" s="27"/>
      <c r="ADH178" s="27"/>
      <c r="ADI178" s="27"/>
      <c r="ADJ178" s="27"/>
      <c r="ADK178" s="27"/>
      <c r="ADL178" s="27"/>
      <c r="ADM178" s="27"/>
      <c r="ADN178" s="27"/>
      <c r="ADO178" s="27"/>
      <c r="ADP178" s="27"/>
      <c r="ADQ178" s="27"/>
      <c r="ADR178" s="27"/>
      <c r="ADS178" s="27"/>
      <c r="ADT178" s="27"/>
      <c r="ADU178" s="27"/>
      <c r="ADV178" s="27"/>
      <c r="ADW178" s="27"/>
      <c r="ADX178" s="27"/>
      <c r="ADY178" s="27"/>
      <c r="ADZ178" s="27"/>
      <c r="AEA178" s="27"/>
      <c r="AEB178" s="27"/>
      <c r="AEC178" s="27"/>
      <c r="AED178" s="27"/>
      <c r="AEE178" s="27"/>
      <c r="AEF178" s="27"/>
      <c r="AEG178" s="27"/>
      <c r="AEH178" s="27"/>
      <c r="AEI178" s="27"/>
      <c r="AEJ178" s="27"/>
      <c r="AEK178" s="27"/>
      <c r="AEL178" s="27"/>
      <c r="AEM178" s="27"/>
      <c r="AEN178" s="27"/>
      <c r="AEO178" s="27"/>
      <c r="AEP178" s="27"/>
      <c r="AEQ178" s="27"/>
      <c r="AER178" s="27"/>
      <c r="AES178" s="27"/>
      <c r="AET178" s="27"/>
      <c r="AEU178" s="27"/>
      <c r="AEV178" s="27"/>
      <c r="AEW178" s="27"/>
      <c r="AEX178" s="27"/>
      <c r="AEY178" s="27"/>
      <c r="AEZ178" s="27"/>
      <c r="AFA178" s="27"/>
      <c r="AFB178" s="27"/>
      <c r="AFC178" s="27"/>
      <c r="AFD178" s="27"/>
      <c r="AFE178" s="27"/>
      <c r="AFF178" s="27"/>
      <c r="AFG178" s="27"/>
      <c r="AFH178" s="27"/>
      <c r="AFI178" s="27"/>
      <c r="AFJ178" s="27"/>
      <c r="AFK178" s="27"/>
      <c r="AFL178" s="27"/>
      <c r="AFM178" s="27"/>
      <c r="AFN178" s="27"/>
      <c r="AFO178" s="27"/>
      <c r="AFP178" s="27"/>
      <c r="AFQ178" s="27"/>
      <c r="AFR178" s="27"/>
      <c r="AFS178" s="27"/>
      <c r="AFT178" s="27"/>
      <c r="AFU178" s="27"/>
      <c r="AFV178" s="27"/>
      <c r="AFW178" s="27"/>
      <c r="AFX178" s="27"/>
      <c r="AFY178" s="27"/>
      <c r="AFZ178" s="27"/>
      <c r="AGA178" s="27"/>
      <c r="AGB178" s="27"/>
      <c r="AGC178" s="27"/>
      <c r="AGD178" s="27"/>
      <c r="AGE178" s="27"/>
      <c r="AGF178" s="27"/>
      <c r="AGG178" s="27"/>
      <c r="AGH178" s="27"/>
      <c r="AGI178" s="27"/>
      <c r="AGJ178" s="27"/>
      <c r="AGK178" s="27"/>
      <c r="AGL178" s="27"/>
      <c r="AGM178" s="27"/>
      <c r="AGN178" s="27"/>
      <c r="AGO178" s="27"/>
      <c r="AGP178" s="27"/>
      <c r="AGQ178" s="27"/>
      <c r="AGR178" s="27"/>
      <c r="AGS178" s="27"/>
      <c r="AGT178" s="27"/>
      <c r="AGU178" s="27"/>
      <c r="AGV178" s="27"/>
      <c r="AGW178" s="27"/>
      <c r="AGX178" s="27"/>
      <c r="AGY178" s="27"/>
      <c r="AGZ178" s="27"/>
      <c r="AHA178" s="27"/>
      <c r="AHB178" s="27"/>
      <c r="AHC178" s="27"/>
      <c r="AHD178" s="27"/>
      <c r="AHE178" s="27"/>
      <c r="AHF178" s="27"/>
      <c r="AHG178" s="27"/>
      <c r="AHH178" s="27"/>
      <c r="AHI178" s="27"/>
      <c r="AHJ178" s="27"/>
      <c r="AHK178" s="27"/>
      <c r="AHL178" s="27"/>
      <c r="AHM178" s="27"/>
      <c r="AHN178" s="27"/>
      <c r="AHO178" s="27"/>
      <c r="AHP178" s="27"/>
      <c r="AHQ178" s="27"/>
      <c r="AHR178" s="27"/>
      <c r="AHS178" s="27"/>
      <c r="AHT178" s="27"/>
      <c r="AHU178" s="27"/>
      <c r="AHV178" s="27"/>
      <c r="AHW178" s="27"/>
      <c r="AHX178" s="27"/>
      <c r="AHY178" s="27"/>
      <c r="AHZ178" s="27"/>
      <c r="AIA178" s="27"/>
      <c r="AIB178" s="27"/>
      <c r="AIC178" s="27"/>
      <c r="AID178" s="27"/>
      <c r="AIE178" s="27"/>
      <c r="AIF178" s="27"/>
      <c r="AIG178" s="27"/>
      <c r="AIH178" s="27"/>
      <c r="AII178" s="27"/>
      <c r="AIJ178" s="27"/>
      <c r="AIK178" s="27"/>
      <c r="AIL178" s="27"/>
      <c r="AIM178" s="27"/>
      <c r="AIN178" s="27"/>
      <c r="AIO178" s="27"/>
      <c r="AIP178" s="27"/>
      <c r="AIQ178" s="27"/>
      <c r="AIR178" s="27"/>
      <c r="AIS178" s="27"/>
      <c r="AIT178" s="27"/>
      <c r="AIU178" s="27"/>
      <c r="AIV178" s="27"/>
      <c r="AIW178" s="27"/>
      <c r="AIX178" s="27"/>
      <c r="AIY178" s="27"/>
      <c r="AIZ178" s="27"/>
      <c r="AJA178" s="27"/>
      <c r="AJB178" s="27"/>
      <c r="AJC178" s="27"/>
      <c r="AJD178" s="27"/>
      <c r="AJE178" s="27"/>
      <c r="AJF178" s="27"/>
      <c r="AJG178" s="27"/>
      <c r="AJH178" s="27"/>
      <c r="AJI178" s="27"/>
      <c r="AJJ178" s="27"/>
      <c r="AJK178" s="27"/>
      <c r="AJL178" s="27"/>
      <c r="AJM178" s="27"/>
      <c r="AJN178" s="27"/>
      <c r="AJO178" s="27"/>
      <c r="AJP178" s="27"/>
      <c r="AJQ178" s="27"/>
      <c r="AJR178" s="27"/>
      <c r="AJS178" s="27"/>
      <c r="AJT178" s="27"/>
      <c r="AJU178" s="27"/>
      <c r="AJV178" s="27"/>
      <c r="AJW178" s="27"/>
      <c r="AJX178" s="27"/>
      <c r="AJY178" s="27"/>
      <c r="AJZ178" s="27"/>
      <c r="AKA178" s="27"/>
      <c r="AKB178" s="27"/>
      <c r="AKC178" s="27"/>
      <c r="AKD178" s="27"/>
      <c r="AKE178" s="27"/>
      <c r="AKF178" s="27"/>
      <c r="AKG178" s="27"/>
      <c r="AKH178" s="27"/>
      <c r="AKI178" s="27"/>
      <c r="AKJ178" s="27"/>
      <c r="AKK178" s="27"/>
      <c r="AKL178" s="27"/>
      <c r="AKM178" s="27"/>
      <c r="AKN178" s="27"/>
      <c r="AKO178" s="27"/>
      <c r="AKP178" s="27"/>
      <c r="AKQ178" s="27"/>
      <c r="AKR178" s="27"/>
      <c r="AKS178" s="27"/>
      <c r="AKT178" s="27"/>
      <c r="AKU178" s="27"/>
      <c r="AKV178" s="27"/>
      <c r="AKW178" s="27"/>
      <c r="AKX178" s="27"/>
      <c r="AKY178" s="27"/>
      <c r="AKZ178" s="27"/>
      <c r="ALA178" s="27"/>
      <c r="ALB178" s="27"/>
      <c r="ALC178" s="27"/>
      <c r="ALD178" s="27"/>
      <c r="ALE178" s="27"/>
      <c r="ALF178" s="27"/>
      <c r="ALG178" s="27"/>
      <c r="ALH178" s="27"/>
      <c r="ALI178" s="27"/>
      <c r="ALJ178" s="27"/>
      <c r="ALK178" s="27"/>
      <c r="ALL178" s="27"/>
      <c r="ALM178" s="27"/>
      <c r="ALN178" s="27"/>
      <c r="ALO178" s="27"/>
      <c r="ALP178" s="27"/>
      <c r="ALQ178" s="27"/>
      <c r="ALR178" s="27"/>
      <c r="ALS178" s="27"/>
      <c r="ALT178" s="27"/>
      <c r="ALU178" s="27"/>
      <c r="ALV178" s="27"/>
      <c r="ALW178" s="27"/>
      <c r="ALX178" s="27"/>
      <c r="ALY178" s="27"/>
      <c r="ALZ178" s="27"/>
      <c r="AMA178" s="27"/>
      <c r="AMB178" s="27"/>
      <c r="AMC178" s="27"/>
      <c r="AMD178" s="27"/>
      <c r="AME178" s="27"/>
      <c r="AMF178" s="27"/>
      <c r="AMG178" s="27"/>
      <c r="AMH178" s="27"/>
      <c r="AMI178" s="27"/>
      <c r="AMJ178" s="27"/>
      <c r="AMK178" s="27"/>
      <c r="AML178" s="27"/>
      <c r="AMM178" s="27"/>
      <c r="AMN178" s="27"/>
      <c r="AMO178" s="27"/>
      <c r="AMP178" s="27"/>
      <c r="AMQ178" s="27"/>
      <c r="AMR178" s="27"/>
      <c r="AMS178" s="27"/>
      <c r="AMT178" s="27"/>
      <c r="AMU178" s="27"/>
      <c r="AMV178" s="27"/>
      <c r="AMW178" s="27"/>
      <c r="AMX178" s="27"/>
      <c r="AMY178" s="27"/>
      <c r="AMZ178" s="27"/>
      <c r="ANA178" s="27"/>
      <c r="ANB178" s="27"/>
      <c r="ANC178" s="27"/>
      <c r="AND178" s="27"/>
      <c r="ANE178" s="27"/>
      <c r="ANF178" s="27"/>
      <c r="ANG178" s="27"/>
      <c r="ANH178" s="27"/>
      <c r="ANI178" s="27"/>
      <c r="ANJ178" s="27"/>
      <c r="ANK178" s="27"/>
      <c r="ANL178" s="27"/>
      <c r="ANM178" s="27"/>
      <c r="ANN178" s="27"/>
      <c r="ANO178" s="27"/>
      <c r="ANP178" s="27"/>
      <c r="ANQ178" s="27"/>
      <c r="ANR178" s="27"/>
      <c r="ANS178" s="27"/>
      <c r="ANT178" s="27"/>
      <c r="ANU178" s="27"/>
      <c r="ANV178" s="27"/>
      <c r="ANW178" s="27"/>
      <c r="ANX178" s="27"/>
      <c r="ANY178" s="27"/>
      <c r="ANZ178" s="27"/>
      <c r="AOA178" s="27"/>
      <c r="AOB178" s="27"/>
      <c r="AOC178" s="27"/>
      <c r="AOD178" s="27"/>
      <c r="AOE178" s="27"/>
      <c r="AOF178" s="27"/>
      <c r="AOG178" s="27"/>
      <c r="AOH178" s="27"/>
      <c r="AOI178" s="27"/>
      <c r="AOJ178" s="27"/>
      <c r="AOK178" s="27"/>
      <c r="AOL178" s="27"/>
      <c r="AOM178" s="27"/>
      <c r="AON178" s="27"/>
      <c r="AOO178" s="27"/>
      <c r="AOP178" s="27"/>
      <c r="AOQ178" s="27"/>
      <c r="AOR178" s="27"/>
      <c r="AOS178" s="27"/>
      <c r="AOT178" s="27"/>
      <c r="AOU178" s="27"/>
      <c r="AOV178" s="27"/>
      <c r="AOW178" s="27"/>
      <c r="AOX178" s="27"/>
      <c r="AOY178" s="27"/>
      <c r="AOZ178" s="27"/>
      <c r="APA178" s="27"/>
      <c r="APB178" s="27"/>
      <c r="APC178" s="27"/>
      <c r="APD178" s="27"/>
      <c r="APE178" s="27"/>
      <c r="APF178" s="27"/>
      <c r="APG178" s="27"/>
      <c r="APH178" s="27"/>
      <c r="API178" s="27"/>
      <c r="APJ178" s="27"/>
      <c r="APK178" s="27"/>
      <c r="APL178" s="27"/>
      <c r="APM178" s="27"/>
      <c r="APN178" s="27"/>
      <c r="APO178" s="27"/>
      <c r="APP178" s="27"/>
      <c r="APQ178" s="27"/>
      <c r="APR178" s="27"/>
      <c r="APS178" s="27"/>
      <c r="APT178" s="27"/>
      <c r="APU178" s="27"/>
      <c r="APV178" s="27"/>
      <c r="APW178" s="27"/>
      <c r="APX178" s="27"/>
      <c r="APY178" s="27"/>
      <c r="APZ178" s="27"/>
      <c r="AQA178" s="27"/>
      <c r="AQB178" s="27"/>
      <c r="AQC178" s="27"/>
      <c r="AQD178" s="27"/>
      <c r="AQE178" s="27"/>
      <c r="AQF178" s="27"/>
      <c r="AQG178" s="27"/>
      <c r="AQH178" s="27"/>
      <c r="AQI178" s="27"/>
      <c r="AQJ178" s="27"/>
      <c r="AQK178" s="27"/>
      <c r="AQL178" s="27"/>
      <c r="AQM178" s="27"/>
      <c r="AQN178" s="27"/>
      <c r="AQO178" s="27"/>
      <c r="AQP178" s="27"/>
      <c r="AQQ178" s="27"/>
      <c r="AQR178" s="27"/>
      <c r="AQS178" s="27"/>
      <c r="AQT178" s="27"/>
      <c r="AQU178" s="27"/>
      <c r="AQV178" s="27"/>
      <c r="AQW178" s="27"/>
      <c r="AQX178" s="27"/>
      <c r="AQY178" s="27"/>
      <c r="AQZ178" s="27"/>
      <c r="ARA178" s="27"/>
      <c r="ARB178" s="27"/>
      <c r="ARC178" s="27"/>
      <c r="ARD178" s="27"/>
      <c r="ARE178" s="27"/>
      <c r="ARF178" s="27"/>
      <c r="ARG178" s="27"/>
      <c r="ARH178" s="27"/>
      <c r="ARI178" s="27"/>
      <c r="ARJ178" s="27"/>
      <c r="ARK178" s="27"/>
      <c r="ARL178" s="27"/>
      <c r="ARM178" s="27"/>
      <c r="ARN178" s="27"/>
      <c r="ARO178" s="27"/>
      <c r="ARP178" s="27"/>
      <c r="ARQ178" s="27"/>
      <c r="ARR178" s="27"/>
      <c r="ARS178" s="27"/>
      <c r="ART178" s="27"/>
      <c r="ARU178" s="27"/>
      <c r="ARV178" s="27"/>
      <c r="ARW178" s="27"/>
      <c r="ARX178" s="27"/>
      <c r="ARY178" s="27"/>
      <c r="ARZ178" s="27"/>
      <c r="ASA178" s="27"/>
      <c r="ASB178" s="27"/>
      <c r="ASC178" s="27"/>
      <c r="ASD178" s="27"/>
      <c r="ASE178" s="27"/>
      <c r="ASF178" s="27"/>
      <c r="ASG178" s="27"/>
      <c r="ASH178" s="27"/>
      <c r="ASI178" s="27"/>
      <c r="ASJ178" s="27"/>
      <c r="ASK178" s="27"/>
      <c r="ASL178" s="27"/>
      <c r="ASM178" s="27"/>
      <c r="ASN178" s="27"/>
      <c r="ASO178" s="27"/>
      <c r="ASP178" s="27"/>
      <c r="ASQ178" s="27"/>
      <c r="ASR178" s="27"/>
      <c r="ASS178" s="27"/>
      <c r="AST178" s="27"/>
      <c r="ASU178" s="27"/>
      <c r="ASV178" s="27"/>
      <c r="ASW178" s="27"/>
      <c r="ASX178" s="27"/>
      <c r="ASY178" s="27"/>
      <c r="ASZ178" s="27"/>
      <c r="ATA178" s="27"/>
      <c r="ATB178" s="27"/>
      <c r="ATC178" s="27"/>
      <c r="ATD178" s="27"/>
      <c r="ATE178" s="27"/>
      <c r="ATF178" s="27"/>
      <c r="ATG178" s="27"/>
      <c r="ATH178" s="27"/>
      <c r="ATI178" s="27"/>
      <c r="ATJ178" s="27"/>
      <c r="ATK178" s="27"/>
      <c r="ATL178" s="27"/>
      <c r="ATM178" s="27"/>
      <c r="ATN178" s="27"/>
      <c r="ATO178" s="27"/>
      <c r="ATP178" s="27"/>
      <c r="ATQ178" s="27"/>
      <c r="ATR178" s="27"/>
      <c r="ATS178" s="27"/>
      <c r="ATT178" s="27"/>
      <c r="ATU178" s="27"/>
      <c r="ATV178" s="27"/>
      <c r="ATW178" s="27"/>
      <c r="ATX178" s="27"/>
      <c r="ATY178" s="27"/>
      <c r="ATZ178" s="27"/>
      <c r="AUA178" s="27"/>
      <c r="AUB178" s="27"/>
      <c r="AUC178" s="27"/>
      <c r="AUD178" s="27"/>
      <c r="AUE178" s="27"/>
      <c r="AUF178" s="27"/>
      <c r="AUG178" s="27"/>
      <c r="AUH178" s="27"/>
      <c r="AUI178" s="27"/>
      <c r="AUJ178" s="27"/>
      <c r="AUK178" s="27"/>
      <c r="AUL178" s="27"/>
      <c r="AUM178" s="27"/>
      <c r="AUN178" s="27"/>
      <c r="AUO178" s="27"/>
      <c r="AUP178" s="27"/>
      <c r="AUQ178" s="27"/>
      <c r="AUR178" s="27"/>
      <c r="AUS178" s="27"/>
      <c r="AUT178" s="27"/>
      <c r="AUU178" s="27"/>
      <c r="AUV178" s="27"/>
      <c r="AUW178" s="27"/>
      <c r="AUX178" s="27"/>
      <c r="AUY178" s="27"/>
      <c r="AUZ178" s="27"/>
      <c r="AVA178" s="27"/>
      <c r="AVB178" s="27"/>
      <c r="AVC178" s="27"/>
      <c r="AVD178" s="27"/>
      <c r="AVE178" s="27"/>
      <c r="AVF178" s="27"/>
      <c r="AVG178" s="27"/>
      <c r="AVH178" s="27"/>
      <c r="AVI178" s="27"/>
      <c r="AVJ178" s="27"/>
      <c r="AVK178" s="27"/>
      <c r="AVL178" s="27"/>
      <c r="AVM178" s="27"/>
      <c r="AVN178" s="27"/>
      <c r="AVO178" s="27"/>
      <c r="AVP178" s="27"/>
      <c r="AVQ178" s="27"/>
      <c r="AVR178" s="27"/>
      <c r="AVS178" s="27"/>
      <c r="AVT178" s="27"/>
      <c r="AVU178" s="27"/>
      <c r="AVV178" s="27"/>
      <c r="AVW178" s="27"/>
      <c r="AVX178" s="27"/>
      <c r="AVY178" s="27"/>
      <c r="AVZ178" s="27"/>
      <c r="AWA178" s="27"/>
      <c r="AWB178" s="27"/>
      <c r="AWC178" s="27"/>
      <c r="AWD178" s="27"/>
      <c r="AWE178" s="27"/>
      <c r="AWF178" s="27"/>
      <c r="AWG178" s="27"/>
      <c r="AWH178" s="27"/>
      <c r="AWI178" s="27"/>
      <c r="AWJ178" s="27"/>
      <c r="AWK178" s="27"/>
      <c r="AWL178" s="27"/>
      <c r="AWM178" s="27"/>
      <c r="AWN178" s="27"/>
      <c r="AWO178" s="27"/>
      <c r="AWP178" s="27"/>
      <c r="AWQ178" s="27"/>
      <c r="AWR178" s="27"/>
      <c r="AWS178" s="27"/>
      <c r="AWT178" s="27"/>
      <c r="AWU178" s="27"/>
      <c r="AWV178" s="27"/>
      <c r="AWW178" s="27"/>
      <c r="AWX178" s="27"/>
      <c r="AWY178" s="27"/>
      <c r="AWZ178" s="27"/>
      <c r="AXA178" s="27"/>
      <c r="AXB178" s="27"/>
      <c r="AXC178" s="27"/>
      <c r="AXD178" s="27"/>
      <c r="AXE178" s="27"/>
      <c r="AXF178" s="27"/>
      <c r="AXG178" s="27"/>
      <c r="AXH178" s="27"/>
      <c r="AXI178" s="27"/>
      <c r="AXJ178" s="27"/>
      <c r="AXK178" s="27"/>
      <c r="AXL178" s="27"/>
      <c r="AXM178" s="27"/>
      <c r="AXN178" s="27"/>
      <c r="AXO178" s="27"/>
      <c r="AXP178" s="27"/>
      <c r="AXQ178" s="27"/>
      <c r="AXR178" s="27"/>
      <c r="AXS178" s="27"/>
      <c r="AXT178" s="27"/>
      <c r="AXU178" s="27"/>
      <c r="AXV178" s="27"/>
      <c r="AXW178" s="27"/>
      <c r="AXX178" s="27"/>
      <c r="AXY178" s="27"/>
      <c r="AXZ178" s="27"/>
      <c r="AYA178" s="27"/>
      <c r="AYB178" s="27"/>
      <c r="AYC178" s="27"/>
      <c r="AYD178" s="27"/>
      <c r="AYE178" s="27"/>
      <c r="AYF178" s="27"/>
      <c r="AYG178" s="27"/>
      <c r="AYH178" s="27"/>
      <c r="AYI178" s="27"/>
      <c r="AYJ178" s="27"/>
      <c r="AYK178" s="27"/>
      <c r="AYL178" s="27"/>
      <c r="AYM178" s="27"/>
      <c r="AYN178" s="27"/>
      <c r="AYO178" s="27"/>
      <c r="AYP178" s="27"/>
      <c r="AYQ178" s="27"/>
      <c r="AYR178" s="27"/>
      <c r="AYS178" s="27"/>
      <c r="AYT178" s="27"/>
      <c r="AYU178" s="27"/>
      <c r="AYV178" s="27"/>
      <c r="AYW178" s="27"/>
      <c r="AYX178" s="27"/>
      <c r="AYY178" s="27"/>
      <c r="AYZ178" s="27"/>
      <c r="AZA178" s="27"/>
      <c r="AZB178" s="27"/>
      <c r="AZC178" s="27"/>
      <c r="AZD178" s="27"/>
      <c r="AZE178" s="27"/>
      <c r="AZF178" s="27"/>
      <c r="AZG178" s="27"/>
      <c r="AZH178" s="27"/>
      <c r="AZI178" s="27"/>
      <c r="AZJ178" s="27"/>
      <c r="AZK178" s="27"/>
      <c r="AZL178" s="27"/>
      <c r="AZM178" s="27"/>
      <c r="AZN178" s="27"/>
      <c r="AZO178" s="27"/>
      <c r="AZP178" s="27"/>
      <c r="AZQ178" s="27"/>
      <c r="AZR178" s="27"/>
      <c r="AZS178" s="27"/>
      <c r="AZT178" s="27"/>
      <c r="AZU178" s="27"/>
      <c r="AZV178" s="27"/>
      <c r="AZW178" s="27"/>
      <c r="AZX178" s="27"/>
      <c r="AZY178" s="27"/>
      <c r="AZZ178" s="27"/>
      <c r="BAA178" s="27"/>
      <c r="BAB178" s="27"/>
      <c r="BAC178" s="27"/>
      <c r="BAD178" s="27"/>
      <c r="BAE178" s="27"/>
      <c r="BAF178" s="27"/>
      <c r="BAG178" s="27"/>
      <c r="BAH178" s="27"/>
      <c r="BAI178" s="27"/>
      <c r="BAJ178" s="27"/>
      <c r="BAK178" s="27"/>
      <c r="BAL178" s="27"/>
      <c r="BAM178" s="27"/>
      <c r="BAN178" s="27"/>
      <c r="BAO178" s="27"/>
      <c r="BAP178" s="27"/>
      <c r="BAQ178" s="27"/>
      <c r="BAR178" s="27"/>
      <c r="BAS178" s="27"/>
      <c r="BAT178" s="27"/>
      <c r="BAU178" s="27"/>
      <c r="BAV178" s="27"/>
      <c r="BAW178" s="27"/>
      <c r="BAX178" s="27"/>
      <c r="BAY178" s="27"/>
      <c r="BAZ178" s="27"/>
      <c r="BBA178" s="27"/>
      <c r="BBB178" s="27"/>
      <c r="BBC178" s="27"/>
      <c r="BBD178" s="27"/>
      <c r="BBE178" s="27"/>
      <c r="BBF178" s="27"/>
      <c r="BBG178" s="27"/>
      <c r="BBH178" s="27"/>
      <c r="BBI178" s="27"/>
      <c r="BBJ178" s="27"/>
      <c r="BBK178" s="27"/>
      <c r="BBL178" s="27"/>
      <c r="BBM178" s="27"/>
      <c r="BBN178" s="27"/>
      <c r="BBO178" s="27"/>
      <c r="BBP178" s="27"/>
      <c r="BBQ178" s="27"/>
      <c r="BBR178" s="27"/>
      <c r="BBS178" s="27"/>
      <c r="BBT178" s="27"/>
      <c r="BBU178" s="27"/>
      <c r="BBV178" s="27"/>
      <c r="BBW178" s="27"/>
      <c r="BBX178" s="27"/>
      <c r="BBY178" s="27"/>
      <c r="BBZ178" s="27"/>
      <c r="BCA178" s="27"/>
      <c r="BCB178" s="27"/>
      <c r="BCC178" s="27"/>
      <c r="BCD178" s="27"/>
      <c r="BCE178" s="27"/>
      <c r="BCF178" s="27"/>
      <c r="BCG178" s="27"/>
      <c r="BCH178" s="27"/>
      <c r="BCI178" s="27"/>
      <c r="BCJ178" s="27"/>
      <c r="BCK178" s="27"/>
      <c r="BCL178" s="27"/>
      <c r="BCM178" s="27"/>
      <c r="BCN178" s="27"/>
      <c r="BCO178" s="27"/>
      <c r="BCP178" s="27"/>
      <c r="BCQ178" s="27"/>
      <c r="BCR178" s="27"/>
      <c r="BCS178" s="27"/>
      <c r="BCT178" s="27"/>
      <c r="BCU178" s="27"/>
      <c r="BCV178" s="27"/>
      <c r="BCW178" s="27"/>
      <c r="BCX178" s="27"/>
      <c r="BCY178" s="27"/>
      <c r="BCZ178" s="27"/>
      <c r="BDA178" s="27"/>
      <c r="BDB178" s="27"/>
      <c r="BDC178" s="27"/>
      <c r="BDD178" s="27"/>
      <c r="BDE178" s="27"/>
      <c r="BDF178" s="27"/>
      <c r="BDG178" s="27"/>
      <c r="BDH178" s="27"/>
      <c r="BDI178" s="27"/>
      <c r="BDJ178" s="27"/>
      <c r="BDK178" s="27"/>
      <c r="BDL178" s="27"/>
      <c r="BDM178" s="27"/>
      <c r="BDN178" s="27"/>
      <c r="BDO178" s="27"/>
      <c r="BDP178" s="27"/>
      <c r="BDQ178" s="27"/>
      <c r="BDR178" s="27"/>
      <c r="BDS178" s="27"/>
      <c r="BDT178" s="27"/>
      <c r="BDU178" s="27"/>
      <c r="BDV178" s="27"/>
      <c r="BDW178" s="27"/>
      <c r="BDX178" s="27"/>
      <c r="BDY178" s="27"/>
      <c r="BDZ178" s="27"/>
      <c r="BEA178" s="27"/>
      <c r="BEB178" s="27"/>
      <c r="BEC178" s="27"/>
      <c r="BED178" s="27"/>
      <c r="BEE178" s="27"/>
      <c r="BEF178" s="27"/>
      <c r="BEG178" s="27"/>
      <c r="BEH178" s="27"/>
      <c r="BEI178" s="27"/>
      <c r="BEJ178" s="27"/>
      <c r="BEK178" s="27"/>
      <c r="BEL178" s="27"/>
      <c r="BEM178" s="27"/>
      <c r="BEN178" s="27"/>
      <c r="BEO178" s="27"/>
      <c r="BEP178" s="27"/>
      <c r="BEQ178" s="27"/>
      <c r="BER178" s="27"/>
      <c r="BES178" s="27"/>
      <c r="BET178" s="27"/>
      <c r="BEU178" s="27"/>
      <c r="BEV178" s="27"/>
      <c r="BEW178" s="27"/>
      <c r="BEX178" s="27"/>
      <c r="BEY178" s="27"/>
      <c r="BEZ178" s="27"/>
      <c r="BFA178" s="27"/>
      <c r="BFB178" s="27"/>
      <c r="BFC178" s="27"/>
      <c r="BFD178" s="27"/>
      <c r="BFE178" s="27"/>
      <c r="BFF178" s="27"/>
      <c r="BFG178" s="27"/>
      <c r="BFH178" s="27"/>
      <c r="BFI178" s="27"/>
      <c r="BFJ178" s="27"/>
      <c r="BFK178" s="27"/>
      <c r="BFL178" s="27"/>
      <c r="BFM178" s="27"/>
      <c r="BFN178" s="27"/>
      <c r="BFO178" s="27"/>
      <c r="BFP178" s="27"/>
      <c r="BFQ178" s="27"/>
      <c r="BFR178" s="27"/>
      <c r="BFS178" s="27"/>
      <c r="BFT178" s="27"/>
      <c r="BFU178" s="27"/>
      <c r="BFV178" s="27"/>
      <c r="BFW178" s="27"/>
      <c r="BFX178" s="27"/>
      <c r="BFY178" s="27"/>
      <c r="BFZ178" s="27"/>
      <c r="BGA178" s="27"/>
      <c r="BGB178" s="27"/>
      <c r="BGC178" s="27"/>
      <c r="BGD178" s="27"/>
      <c r="BGE178" s="27"/>
      <c r="BGF178" s="27"/>
      <c r="BGG178" s="27"/>
      <c r="BGH178" s="27"/>
      <c r="BGI178" s="27"/>
      <c r="BGJ178" s="27"/>
      <c r="BGK178" s="27"/>
      <c r="BGL178" s="27"/>
      <c r="BGM178" s="27"/>
      <c r="BGN178" s="27"/>
      <c r="BGO178" s="27"/>
      <c r="BGP178" s="27"/>
      <c r="BGQ178" s="27"/>
      <c r="BGR178" s="27"/>
      <c r="BGS178" s="27"/>
      <c r="BGT178" s="27"/>
      <c r="BGU178" s="27"/>
      <c r="BGV178" s="27"/>
      <c r="BGW178" s="27"/>
      <c r="BGX178" s="27"/>
      <c r="BGY178" s="27"/>
      <c r="BGZ178" s="27"/>
      <c r="BHA178" s="27"/>
      <c r="BHB178" s="27"/>
      <c r="BHC178" s="27"/>
      <c r="BHD178" s="27"/>
      <c r="BHE178" s="27"/>
      <c r="BHF178" s="27"/>
      <c r="BHG178" s="27"/>
      <c r="BHH178" s="27"/>
      <c r="BHI178" s="27"/>
      <c r="BHJ178" s="27"/>
      <c r="BHK178" s="27"/>
      <c r="BHL178" s="27"/>
      <c r="BHM178" s="27"/>
      <c r="BHN178" s="27"/>
      <c r="BHO178" s="27"/>
      <c r="BHP178" s="27"/>
      <c r="BHQ178" s="27"/>
      <c r="BHR178" s="27"/>
      <c r="BHS178" s="27"/>
      <c r="BHT178" s="27"/>
      <c r="BHU178" s="27"/>
      <c r="BHV178" s="27"/>
      <c r="BHW178" s="27"/>
      <c r="BHX178" s="27"/>
      <c r="BHY178" s="27"/>
      <c r="BHZ178" s="27"/>
      <c r="BIA178" s="27"/>
      <c r="BIB178" s="27"/>
      <c r="BIC178" s="27"/>
      <c r="BID178" s="27"/>
      <c r="BIE178" s="27"/>
      <c r="BIF178" s="27"/>
      <c r="BIG178" s="27"/>
      <c r="BIH178" s="27"/>
      <c r="BII178" s="27"/>
      <c r="BIJ178" s="27"/>
      <c r="BIK178" s="27"/>
      <c r="BIL178" s="27"/>
      <c r="BIM178" s="27"/>
      <c r="BIN178" s="27"/>
      <c r="BIO178" s="27"/>
      <c r="BIP178" s="27"/>
      <c r="BIQ178" s="27"/>
      <c r="BIR178" s="27"/>
      <c r="BIS178" s="27"/>
      <c r="BIT178" s="27"/>
      <c r="BIU178" s="27"/>
      <c r="BIV178" s="27"/>
      <c r="BIW178" s="27"/>
      <c r="BIX178" s="27"/>
      <c r="BIY178" s="27"/>
      <c r="BIZ178" s="27"/>
      <c r="BJA178" s="27"/>
      <c r="BJB178" s="27"/>
      <c r="BJC178" s="27"/>
      <c r="BJD178" s="27"/>
      <c r="BJE178" s="27"/>
      <c r="BJF178" s="27"/>
      <c r="BJG178" s="27"/>
      <c r="BJH178" s="27"/>
      <c r="BJI178" s="27"/>
      <c r="BJJ178" s="27"/>
      <c r="BJK178" s="27"/>
      <c r="BJL178" s="27"/>
      <c r="BJM178" s="27"/>
      <c r="BJN178" s="27"/>
      <c r="BJO178" s="27"/>
      <c r="BJP178" s="27"/>
      <c r="BJQ178" s="27"/>
      <c r="BJR178" s="27"/>
      <c r="BJS178" s="27"/>
      <c r="BJT178" s="27"/>
      <c r="BJU178" s="27"/>
      <c r="BJV178" s="27"/>
      <c r="BJW178" s="27"/>
      <c r="BJX178" s="27"/>
      <c r="BJY178" s="27"/>
      <c r="BJZ178" s="27"/>
      <c r="BKA178" s="27"/>
      <c r="BKB178" s="27"/>
      <c r="BKC178" s="27"/>
      <c r="BKD178" s="27"/>
      <c r="BKE178" s="27"/>
      <c r="BKF178" s="27"/>
      <c r="BKG178" s="27"/>
      <c r="BKH178" s="27"/>
      <c r="BKI178" s="27"/>
      <c r="BKJ178" s="27"/>
      <c r="BKK178" s="27"/>
      <c r="BKL178" s="27"/>
      <c r="BKM178" s="27"/>
      <c r="BKN178" s="27"/>
      <c r="BKO178" s="27"/>
      <c r="BKP178" s="27"/>
      <c r="BKQ178" s="27"/>
      <c r="BKR178" s="27"/>
      <c r="BKS178" s="27"/>
      <c r="BKT178" s="27"/>
      <c r="BKU178" s="27"/>
      <c r="BKV178" s="27"/>
      <c r="BKW178" s="27"/>
      <c r="BKX178" s="27"/>
      <c r="BKY178" s="27"/>
      <c r="BKZ178" s="27"/>
      <c r="BLA178" s="27"/>
      <c r="BLB178" s="27"/>
      <c r="BLC178" s="27"/>
      <c r="BLD178" s="27"/>
      <c r="BLE178" s="27"/>
      <c r="BLF178" s="27"/>
      <c r="BLG178" s="27"/>
      <c r="BLH178" s="27"/>
      <c r="BLI178" s="27"/>
      <c r="BLJ178" s="27"/>
      <c r="BLK178" s="27"/>
      <c r="BLL178" s="27"/>
      <c r="BLM178" s="27"/>
      <c r="BLN178" s="27"/>
      <c r="BLO178" s="27"/>
      <c r="BLP178" s="27"/>
      <c r="BLQ178" s="27"/>
      <c r="BLR178" s="27"/>
      <c r="BLS178" s="27"/>
      <c r="BLT178" s="27"/>
      <c r="BLU178" s="27"/>
      <c r="BLV178" s="27"/>
      <c r="BLW178" s="27"/>
      <c r="BLX178" s="27"/>
      <c r="BLY178" s="27"/>
      <c r="BLZ178" s="27"/>
      <c r="BMA178" s="27"/>
      <c r="BMB178" s="27"/>
      <c r="BMC178" s="27"/>
      <c r="BMD178" s="27"/>
      <c r="BME178" s="27"/>
      <c r="BMF178" s="27"/>
      <c r="BMG178" s="27"/>
      <c r="BMH178" s="27"/>
      <c r="BMI178" s="27"/>
      <c r="BMJ178" s="27"/>
      <c r="BMK178" s="27"/>
      <c r="BML178" s="27"/>
      <c r="BMM178" s="27"/>
      <c r="BMN178" s="27"/>
      <c r="BMO178" s="27"/>
      <c r="BMP178" s="27"/>
      <c r="BMQ178" s="27"/>
      <c r="BMR178" s="27"/>
      <c r="BMS178" s="27"/>
      <c r="BMT178" s="27"/>
      <c r="BMU178" s="27"/>
      <c r="BMV178" s="27"/>
      <c r="BMW178" s="27"/>
      <c r="BMX178" s="27"/>
      <c r="BMY178" s="27"/>
      <c r="BMZ178" s="27"/>
      <c r="BNA178" s="27"/>
      <c r="BNB178" s="27"/>
      <c r="BNC178" s="27"/>
      <c r="BND178" s="27"/>
      <c r="BNE178" s="27"/>
      <c r="BNF178" s="27"/>
      <c r="BNG178" s="27"/>
      <c r="BNH178" s="27"/>
      <c r="BNI178" s="27"/>
      <c r="BNJ178" s="27"/>
      <c r="BNK178" s="27"/>
      <c r="BNL178" s="27"/>
      <c r="BNM178" s="27"/>
      <c r="BNN178" s="27"/>
      <c r="BNO178" s="27"/>
      <c r="BNP178" s="27"/>
      <c r="BNQ178" s="27"/>
      <c r="BNR178" s="27"/>
      <c r="BNS178" s="27"/>
      <c r="BNT178" s="27"/>
      <c r="BNU178" s="27"/>
      <c r="BNV178" s="27"/>
      <c r="BNW178" s="27"/>
      <c r="BNX178" s="27"/>
      <c r="BNY178" s="27"/>
      <c r="BNZ178" s="27"/>
      <c r="BOA178" s="27"/>
      <c r="BOB178" s="27"/>
      <c r="BOC178" s="27"/>
      <c r="BOD178" s="27"/>
      <c r="BOE178" s="27"/>
      <c r="BOF178" s="27"/>
      <c r="BOG178" s="27"/>
      <c r="BOH178" s="27"/>
      <c r="BOI178" s="27"/>
      <c r="BOJ178" s="27"/>
      <c r="BOK178" s="27"/>
      <c r="BOL178" s="27"/>
      <c r="BOM178" s="27"/>
      <c r="BON178" s="27"/>
      <c r="BOO178" s="27"/>
      <c r="BOP178" s="27"/>
      <c r="BOQ178" s="27"/>
      <c r="BOR178" s="27"/>
      <c r="BOS178" s="27"/>
      <c r="BOT178" s="27"/>
      <c r="BOU178" s="27"/>
      <c r="BOV178" s="27"/>
      <c r="BOW178" s="27"/>
      <c r="BOX178" s="27"/>
      <c r="BOY178" s="27"/>
      <c r="BOZ178" s="27"/>
      <c r="BPA178" s="27"/>
      <c r="BPB178" s="27"/>
      <c r="BPC178" s="27"/>
      <c r="BPD178" s="27"/>
      <c r="BPE178" s="27"/>
      <c r="BPF178" s="27"/>
      <c r="BPG178" s="27"/>
      <c r="BPH178" s="27"/>
      <c r="BPI178" s="27"/>
      <c r="BPJ178" s="27"/>
      <c r="BPK178" s="27"/>
      <c r="BPL178" s="27"/>
      <c r="BPM178" s="27"/>
      <c r="BPN178" s="27"/>
      <c r="BPO178" s="27"/>
      <c r="BPP178" s="27"/>
      <c r="BPQ178" s="27"/>
      <c r="BPR178" s="27"/>
      <c r="BPS178" s="27"/>
      <c r="BPT178" s="27"/>
      <c r="BPU178" s="27"/>
      <c r="BPV178" s="27"/>
      <c r="BPW178" s="27"/>
      <c r="BPX178" s="27"/>
      <c r="BPY178" s="27"/>
      <c r="BPZ178" s="27"/>
      <c r="BQA178" s="27"/>
      <c r="BQB178" s="27"/>
      <c r="BQC178" s="27"/>
      <c r="BQD178" s="27"/>
      <c r="BQE178" s="27"/>
      <c r="BQF178" s="27"/>
      <c r="BQG178" s="27"/>
      <c r="BQH178" s="27"/>
      <c r="BQI178" s="27"/>
      <c r="BQJ178" s="27"/>
      <c r="BQK178" s="27"/>
      <c r="BQL178" s="27"/>
      <c r="BQM178" s="27"/>
      <c r="BQN178" s="27"/>
      <c r="BQO178" s="27"/>
      <c r="BQP178" s="27"/>
      <c r="BQQ178" s="27"/>
      <c r="BQR178" s="27"/>
      <c r="BQS178" s="27"/>
      <c r="BQT178" s="27"/>
      <c r="BQU178" s="27"/>
      <c r="BQV178" s="27"/>
      <c r="BQW178" s="27"/>
      <c r="BQX178" s="27"/>
      <c r="BQY178" s="27"/>
      <c r="BQZ178" s="27"/>
      <c r="BRA178" s="27"/>
      <c r="BRB178" s="27"/>
      <c r="BRC178" s="27"/>
      <c r="BRD178" s="27"/>
      <c r="BRE178" s="27"/>
      <c r="BRF178" s="27"/>
      <c r="BRG178" s="27"/>
      <c r="BRH178" s="27"/>
      <c r="BRI178" s="27"/>
      <c r="BRJ178" s="27"/>
      <c r="BRK178" s="27"/>
      <c r="BRL178" s="27"/>
      <c r="BRM178" s="27"/>
      <c r="BRN178" s="27"/>
      <c r="BRO178" s="27"/>
      <c r="BRP178" s="27"/>
      <c r="BRQ178" s="27"/>
      <c r="BRR178" s="27"/>
      <c r="BRS178" s="27"/>
      <c r="BRT178" s="27"/>
      <c r="BRU178" s="27"/>
      <c r="BRV178" s="27"/>
      <c r="BRW178" s="27"/>
      <c r="BRX178" s="27"/>
      <c r="BRY178" s="27"/>
      <c r="BRZ178" s="27"/>
      <c r="BSA178" s="27"/>
      <c r="BSB178" s="27"/>
      <c r="BSC178" s="27"/>
      <c r="BSD178" s="27"/>
      <c r="BSE178" s="27"/>
      <c r="BSF178" s="27"/>
      <c r="BSG178" s="27"/>
      <c r="BSH178" s="27"/>
      <c r="BSI178" s="27"/>
      <c r="BSJ178" s="27"/>
      <c r="BSK178" s="27"/>
      <c r="BSL178" s="27"/>
      <c r="BSM178" s="27"/>
      <c r="BSN178" s="27"/>
      <c r="BSO178" s="27"/>
      <c r="BSP178" s="27"/>
      <c r="BSQ178" s="27"/>
      <c r="BSR178" s="27"/>
      <c r="BSS178" s="27"/>
      <c r="BST178" s="27"/>
      <c r="BSU178" s="27"/>
      <c r="BSV178" s="27"/>
      <c r="BSW178" s="27"/>
      <c r="BSX178" s="27"/>
      <c r="BSY178" s="27"/>
      <c r="BSZ178" s="27"/>
      <c r="BTA178" s="27"/>
      <c r="BTB178" s="27"/>
      <c r="BTC178" s="27"/>
      <c r="BTD178" s="27"/>
      <c r="BTE178" s="27"/>
      <c r="BTF178" s="27"/>
      <c r="BTG178" s="27"/>
      <c r="BTH178" s="27"/>
      <c r="BTI178" s="27"/>
      <c r="BTJ178" s="27"/>
      <c r="BTK178" s="27"/>
      <c r="BTL178" s="27"/>
      <c r="BTM178" s="27"/>
      <c r="BTN178" s="27"/>
      <c r="BTO178" s="27"/>
      <c r="BTP178" s="27"/>
      <c r="BTQ178" s="27"/>
      <c r="BTR178" s="27"/>
      <c r="BTS178" s="27"/>
      <c r="BTT178" s="27"/>
      <c r="BTU178" s="27"/>
      <c r="BTV178" s="27"/>
      <c r="BTW178" s="27"/>
      <c r="BTX178" s="27"/>
      <c r="BTY178" s="27"/>
      <c r="BTZ178" s="27"/>
      <c r="BUA178" s="27"/>
      <c r="BUB178" s="27"/>
      <c r="BUC178" s="27"/>
      <c r="BUD178" s="27"/>
      <c r="BUE178" s="27"/>
      <c r="BUF178" s="27"/>
      <c r="BUG178" s="27"/>
      <c r="BUH178" s="27"/>
      <c r="BUI178" s="27"/>
      <c r="BUJ178" s="27"/>
      <c r="BUK178" s="27"/>
      <c r="BUL178" s="27"/>
      <c r="BUM178" s="27"/>
      <c r="BUN178" s="27"/>
      <c r="BUO178" s="27"/>
      <c r="BUP178" s="27"/>
      <c r="BUQ178" s="27"/>
    </row>
    <row r="179" spans="1:1915" s="47" customFormat="1" ht="12.75">
      <c r="A179" s="23"/>
      <c r="B179" s="53"/>
      <c r="C179" s="53"/>
      <c r="D179" s="218" t="s">
        <v>306</v>
      </c>
      <c r="E179" s="152"/>
      <c r="F179" s="219" t="s">
        <v>307</v>
      </c>
      <c r="G179" s="220"/>
      <c r="H179" s="22"/>
      <c r="I179" s="26"/>
      <c r="J179" s="26"/>
      <c r="K179" s="26"/>
      <c r="L179" s="26"/>
      <c r="M179" s="104"/>
      <c r="N179" s="104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  <c r="BZ179" s="27"/>
      <c r="CA179" s="27"/>
      <c r="CB179" s="27"/>
      <c r="CC179" s="27"/>
      <c r="CD179" s="27"/>
      <c r="CE179" s="27"/>
      <c r="CF179" s="27"/>
      <c r="CG179" s="27"/>
      <c r="CH179" s="27"/>
      <c r="CI179" s="27"/>
      <c r="CJ179" s="27"/>
      <c r="CK179" s="27"/>
      <c r="CL179" s="27"/>
      <c r="CM179" s="27"/>
      <c r="CN179" s="27"/>
      <c r="CO179" s="27"/>
      <c r="CP179" s="27"/>
      <c r="CQ179" s="27"/>
      <c r="CR179" s="27"/>
      <c r="CS179" s="27"/>
      <c r="CT179" s="27"/>
      <c r="CU179" s="27"/>
      <c r="CV179" s="27"/>
      <c r="CW179" s="27"/>
      <c r="CX179" s="27"/>
      <c r="CY179" s="27"/>
      <c r="CZ179" s="27"/>
      <c r="DA179" s="27"/>
      <c r="DB179" s="27"/>
      <c r="DC179" s="27"/>
      <c r="DD179" s="27"/>
      <c r="DE179" s="27"/>
      <c r="DF179" s="27"/>
      <c r="DG179" s="27"/>
      <c r="DH179" s="27"/>
      <c r="DI179" s="27"/>
      <c r="DJ179" s="27"/>
      <c r="DK179" s="27"/>
      <c r="DL179" s="27"/>
      <c r="DM179" s="27"/>
      <c r="DN179" s="27"/>
      <c r="DO179" s="27"/>
      <c r="DP179" s="27"/>
      <c r="DQ179" s="27"/>
      <c r="DR179" s="27"/>
      <c r="DS179" s="27"/>
      <c r="DT179" s="27"/>
      <c r="DU179" s="27"/>
      <c r="DV179" s="27"/>
      <c r="DW179" s="27"/>
      <c r="DX179" s="27"/>
      <c r="DY179" s="27"/>
      <c r="DZ179" s="27"/>
      <c r="EA179" s="27"/>
      <c r="EB179" s="27"/>
      <c r="EC179" s="27"/>
      <c r="ED179" s="27"/>
      <c r="EE179" s="27"/>
      <c r="EF179" s="27"/>
      <c r="EG179" s="27"/>
      <c r="EH179" s="27"/>
      <c r="EI179" s="27"/>
      <c r="EJ179" s="27"/>
      <c r="EK179" s="27"/>
      <c r="EL179" s="27"/>
      <c r="EM179" s="27"/>
      <c r="EN179" s="27"/>
      <c r="EO179" s="27"/>
      <c r="EP179" s="27"/>
      <c r="EQ179" s="27"/>
      <c r="ER179" s="27"/>
      <c r="ES179" s="27"/>
      <c r="ET179" s="27"/>
      <c r="EU179" s="27"/>
      <c r="EV179" s="27"/>
      <c r="EW179" s="27"/>
      <c r="EX179" s="27"/>
      <c r="EY179" s="27"/>
      <c r="EZ179" s="27"/>
      <c r="FA179" s="27"/>
      <c r="FB179" s="27"/>
      <c r="FC179" s="27"/>
      <c r="FD179" s="27"/>
      <c r="FE179" s="27"/>
      <c r="FF179" s="27"/>
      <c r="FG179" s="27"/>
      <c r="FH179" s="27"/>
      <c r="FI179" s="27"/>
      <c r="FJ179" s="27"/>
      <c r="FK179" s="27"/>
      <c r="FL179" s="27"/>
      <c r="FM179" s="27"/>
      <c r="FN179" s="27"/>
      <c r="FO179" s="27"/>
      <c r="FP179" s="27"/>
      <c r="FQ179" s="27"/>
      <c r="FR179" s="27"/>
      <c r="FS179" s="27"/>
      <c r="FT179" s="27"/>
      <c r="FU179" s="27"/>
      <c r="FV179" s="27"/>
      <c r="FW179" s="27"/>
      <c r="FX179" s="27"/>
      <c r="FY179" s="27"/>
      <c r="FZ179" s="27"/>
      <c r="GA179" s="27"/>
      <c r="GB179" s="27"/>
      <c r="GC179" s="27"/>
      <c r="GD179" s="27"/>
      <c r="GE179" s="27"/>
      <c r="GF179" s="27"/>
      <c r="GG179" s="27"/>
      <c r="GH179" s="27"/>
      <c r="GI179" s="27"/>
      <c r="GJ179" s="27"/>
      <c r="GK179" s="27"/>
      <c r="GL179" s="27"/>
      <c r="GM179" s="27"/>
      <c r="GN179" s="27"/>
      <c r="GO179" s="27"/>
      <c r="GP179" s="27"/>
      <c r="GQ179" s="27"/>
      <c r="GR179" s="27"/>
      <c r="GS179" s="27"/>
      <c r="GT179" s="27"/>
      <c r="GU179" s="27"/>
      <c r="GV179" s="27"/>
      <c r="GW179" s="27"/>
      <c r="GX179" s="27"/>
      <c r="GY179" s="27"/>
      <c r="GZ179" s="27"/>
      <c r="HA179" s="27"/>
      <c r="HB179" s="27"/>
      <c r="HC179" s="27"/>
      <c r="HD179" s="27"/>
      <c r="HE179" s="27"/>
      <c r="HF179" s="27"/>
      <c r="HG179" s="27"/>
      <c r="HH179" s="27"/>
      <c r="HI179" s="27"/>
      <c r="HJ179" s="27"/>
      <c r="HK179" s="27"/>
      <c r="HL179" s="27"/>
      <c r="HM179" s="27"/>
      <c r="HN179" s="27"/>
      <c r="HO179" s="27"/>
      <c r="HP179" s="27"/>
      <c r="HQ179" s="27"/>
      <c r="HR179" s="27"/>
      <c r="HS179" s="27"/>
      <c r="HT179" s="27"/>
      <c r="HU179" s="27"/>
      <c r="HV179" s="27"/>
      <c r="HW179" s="27"/>
      <c r="HX179" s="27"/>
      <c r="HY179" s="27"/>
      <c r="HZ179" s="27"/>
      <c r="IA179" s="27"/>
      <c r="IB179" s="27"/>
      <c r="IC179" s="27"/>
      <c r="ID179" s="27"/>
      <c r="IE179" s="27"/>
      <c r="IF179" s="27"/>
      <c r="IG179" s="27"/>
      <c r="IH179" s="27"/>
      <c r="II179" s="27"/>
      <c r="IJ179" s="27"/>
      <c r="IK179" s="27"/>
      <c r="IL179" s="27"/>
      <c r="IM179" s="27"/>
      <c r="IN179" s="27"/>
      <c r="IO179" s="27"/>
      <c r="IP179" s="27"/>
      <c r="IQ179" s="27"/>
      <c r="IR179" s="27"/>
      <c r="IS179" s="27"/>
      <c r="IT179" s="27"/>
      <c r="IU179" s="27"/>
      <c r="IV179" s="27"/>
      <c r="IW179" s="27"/>
      <c r="IX179" s="27"/>
      <c r="IY179" s="27"/>
      <c r="IZ179" s="27"/>
      <c r="JA179" s="27"/>
      <c r="JB179" s="27"/>
      <c r="JC179" s="27"/>
      <c r="JD179" s="27"/>
      <c r="JE179" s="27"/>
      <c r="JF179" s="27"/>
      <c r="JG179" s="27"/>
      <c r="JH179" s="27"/>
      <c r="JI179" s="27"/>
      <c r="JJ179" s="27"/>
      <c r="JK179" s="27"/>
      <c r="JL179" s="27"/>
      <c r="JM179" s="27"/>
      <c r="JN179" s="27"/>
      <c r="JO179" s="27"/>
      <c r="JP179" s="27"/>
      <c r="JQ179" s="27"/>
      <c r="JR179" s="27"/>
      <c r="JS179" s="27"/>
      <c r="JT179" s="27"/>
      <c r="JU179" s="27"/>
      <c r="JV179" s="27"/>
      <c r="JW179" s="27"/>
      <c r="JX179" s="27"/>
      <c r="JY179" s="27"/>
      <c r="JZ179" s="27"/>
      <c r="KA179" s="27"/>
      <c r="KB179" s="27"/>
      <c r="KC179" s="27"/>
      <c r="KD179" s="27"/>
      <c r="KE179" s="27"/>
      <c r="KF179" s="27"/>
      <c r="KG179" s="27"/>
      <c r="KH179" s="27"/>
      <c r="KI179" s="27"/>
      <c r="KJ179" s="27"/>
      <c r="KK179" s="27"/>
      <c r="KL179" s="27"/>
      <c r="KM179" s="27"/>
      <c r="KN179" s="27"/>
      <c r="KO179" s="27"/>
      <c r="KP179" s="27"/>
      <c r="KQ179" s="27"/>
      <c r="KR179" s="27"/>
      <c r="KS179" s="27"/>
      <c r="KT179" s="27"/>
      <c r="KU179" s="27"/>
      <c r="KV179" s="27"/>
      <c r="KW179" s="27"/>
      <c r="KX179" s="27"/>
      <c r="KY179" s="27"/>
      <c r="KZ179" s="27"/>
      <c r="LA179" s="27"/>
      <c r="LB179" s="27"/>
      <c r="LC179" s="27"/>
      <c r="LD179" s="27"/>
      <c r="LE179" s="27"/>
      <c r="LF179" s="27"/>
      <c r="LG179" s="27"/>
      <c r="LH179" s="27"/>
      <c r="LI179" s="27"/>
      <c r="LJ179" s="27"/>
      <c r="LK179" s="27"/>
      <c r="LL179" s="27"/>
      <c r="LM179" s="27"/>
      <c r="LN179" s="27"/>
      <c r="LO179" s="27"/>
      <c r="LP179" s="27"/>
      <c r="LQ179" s="27"/>
      <c r="LR179" s="27"/>
      <c r="LS179" s="27"/>
      <c r="LT179" s="27"/>
      <c r="LU179" s="27"/>
      <c r="LV179" s="27"/>
      <c r="LW179" s="27"/>
      <c r="LX179" s="27"/>
      <c r="LY179" s="27"/>
      <c r="LZ179" s="27"/>
      <c r="MA179" s="27"/>
      <c r="MB179" s="27"/>
      <c r="MC179" s="27"/>
      <c r="MD179" s="27"/>
      <c r="ME179" s="27"/>
      <c r="MF179" s="27"/>
      <c r="MG179" s="27"/>
      <c r="MH179" s="27"/>
      <c r="MI179" s="27"/>
      <c r="MJ179" s="27"/>
      <c r="MK179" s="27"/>
      <c r="ML179" s="27"/>
      <c r="MM179" s="27"/>
      <c r="MN179" s="27"/>
      <c r="MO179" s="27"/>
      <c r="MP179" s="27"/>
      <c r="MQ179" s="27"/>
      <c r="MR179" s="27"/>
      <c r="MS179" s="27"/>
      <c r="MT179" s="27"/>
      <c r="MU179" s="27"/>
      <c r="MV179" s="27"/>
      <c r="MW179" s="27"/>
      <c r="MX179" s="27"/>
      <c r="MY179" s="27"/>
      <c r="MZ179" s="27"/>
      <c r="NA179" s="27"/>
      <c r="NB179" s="27"/>
      <c r="NC179" s="27"/>
      <c r="ND179" s="27"/>
      <c r="NE179" s="27"/>
      <c r="NF179" s="27"/>
      <c r="NG179" s="27"/>
      <c r="NH179" s="27"/>
      <c r="NI179" s="27"/>
      <c r="NJ179" s="27"/>
      <c r="NK179" s="27"/>
      <c r="NL179" s="27"/>
      <c r="NM179" s="27"/>
      <c r="NN179" s="27"/>
      <c r="NO179" s="27"/>
      <c r="NP179" s="27"/>
      <c r="NQ179" s="27"/>
      <c r="NR179" s="27"/>
      <c r="NS179" s="27"/>
      <c r="NT179" s="27"/>
      <c r="NU179" s="27"/>
      <c r="NV179" s="27"/>
      <c r="NW179" s="27"/>
      <c r="NX179" s="27"/>
      <c r="NY179" s="27"/>
      <c r="NZ179" s="27"/>
      <c r="OA179" s="27"/>
      <c r="OB179" s="27"/>
      <c r="OC179" s="27"/>
      <c r="OD179" s="27"/>
      <c r="OE179" s="27"/>
      <c r="OF179" s="27"/>
      <c r="OG179" s="27"/>
      <c r="OH179" s="27"/>
      <c r="OI179" s="27"/>
      <c r="OJ179" s="27"/>
      <c r="OK179" s="27"/>
      <c r="OL179" s="27"/>
      <c r="OM179" s="27"/>
      <c r="ON179" s="27"/>
      <c r="OO179" s="27"/>
      <c r="OP179" s="27"/>
      <c r="OQ179" s="27"/>
      <c r="OR179" s="27"/>
      <c r="OS179" s="27"/>
      <c r="OT179" s="27"/>
      <c r="OU179" s="27"/>
      <c r="OV179" s="27"/>
      <c r="OW179" s="27"/>
      <c r="OX179" s="27"/>
      <c r="OY179" s="27"/>
      <c r="OZ179" s="27"/>
      <c r="PA179" s="27"/>
      <c r="PB179" s="27"/>
      <c r="PC179" s="27"/>
      <c r="PD179" s="27"/>
      <c r="PE179" s="27"/>
      <c r="PF179" s="27"/>
      <c r="PG179" s="27"/>
      <c r="PH179" s="27"/>
      <c r="PI179" s="27"/>
      <c r="PJ179" s="27"/>
      <c r="PK179" s="27"/>
      <c r="PL179" s="27"/>
      <c r="PM179" s="27"/>
      <c r="PN179" s="27"/>
      <c r="PO179" s="27"/>
      <c r="PP179" s="27"/>
      <c r="PQ179" s="27"/>
      <c r="PR179" s="27"/>
      <c r="PS179" s="27"/>
      <c r="PT179" s="27"/>
      <c r="PU179" s="27"/>
      <c r="PV179" s="27"/>
      <c r="PW179" s="27"/>
      <c r="PX179" s="27"/>
      <c r="PY179" s="27"/>
      <c r="PZ179" s="27"/>
      <c r="QA179" s="27"/>
      <c r="QB179" s="27"/>
      <c r="QC179" s="27"/>
      <c r="QD179" s="27"/>
      <c r="QE179" s="27"/>
      <c r="QF179" s="27"/>
      <c r="QG179" s="27"/>
      <c r="QH179" s="27"/>
      <c r="QI179" s="27"/>
      <c r="QJ179" s="27"/>
      <c r="QK179" s="27"/>
      <c r="QL179" s="27"/>
      <c r="QM179" s="27"/>
      <c r="QN179" s="27"/>
      <c r="QO179" s="27"/>
      <c r="QP179" s="27"/>
      <c r="QQ179" s="27"/>
      <c r="QR179" s="27"/>
      <c r="QS179" s="27"/>
      <c r="QT179" s="27"/>
      <c r="QU179" s="27"/>
      <c r="QV179" s="27"/>
      <c r="QW179" s="27"/>
      <c r="QX179" s="27"/>
      <c r="QY179" s="27"/>
      <c r="QZ179" s="27"/>
      <c r="RA179" s="27"/>
      <c r="RB179" s="27"/>
      <c r="RC179" s="27"/>
      <c r="RD179" s="27"/>
      <c r="RE179" s="27"/>
      <c r="RF179" s="27"/>
      <c r="RG179" s="27"/>
      <c r="RH179" s="27"/>
      <c r="RI179" s="27"/>
      <c r="RJ179" s="27"/>
      <c r="RK179" s="27"/>
      <c r="RL179" s="27"/>
      <c r="RM179" s="27"/>
      <c r="RN179" s="27"/>
      <c r="RO179" s="27"/>
      <c r="RP179" s="27"/>
      <c r="RQ179" s="27"/>
      <c r="RR179" s="27"/>
      <c r="RS179" s="27"/>
      <c r="RT179" s="27"/>
      <c r="RU179" s="27"/>
      <c r="RV179" s="27"/>
      <c r="RW179" s="27"/>
      <c r="RX179" s="27"/>
      <c r="RY179" s="27"/>
      <c r="RZ179" s="27"/>
      <c r="SA179" s="27"/>
      <c r="SB179" s="27"/>
      <c r="SC179" s="27"/>
      <c r="SD179" s="27"/>
      <c r="SE179" s="27"/>
      <c r="SF179" s="27"/>
      <c r="SG179" s="27"/>
      <c r="SH179" s="27"/>
      <c r="SI179" s="27"/>
      <c r="SJ179" s="27"/>
      <c r="SK179" s="27"/>
      <c r="SL179" s="27"/>
      <c r="SM179" s="27"/>
      <c r="SN179" s="27"/>
      <c r="SO179" s="27"/>
      <c r="SP179" s="27"/>
      <c r="SQ179" s="27"/>
      <c r="SR179" s="27"/>
      <c r="SS179" s="27"/>
      <c r="ST179" s="27"/>
      <c r="SU179" s="27"/>
      <c r="SV179" s="27"/>
      <c r="SW179" s="27"/>
      <c r="SX179" s="27"/>
      <c r="SY179" s="27"/>
      <c r="SZ179" s="27"/>
      <c r="TA179" s="27"/>
      <c r="TB179" s="27"/>
      <c r="TC179" s="27"/>
      <c r="TD179" s="27"/>
      <c r="TE179" s="27"/>
      <c r="TF179" s="27"/>
      <c r="TG179" s="27"/>
      <c r="TH179" s="27"/>
      <c r="TI179" s="27"/>
      <c r="TJ179" s="27"/>
      <c r="TK179" s="27"/>
      <c r="TL179" s="27"/>
      <c r="TM179" s="27"/>
      <c r="TN179" s="27"/>
      <c r="TO179" s="27"/>
      <c r="TP179" s="27"/>
      <c r="TQ179" s="27"/>
      <c r="TR179" s="27"/>
      <c r="TS179" s="27"/>
      <c r="TT179" s="27"/>
      <c r="TU179" s="27"/>
      <c r="TV179" s="27"/>
      <c r="TW179" s="27"/>
      <c r="TX179" s="27"/>
      <c r="TY179" s="27"/>
      <c r="TZ179" s="27"/>
      <c r="UA179" s="27"/>
      <c r="UB179" s="27"/>
      <c r="UC179" s="27"/>
      <c r="UD179" s="27"/>
      <c r="UE179" s="27"/>
      <c r="UF179" s="27"/>
      <c r="UG179" s="27"/>
      <c r="UH179" s="27"/>
      <c r="UI179" s="27"/>
      <c r="UJ179" s="27"/>
      <c r="UK179" s="27"/>
      <c r="UL179" s="27"/>
      <c r="UM179" s="27"/>
      <c r="UN179" s="27"/>
      <c r="UO179" s="27"/>
      <c r="UP179" s="27"/>
      <c r="UQ179" s="27"/>
      <c r="UR179" s="27"/>
      <c r="US179" s="27"/>
      <c r="UT179" s="27"/>
      <c r="UU179" s="27"/>
      <c r="UV179" s="27"/>
      <c r="UW179" s="27"/>
      <c r="UX179" s="27"/>
      <c r="UY179" s="27"/>
      <c r="UZ179" s="27"/>
      <c r="VA179" s="27"/>
      <c r="VB179" s="27"/>
      <c r="VC179" s="27"/>
      <c r="VD179" s="27"/>
      <c r="VE179" s="27"/>
      <c r="VF179" s="27"/>
      <c r="VG179" s="27"/>
      <c r="VH179" s="27"/>
      <c r="VI179" s="27"/>
      <c r="VJ179" s="27"/>
      <c r="VK179" s="27"/>
      <c r="VL179" s="27"/>
      <c r="VM179" s="27"/>
      <c r="VN179" s="27"/>
      <c r="VO179" s="27"/>
      <c r="VP179" s="27"/>
      <c r="VQ179" s="27"/>
      <c r="VR179" s="27"/>
      <c r="VS179" s="27"/>
      <c r="VT179" s="27"/>
      <c r="VU179" s="27"/>
      <c r="VV179" s="27"/>
      <c r="VW179" s="27"/>
      <c r="VX179" s="27"/>
      <c r="VY179" s="27"/>
      <c r="VZ179" s="27"/>
      <c r="WA179" s="27"/>
      <c r="WB179" s="27"/>
      <c r="WC179" s="27"/>
      <c r="WD179" s="27"/>
      <c r="WE179" s="27"/>
      <c r="WF179" s="27"/>
      <c r="WG179" s="27"/>
      <c r="WH179" s="27"/>
      <c r="WI179" s="27"/>
      <c r="WJ179" s="27"/>
      <c r="WK179" s="27"/>
      <c r="WL179" s="27"/>
      <c r="WM179" s="27"/>
      <c r="WN179" s="27"/>
      <c r="WO179" s="27"/>
      <c r="WP179" s="27"/>
      <c r="WQ179" s="27"/>
      <c r="WR179" s="27"/>
      <c r="WS179" s="27"/>
      <c r="WT179" s="27"/>
      <c r="WU179" s="27"/>
      <c r="WV179" s="27"/>
      <c r="WW179" s="27"/>
      <c r="WX179" s="27"/>
      <c r="WY179" s="27"/>
      <c r="WZ179" s="27"/>
      <c r="XA179" s="27"/>
      <c r="XB179" s="27"/>
      <c r="XC179" s="27"/>
      <c r="XD179" s="27"/>
      <c r="XE179" s="27"/>
      <c r="XF179" s="27"/>
      <c r="XG179" s="27"/>
      <c r="XH179" s="27"/>
      <c r="XI179" s="27"/>
      <c r="XJ179" s="27"/>
      <c r="XK179" s="27"/>
      <c r="XL179" s="27"/>
      <c r="XM179" s="27"/>
      <c r="XN179" s="27"/>
      <c r="XO179" s="27"/>
      <c r="XP179" s="27"/>
      <c r="XQ179" s="27"/>
      <c r="XR179" s="27"/>
      <c r="XS179" s="27"/>
      <c r="XT179" s="27"/>
      <c r="XU179" s="27"/>
      <c r="XV179" s="27"/>
      <c r="XW179" s="27"/>
      <c r="XX179" s="27"/>
      <c r="XY179" s="27"/>
      <c r="XZ179" s="27"/>
      <c r="YA179" s="27"/>
      <c r="YB179" s="27"/>
      <c r="YC179" s="27"/>
      <c r="YD179" s="27"/>
      <c r="YE179" s="27"/>
      <c r="YF179" s="27"/>
      <c r="YG179" s="27"/>
      <c r="YH179" s="27"/>
      <c r="YI179" s="27"/>
      <c r="YJ179" s="27"/>
      <c r="YK179" s="27"/>
      <c r="YL179" s="27"/>
      <c r="YM179" s="27"/>
      <c r="YN179" s="27"/>
      <c r="YO179" s="27"/>
      <c r="YP179" s="27"/>
      <c r="YQ179" s="27"/>
      <c r="YR179" s="27"/>
      <c r="YS179" s="27"/>
      <c r="YT179" s="27"/>
      <c r="YU179" s="27"/>
      <c r="YV179" s="27"/>
      <c r="YW179" s="27"/>
      <c r="YX179" s="27"/>
      <c r="YY179" s="27"/>
      <c r="YZ179" s="27"/>
      <c r="ZA179" s="27"/>
      <c r="ZB179" s="27"/>
      <c r="ZC179" s="27"/>
      <c r="ZD179" s="27"/>
      <c r="ZE179" s="27"/>
      <c r="ZF179" s="27"/>
      <c r="ZG179" s="27"/>
      <c r="ZH179" s="27"/>
      <c r="ZI179" s="27"/>
      <c r="ZJ179" s="27"/>
      <c r="ZK179" s="27"/>
      <c r="ZL179" s="27"/>
      <c r="ZM179" s="27"/>
      <c r="ZN179" s="27"/>
      <c r="ZO179" s="27"/>
      <c r="ZP179" s="27"/>
      <c r="ZQ179" s="27"/>
      <c r="ZR179" s="27"/>
      <c r="ZS179" s="27"/>
      <c r="ZT179" s="27"/>
      <c r="ZU179" s="27"/>
      <c r="ZV179" s="27"/>
      <c r="ZW179" s="27"/>
      <c r="ZX179" s="27"/>
      <c r="ZY179" s="27"/>
      <c r="ZZ179" s="27"/>
      <c r="AAA179" s="27"/>
      <c r="AAB179" s="27"/>
      <c r="AAC179" s="27"/>
      <c r="AAD179" s="27"/>
      <c r="AAE179" s="27"/>
      <c r="AAF179" s="27"/>
      <c r="AAG179" s="27"/>
      <c r="AAH179" s="27"/>
      <c r="AAI179" s="27"/>
      <c r="AAJ179" s="27"/>
      <c r="AAK179" s="27"/>
      <c r="AAL179" s="27"/>
      <c r="AAM179" s="27"/>
      <c r="AAN179" s="27"/>
      <c r="AAO179" s="27"/>
      <c r="AAP179" s="27"/>
      <c r="AAQ179" s="27"/>
      <c r="AAR179" s="27"/>
      <c r="AAS179" s="27"/>
      <c r="AAT179" s="27"/>
      <c r="AAU179" s="27"/>
      <c r="AAV179" s="27"/>
      <c r="AAW179" s="27"/>
      <c r="AAX179" s="27"/>
      <c r="AAY179" s="27"/>
      <c r="AAZ179" s="27"/>
      <c r="ABA179" s="27"/>
      <c r="ABB179" s="27"/>
      <c r="ABC179" s="27"/>
      <c r="ABD179" s="27"/>
      <c r="ABE179" s="27"/>
      <c r="ABF179" s="27"/>
      <c r="ABG179" s="27"/>
      <c r="ABH179" s="27"/>
      <c r="ABI179" s="27"/>
      <c r="ABJ179" s="27"/>
      <c r="ABK179" s="27"/>
      <c r="ABL179" s="27"/>
      <c r="ABM179" s="27"/>
      <c r="ABN179" s="27"/>
      <c r="ABO179" s="27"/>
      <c r="ABP179" s="27"/>
      <c r="ABQ179" s="27"/>
      <c r="ABR179" s="27"/>
      <c r="ABS179" s="27"/>
      <c r="ABT179" s="27"/>
      <c r="ABU179" s="27"/>
      <c r="ABV179" s="27"/>
      <c r="ABW179" s="27"/>
      <c r="ABX179" s="27"/>
      <c r="ABY179" s="27"/>
      <c r="ABZ179" s="27"/>
      <c r="ACA179" s="27"/>
      <c r="ACB179" s="27"/>
      <c r="ACC179" s="27"/>
      <c r="ACD179" s="27"/>
      <c r="ACE179" s="27"/>
      <c r="ACF179" s="27"/>
      <c r="ACG179" s="27"/>
      <c r="ACH179" s="27"/>
      <c r="ACI179" s="27"/>
      <c r="ACJ179" s="27"/>
      <c r="ACK179" s="27"/>
      <c r="ACL179" s="27"/>
      <c r="ACM179" s="27"/>
      <c r="ACN179" s="27"/>
      <c r="ACO179" s="27"/>
      <c r="ACP179" s="27"/>
      <c r="ACQ179" s="27"/>
      <c r="ACR179" s="27"/>
      <c r="ACS179" s="27"/>
      <c r="ACT179" s="27"/>
      <c r="ACU179" s="27"/>
      <c r="ACV179" s="27"/>
      <c r="ACW179" s="27"/>
      <c r="ACX179" s="27"/>
      <c r="ACY179" s="27"/>
      <c r="ACZ179" s="27"/>
      <c r="ADA179" s="27"/>
      <c r="ADB179" s="27"/>
      <c r="ADC179" s="27"/>
      <c r="ADD179" s="27"/>
      <c r="ADE179" s="27"/>
      <c r="ADF179" s="27"/>
      <c r="ADG179" s="27"/>
      <c r="ADH179" s="27"/>
      <c r="ADI179" s="27"/>
      <c r="ADJ179" s="27"/>
      <c r="ADK179" s="27"/>
      <c r="ADL179" s="27"/>
      <c r="ADM179" s="27"/>
      <c r="ADN179" s="27"/>
      <c r="ADO179" s="27"/>
      <c r="ADP179" s="27"/>
      <c r="ADQ179" s="27"/>
      <c r="ADR179" s="27"/>
      <c r="ADS179" s="27"/>
      <c r="ADT179" s="27"/>
      <c r="ADU179" s="27"/>
      <c r="ADV179" s="27"/>
      <c r="ADW179" s="27"/>
      <c r="ADX179" s="27"/>
      <c r="ADY179" s="27"/>
      <c r="ADZ179" s="27"/>
      <c r="AEA179" s="27"/>
      <c r="AEB179" s="27"/>
      <c r="AEC179" s="27"/>
      <c r="AED179" s="27"/>
      <c r="AEE179" s="27"/>
      <c r="AEF179" s="27"/>
      <c r="AEG179" s="27"/>
      <c r="AEH179" s="27"/>
      <c r="AEI179" s="27"/>
      <c r="AEJ179" s="27"/>
      <c r="AEK179" s="27"/>
      <c r="AEL179" s="27"/>
      <c r="AEM179" s="27"/>
      <c r="AEN179" s="27"/>
      <c r="AEO179" s="27"/>
      <c r="AEP179" s="27"/>
      <c r="AEQ179" s="27"/>
      <c r="AER179" s="27"/>
      <c r="AES179" s="27"/>
      <c r="AET179" s="27"/>
      <c r="AEU179" s="27"/>
      <c r="AEV179" s="27"/>
      <c r="AEW179" s="27"/>
      <c r="AEX179" s="27"/>
      <c r="AEY179" s="27"/>
      <c r="AEZ179" s="27"/>
      <c r="AFA179" s="27"/>
      <c r="AFB179" s="27"/>
      <c r="AFC179" s="27"/>
      <c r="AFD179" s="27"/>
      <c r="AFE179" s="27"/>
      <c r="AFF179" s="27"/>
      <c r="AFG179" s="27"/>
      <c r="AFH179" s="27"/>
      <c r="AFI179" s="27"/>
      <c r="AFJ179" s="27"/>
      <c r="AFK179" s="27"/>
      <c r="AFL179" s="27"/>
      <c r="AFM179" s="27"/>
      <c r="AFN179" s="27"/>
      <c r="AFO179" s="27"/>
      <c r="AFP179" s="27"/>
      <c r="AFQ179" s="27"/>
      <c r="AFR179" s="27"/>
      <c r="AFS179" s="27"/>
      <c r="AFT179" s="27"/>
      <c r="AFU179" s="27"/>
      <c r="AFV179" s="27"/>
      <c r="AFW179" s="27"/>
      <c r="AFX179" s="27"/>
      <c r="AFY179" s="27"/>
      <c r="AFZ179" s="27"/>
      <c r="AGA179" s="27"/>
      <c r="AGB179" s="27"/>
      <c r="AGC179" s="27"/>
      <c r="AGD179" s="27"/>
      <c r="AGE179" s="27"/>
      <c r="AGF179" s="27"/>
      <c r="AGG179" s="27"/>
      <c r="AGH179" s="27"/>
      <c r="AGI179" s="27"/>
      <c r="AGJ179" s="27"/>
      <c r="AGK179" s="27"/>
      <c r="AGL179" s="27"/>
      <c r="AGM179" s="27"/>
      <c r="AGN179" s="27"/>
      <c r="AGO179" s="27"/>
      <c r="AGP179" s="27"/>
      <c r="AGQ179" s="27"/>
      <c r="AGR179" s="27"/>
      <c r="AGS179" s="27"/>
      <c r="AGT179" s="27"/>
      <c r="AGU179" s="27"/>
      <c r="AGV179" s="27"/>
      <c r="AGW179" s="27"/>
      <c r="AGX179" s="27"/>
      <c r="AGY179" s="27"/>
      <c r="AGZ179" s="27"/>
      <c r="AHA179" s="27"/>
      <c r="AHB179" s="27"/>
      <c r="AHC179" s="27"/>
      <c r="AHD179" s="27"/>
      <c r="AHE179" s="27"/>
      <c r="AHF179" s="27"/>
      <c r="AHG179" s="27"/>
      <c r="AHH179" s="27"/>
      <c r="AHI179" s="27"/>
      <c r="AHJ179" s="27"/>
      <c r="AHK179" s="27"/>
      <c r="AHL179" s="27"/>
      <c r="AHM179" s="27"/>
      <c r="AHN179" s="27"/>
      <c r="AHO179" s="27"/>
      <c r="AHP179" s="27"/>
      <c r="AHQ179" s="27"/>
      <c r="AHR179" s="27"/>
      <c r="AHS179" s="27"/>
      <c r="AHT179" s="27"/>
      <c r="AHU179" s="27"/>
      <c r="AHV179" s="27"/>
      <c r="AHW179" s="27"/>
      <c r="AHX179" s="27"/>
      <c r="AHY179" s="27"/>
      <c r="AHZ179" s="27"/>
      <c r="AIA179" s="27"/>
      <c r="AIB179" s="27"/>
      <c r="AIC179" s="27"/>
      <c r="AID179" s="27"/>
      <c r="AIE179" s="27"/>
      <c r="AIF179" s="27"/>
      <c r="AIG179" s="27"/>
      <c r="AIH179" s="27"/>
      <c r="AII179" s="27"/>
      <c r="AIJ179" s="27"/>
      <c r="AIK179" s="27"/>
      <c r="AIL179" s="27"/>
      <c r="AIM179" s="27"/>
      <c r="AIN179" s="27"/>
      <c r="AIO179" s="27"/>
      <c r="AIP179" s="27"/>
      <c r="AIQ179" s="27"/>
      <c r="AIR179" s="27"/>
      <c r="AIS179" s="27"/>
      <c r="AIT179" s="27"/>
      <c r="AIU179" s="27"/>
      <c r="AIV179" s="27"/>
      <c r="AIW179" s="27"/>
      <c r="AIX179" s="27"/>
      <c r="AIY179" s="27"/>
      <c r="AIZ179" s="27"/>
      <c r="AJA179" s="27"/>
      <c r="AJB179" s="27"/>
      <c r="AJC179" s="27"/>
      <c r="AJD179" s="27"/>
      <c r="AJE179" s="27"/>
      <c r="AJF179" s="27"/>
      <c r="AJG179" s="27"/>
      <c r="AJH179" s="27"/>
      <c r="AJI179" s="27"/>
      <c r="AJJ179" s="27"/>
      <c r="AJK179" s="27"/>
      <c r="AJL179" s="27"/>
      <c r="AJM179" s="27"/>
      <c r="AJN179" s="27"/>
      <c r="AJO179" s="27"/>
      <c r="AJP179" s="27"/>
      <c r="AJQ179" s="27"/>
      <c r="AJR179" s="27"/>
      <c r="AJS179" s="27"/>
      <c r="AJT179" s="27"/>
      <c r="AJU179" s="27"/>
      <c r="AJV179" s="27"/>
      <c r="AJW179" s="27"/>
      <c r="AJX179" s="27"/>
      <c r="AJY179" s="27"/>
      <c r="AJZ179" s="27"/>
      <c r="AKA179" s="27"/>
      <c r="AKB179" s="27"/>
      <c r="AKC179" s="27"/>
      <c r="AKD179" s="27"/>
      <c r="AKE179" s="27"/>
      <c r="AKF179" s="27"/>
      <c r="AKG179" s="27"/>
      <c r="AKH179" s="27"/>
      <c r="AKI179" s="27"/>
      <c r="AKJ179" s="27"/>
      <c r="AKK179" s="27"/>
      <c r="AKL179" s="27"/>
      <c r="AKM179" s="27"/>
      <c r="AKN179" s="27"/>
      <c r="AKO179" s="27"/>
      <c r="AKP179" s="27"/>
      <c r="AKQ179" s="27"/>
      <c r="AKR179" s="27"/>
      <c r="AKS179" s="27"/>
      <c r="AKT179" s="27"/>
      <c r="AKU179" s="27"/>
      <c r="AKV179" s="27"/>
      <c r="AKW179" s="27"/>
      <c r="AKX179" s="27"/>
      <c r="AKY179" s="27"/>
      <c r="AKZ179" s="27"/>
      <c r="ALA179" s="27"/>
      <c r="ALB179" s="27"/>
      <c r="ALC179" s="27"/>
      <c r="ALD179" s="27"/>
      <c r="ALE179" s="27"/>
      <c r="ALF179" s="27"/>
      <c r="ALG179" s="27"/>
      <c r="ALH179" s="27"/>
      <c r="ALI179" s="27"/>
      <c r="ALJ179" s="27"/>
      <c r="ALK179" s="27"/>
      <c r="ALL179" s="27"/>
      <c r="ALM179" s="27"/>
      <c r="ALN179" s="27"/>
      <c r="ALO179" s="27"/>
      <c r="ALP179" s="27"/>
      <c r="ALQ179" s="27"/>
      <c r="ALR179" s="27"/>
      <c r="ALS179" s="27"/>
      <c r="ALT179" s="27"/>
      <c r="ALU179" s="27"/>
      <c r="ALV179" s="27"/>
      <c r="ALW179" s="27"/>
      <c r="ALX179" s="27"/>
      <c r="ALY179" s="27"/>
      <c r="ALZ179" s="27"/>
      <c r="AMA179" s="27"/>
      <c r="AMB179" s="27"/>
      <c r="AMC179" s="27"/>
      <c r="AMD179" s="27"/>
      <c r="AME179" s="27"/>
      <c r="AMF179" s="27"/>
      <c r="AMG179" s="27"/>
      <c r="AMH179" s="27"/>
      <c r="AMI179" s="27"/>
      <c r="AMJ179" s="27"/>
      <c r="AMK179" s="27"/>
      <c r="AML179" s="27"/>
      <c r="AMM179" s="27"/>
      <c r="AMN179" s="27"/>
      <c r="AMO179" s="27"/>
      <c r="AMP179" s="27"/>
      <c r="AMQ179" s="27"/>
      <c r="AMR179" s="27"/>
      <c r="AMS179" s="27"/>
      <c r="AMT179" s="27"/>
      <c r="AMU179" s="27"/>
      <c r="AMV179" s="27"/>
      <c r="AMW179" s="27"/>
      <c r="AMX179" s="27"/>
      <c r="AMY179" s="27"/>
      <c r="AMZ179" s="27"/>
      <c r="ANA179" s="27"/>
      <c r="ANB179" s="27"/>
      <c r="ANC179" s="27"/>
      <c r="AND179" s="27"/>
      <c r="ANE179" s="27"/>
      <c r="ANF179" s="27"/>
      <c r="ANG179" s="27"/>
      <c r="ANH179" s="27"/>
      <c r="ANI179" s="27"/>
      <c r="ANJ179" s="27"/>
      <c r="ANK179" s="27"/>
      <c r="ANL179" s="27"/>
      <c r="ANM179" s="27"/>
      <c r="ANN179" s="27"/>
      <c r="ANO179" s="27"/>
      <c r="ANP179" s="27"/>
      <c r="ANQ179" s="27"/>
      <c r="ANR179" s="27"/>
      <c r="ANS179" s="27"/>
      <c r="ANT179" s="27"/>
      <c r="ANU179" s="27"/>
      <c r="ANV179" s="27"/>
      <c r="ANW179" s="27"/>
      <c r="ANX179" s="27"/>
      <c r="ANY179" s="27"/>
      <c r="ANZ179" s="27"/>
      <c r="AOA179" s="27"/>
      <c r="AOB179" s="27"/>
      <c r="AOC179" s="27"/>
      <c r="AOD179" s="27"/>
      <c r="AOE179" s="27"/>
      <c r="AOF179" s="27"/>
      <c r="AOG179" s="27"/>
      <c r="AOH179" s="27"/>
      <c r="AOI179" s="27"/>
      <c r="AOJ179" s="27"/>
      <c r="AOK179" s="27"/>
      <c r="AOL179" s="27"/>
      <c r="AOM179" s="27"/>
      <c r="AON179" s="27"/>
      <c r="AOO179" s="27"/>
      <c r="AOP179" s="27"/>
      <c r="AOQ179" s="27"/>
      <c r="AOR179" s="27"/>
      <c r="AOS179" s="27"/>
      <c r="AOT179" s="27"/>
      <c r="AOU179" s="27"/>
      <c r="AOV179" s="27"/>
      <c r="AOW179" s="27"/>
      <c r="AOX179" s="27"/>
      <c r="AOY179" s="27"/>
      <c r="AOZ179" s="27"/>
      <c r="APA179" s="27"/>
      <c r="APB179" s="27"/>
      <c r="APC179" s="27"/>
      <c r="APD179" s="27"/>
      <c r="APE179" s="27"/>
      <c r="APF179" s="27"/>
      <c r="APG179" s="27"/>
      <c r="APH179" s="27"/>
      <c r="API179" s="27"/>
      <c r="APJ179" s="27"/>
      <c r="APK179" s="27"/>
      <c r="APL179" s="27"/>
      <c r="APM179" s="27"/>
      <c r="APN179" s="27"/>
      <c r="APO179" s="27"/>
      <c r="APP179" s="27"/>
      <c r="APQ179" s="27"/>
      <c r="APR179" s="27"/>
      <c r="APS179" s="27"/>
      <c r="APT179" s="27"/>
      <c r="APU179" s="27"/>
      <c r="APV179" s="27"/>
      <c r="APW179" s="27"/>
      <c r="APX179" s="27"/>
      <c r="APY179" s="27"/>
      <c r="APZ179" s="27"/>
      <c r="AQA179" s="27"/>
      <c r="AQB179" s="27"/>
      <c r="AQC179" s="27"/>
      <c r="AQD179" s="27"/>
      <c r="AQE179" s="27"/>
      <c r="AQF179" s="27"/>
      <c r="AQG179" s="27"/>
      <c r="AQH179" s="27"/>
      <c r="AQI179" s="27"/>
      <c r="AQJ179" s="27"/>
      <c r="AQK179" s="27"/>
      <c r="AQL179" s="27"/>
      <c r="AQM179" s="27"/>
      <c r="AQN179" s="27"/>
      <c r="AQO179" s="27"/>
      <c r="AQP179" s="27"/>
      <c r="AQQ179" s="27"/>
      <c r="AQR179" s="27"/>
      <c r="AQS179" s="27"/>
      <c r="AQT179" s="27"/>
      <c r="AQU179" s="27"/>
      <c r="AQV179" s="27"/>
      <c r="AQW179" s="27"/>
      <c r="AQX179" s="27"/>
      <c r="AQY179" s="27"/>
      <c r="AQZ179" s="27"/>
      <c r="ARA179" s="27"/>
      <c r="ARB179" s="27"/>
      <c r="ARC179" s="27"/>
      <c r="ARD179" s="27"/>
      <c r="ARE179" s="27"/>
      <c r="ARF179" s="27"/>
      <c r="ARG179" s="27"/>
      <c r="ARH179" s="27"/>
      <c r="ARI179" s="27"/>
      <c r="ARJ179" s="27"/>
      <c r="ARK179" s="27"/>
      <c r="ARL179" s="27"/>
      <c r="ARM179" s="27"/>
      <c r="ARN179" s="27"/>
      <c r="ARO179" s="27"/>
      <c r="ARP179" s="27"/>
      <c r="ARQ179" s="27"/>
      <c r="ARR179" s="27"/>
      <c r="ARS179" s="27"/>
      <c r="ART179" s="27"/>
      <c r="ARU179" s="27"/>
      <c r="ARV179" s="27"/>
      <c r="ARW179" s="27"/>
      <c r="ARX179" s="27"/>
      <c r="ARY179" s="27"/>
      <c r="ARZ179" s="27"/>
      <c r="ASA179" s="27"/>
      <c r="ASB179" s="27"/>
      <c r="ASC179" s="27"/>
      <c r="ASD179" s="27"/>
      <c r="ASE179" s="27"/>
      <c r="ASF179" s="27"/>
      <c r="ASG179" s="27"/>
      <c r="ASH179" s="27"/>
      <c r="ASI179" s="27"/>
      <c r="ASJ179" s="27"/>
      <c r="ASK179" s="27"/>
      <c r="ASL179" s="27"/>
      <c r="ASM179" s="27"/>
      <c r="ASN179" s="27"/>
      <c r="ASO179" s="27"/>
      <c r="ASP179" s="27"/>
      <c r="ASQ179" s="27"/>
      <c r="ASR179" s="27"/>
      <c r="ASS179" s="27"/>
      <c r="AST179" s="27"/>
      <c r="ASU179" s="27"/>
      <c r="ASV179" s="27"/>
      <c r="ASW179" s="27"/>
      <c r="ASX179" s="27"/>
      <c r="ASY179" s="27"/>
      <c r="ASZ179" s="27"/>
      <c r="ATA179" s="27"/>
      <c r="ATB179" s="27"/>
      <c r="ATC179" s="27"/>
      <c r="ATD179" s="27"/>
      <c r="ATE179" s="27"/>
      <c r="ATF179" s="27"/>
      <c r="ATG179" s="27"/>
      <c r="ATH179" s="27"/>
      <c r="ATI179" s="27"/>
      <c r="ATJ179" s="27"/>
      <c r="ATK179" s="27"/>
      <c r="ATL179" s="27"/>
      <c r="ATM179" s="27"/>
      <c r="ATN179" s="27"/>
      <c r="ATO179" s="27"/>
      <c r="ATP179" s="27"/>
      <c r="ATQ179" s="27"/>
      <c r="ATR179" s="27"/>
      <c r="ATS179" s="27"/>
      <c r="ATT179" s="27"/>
      <c r="ATU179" s="27"/>
      <c r="ATV179" s="27"/>
      <c r="ATW179" s="27"/>
      <c r="ATX179" s="27"/>
      <c r="ATY179" s="27"/>
      <c r="ATZ179" s="27"/>
      <c r="AUA179" s="27"/>
      <c r="AUB179" s="27"/>
      <c r="AUC179" s="27"/>
      <c r="AUD179" s="27"/>
      <c r="AUE179" s="27"/>
      <c r="AUF179" s="27"/>
      <c r="AUG179" s="27"/>
      <c r="AUH179" s="27"/>
      <c r="AUI179" s="27"/>
      <c r="AUJ179" s="27"/>
      <c r="AUK179" s="27"/>
      <c r="AUL179" s="27"/>
      <c r="AUM179" s="27"/>
      <c r="AUN179" s="27"/>
      <c r="AUO179" s="27"/>
      <c r="AUP179" s="27"/>
      <c r="AUQ179" s="27"/>
      <c r="AUR179" s="27"/>
      <c r="AUS179" s="27"/>
      <c r="AUT179" s="27"/>
      <c r="AUU179" s="27"/>
      <c r="AUV179" s="27"/>
      <c r="AUW179" s="27"/>
      <c r="AUX179" s="27"/>
      <c r="AUY179" s="27"/>
      <c r="AUZ179" s="27"/>
      <c r="AVA179" s="27"/>
      <c r="AVB179" s="27"/>
      <c r="AVC179" s="27"/>
      <c r="AVD179" s="27"/>
      <c r="AVE179" s="27"/>
      <c r="AVF179" s="27"/>
      <c r="AVG179" s="27"/>
      <c r="AVH179" s="27"/>
      <c r="AVI179" s="27"/>
      <c r="AVJ179" s="27"/>
      <c r="AVK179" s="27"/>
      <c r="AVL179" s="27"/>
      <c r="AVM179" s="27"/>
      <c r="AVN179" s="27"/>
      <c r="AVO179" s="27"/>
      <c r="AVP179" s="27"/>
      <c r="AVQ179" s="27"/>
      <c r="AVR179" s="27"/>
      <c r="AVS179" s="27"/>
      <c r="AVT179" s="27"/>
      <c r="AVU179" s="27"/>
      <c r="AVV179" s="27"/>
      <c r="AVW179" s="27"/>
      <c r="AVX179" s="27"/>
      <c r="AVY179" s="27"/>
      <c r="AVZ179" s="27"/>
      <c r="AWA179" s="27"/>
      <c r="AWB179" s="27"/>
      <c r="AWC179" s="27"/>
      <c r="AWD179" s="27"/>
      <c r="AWE179" s="27"/>
      <c r="AWF179" s="27"/>
      <c r="AWG179" s="27"/>
      <c r="AWH179" s="27"/>
      <c r="AWI179" s="27"/>
      <c r="AWJ179" s="27"/>
      <c r="AWK179" s="27"/>
      <c r="AWL179" s="27"/>
      <c r="AWM179" s="27"/>
      <c r="AWN179" s="27"/>
      <c r="AWO179" s="27"/>
      <c r="AWP179" s="27"/>
      <c r="AWQ179" s="27"/>
      <c r="AWR179" s="27"/>
      <c r="AWS179" s="27"/>
      <c r="AWT179" s="27"/>
      <c r="AWU179" s="27"/>
      <c r="AWV179" s="27"/>
      <c r="AWW179" s="27"/>
      <c r="AWX179" s="27"/>
      <c r="AWY179" s="27"/>
      <c r="AWZ179" s="27"/>
      <c r="AXA179" s="27"/>
      <c r="AXB179" s="27"/>
      <c r="AXC179" s="27"/>
      <c r="AXD179" s="27"/>
      <c r="AXE179" s="27"/>
      <c r="AXF179" s="27"/>
      <c r="AXG179" s="27"/>
      <c r="AXH179" s="27"/>
      <c r="AXI179" s="27"/>
      <c r="AXJ179" s="27"/>
      <c r="AXK179" s="27"/>
      <c r="AXL179" s="27"/>
      <c r="AXM179" s="27"/>
      <c r="AXN179" s="27"/>
      <c r="AXO179" s="27"/>
      <c r="AXP179" s="27"/>
      <c r="AXQ179" s="27"/>
      <c r="AXR179" s="27"/>
      <c r="AXS179" s="27"/>
      <c r="AXT179" s="27"/>
      <c r="AXU179" s="27"/>
      <c r="AXV179" s="27"/>
      <c r="AXW179" s="27"/>
      <c r="AXX179" s="27"/>
      <c r="AXY179" s="27"/>
      <c r="AXZ179" s="27"/>
      <c r="AYA179" s="27"/>
      <c r="AYB179" s="27"/>
      <c r="AYC179" s="27"/>
      <c r="AYD179" s="27"/>
      <c r="AYE179" s="27"/>
      <c r="AYF179" s="27"/>
      <c r="AYG179" s="27"/>
      <c r="AYH179" s="27"/>
      <c r="AYI179" s="27"/>
      <c r="AYJ179" s="27"/>
      <c r="AYK179" s="27"/>
      <c r="AYL179" s="27"/>
      <c r="AYM179" s="27"/>
      <c r="AYN179" s="27"/>
      <c r="AYO179" s="27"/>
      <c r="AYP179" s="27"/>
      <c r="AYQ179" s="27"/>
      <c r="AYR179" s="27"/>
      <c r="AYS179" s="27"/>
      <c r="AYT179" s="27"/>
      <c r="AYU179" s="27"/>
      <c r="AYV179" s="27"/>
      <c r="AYW179" s="27"/>
      <c r="AYX179" s="27"/>
      <c r="AYY179" s="27"/>
      <c r="AYZ179" s="27"/>
      <c r="AZA179" s="27"/>
      <c r="AZB179" s="27"/>
      <c r="AZC179" s="27"/>
      <c r="AZD179" s="27"/>
      <c r="AZE179" s="27"/>
      <c r="AZF179" s="27"/>
      <c r="AZG179" s="27"/>
      <c r="AZH179" s="27"/>
      <c r="AZI179" s="27"/>
      <c r="AZJ179" s="27"/>
      <c r="AZK179" s="27"/>
      <c r="AZL179" s="27"/>
      <c r="AZM179" s="27"/>
      <c r="AZN179" s="27"/>
      <c r="AZO179" s="27"/>
      <c r="AZP179" s="27"/>
      <c r="AZQ179" s="27"/>
      <c r="AZR179" s="27"/>
      <c r="AZS179" s="27"/>
      <c r="AZT179" s="27"/>
      <c r="AZU179" s="27"/>
      <c r="AZV179" s="27"/>
      <c r="AZW179" s="27"/>
      <c r="AZX179" s="27"/>
      <c r="AZY179" s="27"/>
      <c r="AZZ179" s="27"/>
      <c r="BAA179" s="27"/>
      <c r="BAB179" s="27"/>
      <c r="BAC179" s="27"/>
      <c r="BAD179" s="27"/>
      <c r="BAE179" s="27"/>
      <c r="BAF179" s="27"/>
      <c r="BAG179" s="27"/>
      <c r="BAH179" s="27"/>
      <c r="BAI179" s="27"/>
      <c r="BAJ179" s="27"/>
      <c r="BAK179" s="27"/>
      <c r="BAL179" s="27"/>
      <c r="BAM179" s="27"/>
      <c r="BAN179" s="27"/>
      <c r="BAO179" s="27"/>
      <c r="BAP179" s="27"/>
      <c r="BAQ179" s="27"/>
      <c r="BAR179" s="27"/>
      <c r="BAS179" s="27"/>
      <c r="BAT179" s="27"/>
      <c r="BAU179" s="27"/>
      <c r="BAV179" s="27"/>
      <c r="BAW179" s="27"/>
      <c r="BAX179" s="27"/>
      <c r="BAY179" s="27"/>
      <c r="BAZ179" s="27"/>
      <c r="BBA179" s="27"/>
      <c r="BBB179" s="27"/>
      <c r="BBC179" s="27"/>
      <c r="BBD179" s="27"/>
      <c r="BBE179" s="27"/>
      <c r="BBF179" s="27"/>
      <c r="BBG179" s="27"/>
      <c r="BBH179" s="27"/>
      <c r="BBI179" s="27"/>
      <c r="BBJ179" s="27"/>
      <c r="BBK179" s="27"/>
      <c r="BBL179" s="27"/>
      <c r="BBM179" s="27"/>
      <c r="BBN179" s="27"/>
      <c r="BBO179" s="27"/>
      <c r="BBP179" s="27"/>
      <c r="BBQ179" s="27"/>
      <c r="BBR179" s="27"/>
      <c r="BBS179" s="27"/>
      <c r="BBT179" s="27"/>
      <c r="BBU179" s="27"/>
      <c r="BBV179" s="27"/>
      <c r="BBW179" s="27"/>
      <c r="BBX179" s="27"/>
      <c r="BBY179" s="27"/>
      <c r="BBZ179" s="27"/>
      <c r="BCA179" s="27"/>
      <c r="BCB179" s="27"/>
      <c r="BCC179" s="27"/>
      <c r="BCD179" s="27"/>
      <c r="BCE179" s="27"/>
      <c r="BCF179" s="27"/>
      <c r="BCG179" s="27"/>
      <c r="BCH179" s="27"/>
      <c r="BCI179" s="27"/>
      <c r="BCJ179" s="27"/>
      <c r="BCK179" s="27"/>
      <c r="BCL179" s="27"/>
      <c r="BCM179" s="27"/>
      <c r="BCN179" s="27"/>
      <c r="BCO179" s="27"/>
      <c r="BCP179" s="27"/>
      <c r="BCQ179" s="27"/>
      <c r="BCR179" s="27"/>
      <c r="BCS179" s="27"/>
      <c r="BCT179" s="27"/>
      <c r="BCU179" s="27"/>
      <c r="BCV179" s="27"/>
      <c r="BCW179" s="27"/>
      <c r="BCX179" s="27"/>
      <c r="BCY179" s="27"/>
      <c r="BCZ179" s="27"/>
      <c r="BDA179" s="27"/>
      <c r="BDB179" s="27"/>
      <c r="BDC179" s="27"/>
      <c r="BDD179" s="27"/>
      <c r="BDE179" s="27"/>
      <c r="BDF179" s="27"/>
      <c r="BDG179" s="27"/>
      <c r="BDH179" s="27"/>
      <c r="BDI179" s="27"/>
      <c r="BDJ179" s="27"/>
      <c r="BDK179" s="27"/>
      <c r="BDL179" s="27"/>
      <c r="BDM179" s="27"/>
      <c r="BDN179" s="27"/>
      <c r="BDO179" s="27"/>
      <c r="BDP179" s="27"/>
      <c r="BDQ179" s="27"/>
      <c r="BDR179" s="27"/>
      <c r="BDS179" s="27"/>
      <c r="BDT179" s="27"/>
      <c r="BDU179" s="27"/>
      <c r="BDV179" s="27"/>
      <c r="BDW179" s="27"/>
      <c r="BDX179" s="27"/>
      <c r="BDY179" s="27"/>
      <c r="BDZ179" s="27"/>
      <c r="BEA179" s="27"/>
      <c r="BEB179" s="27"/>
      <c r="BEC179" s="27"/>
      <c r="BED179" s="27"/>
      <c r="BEE179" s="27"/>
      <c r="BEF179" s="27"/>
      <c r="BEG179" s="27"/>
      <c r="BEH179" s="27"/>
      <c r="BEI179" s="27"/>
      <c r="BEJ179" s="27"/>
      <c r="BEK179" s="27"/>
      <c r="BEL179" s="27"/>
      <c r="BEM179" s="27"/>
      <c r="BEN179" s="27"/>
      <c r="BEO179" s="27"/>
      <c r="BEP179" s="27"/>
      <c r="BEQ179" s="27"/>
      <c r="BER179" s="27"/>
      <c r="BES179" s="27"/>
      <c r="BET179" s="27"/>
      <c r="BEU179" s="27"/>
      <c r="BEV179" s="27"/>
      <c r="BEW179" s="27"/>
      <c r="BEX179" s="27"/>
      <c r="BEY179" s="27"/>
      <c r="BEZ179" s="27"/>
      <c r="BFA179" s="27"/>
      <c r="BFB179" s="27"/>
      <c r="BFC179" s="27"/>
      <c r="BFD179" s="27"/>
      <c r="BFE179" s="27"/>
      <c r="BFF179" s="27"/>
      <c r="BFG179" s="27"/>
      <c r="BFH179" s="27"/>
      <c r="BFI179" s="27"/>
      <c r="BFJ179" s="27"/>
      <c r="BFK179" s="27"/>
      <c r="BFL179" s="27"/>
      <c r="BFM179" s="27"/>
      <c r="BFN179" s="27"/>
      <c r="BFO179" s="27"/>
      <c r="BFP179" s="27"/>
      <c r="BFQ179" s="27"/>
      <c r="BFR179" s="27"/>
      <c r="BFS179" s="27"/>
      <c r="BFT179" s="27"/>
      <c r="BFU179" s="27"/>
      <c r="BFV179" s="27"/>
      <c r="BFW179" s="27"/>
      <c r="BFX179" s="27"/>
      <c r="BFY179" s="27"/>
      <c r="BFZ179" s="27"/>
      <c r="BGA179" s="27"/>
      <c r="BGB179" s="27"/>
      <c r="BGC179" s="27"/>
      <c r="BGD179" s="27"/>
      <c r="BGE179" s="27"/>
      <c r="BGF179" s="27"/>
      <c r="BGG179" s="27"/>
      <c r="BGH179" s="27"/>
      <c r="BGI179" s="27"/>
      <c r="BGJ179" s="27"/>
      <c r="BGK179" s="27"/>
      <c r="BGL179" s="27"/>
      <c r="BGM179" s="27"/>
      <c r="BGN179" s="27"/>
      <c r="BGO179" s="27"/>
      <c r="BGP179" s="27"/>
      <c r="BGQ179" s="27"/>
      <c r="BGR179" s="27"/>
      <c r="BGS179" s="27"/>
      <c r="BGT179" s="27"/>
      <c r="BGU179" s="27"/>
      <c r="BGV179" s="27"/>
      <c r="BGW179" s="27"/>
      <c r="BGX179" s="27"/>
      <c r="BGY179" s="27"/>
      <c r="BGZ179" s="27"/>
      <c r="BHA179" s="27"/>
      <c r="BHB179" s="27"/>
      <c r="BHC179" s="27"/>
      <c r="BHD179" s="27"/>
      <c r="BHE179" s="27"/>
      <c r="BHF179" s="27"/>
      <c r="BHG179" s="27"/>
      <c r="BHH179" s="27"/>
      <c r="BHI179" s="27"/>
      <c r="BHJ179" s="27"/>
      <c r="BHK179" s="27"/>
      <c r="BHL179" s="27"/>
      <c r="BHM179" s="27"/>
      <c r="BHN179" s="27"/>
      <c r="BHO179" s="27"/>
      <c r="BHP179" s="27"/>
      <c r="BHQ179" s="27"/>
      <c r="BHR179" s="27"/>
      <c r="BHS179" s="27"/>
      <c r="BHT179" s="27"/>
      <c r="BHU179" s="27"/>
      <c r="BHV179" s="27"/>
      <c r="BHW179" s="27"/>
      <c r="BHX179" s="27"/>
      <c r="BHY179" s="27"/>
      <c r="BHZ179" s="27"/>
      <c r="BIA179" s="27"/>
      <c r="BIB179" s="27"/>
      <c r="BIC179" s="27"/>
      <c r="BID179" s="27"/>
      <c r="BIE179" s="27"/>
      <c r="BIF179" s="27"/>
      <c r="BIG179" s="27"/>
      <c r="BIH179" s="27"/>
      <c r="BII179" s="27"/>
      <c r="BIJ179" s="27"/>
      <c r="BIK179" s="27"/>
      <c r="BIL179" s="27"/>
      <c r="BIM179" s="27"/>
      <c r="BIN179" s="27"/>
      <c r="BIO179" s="27"/>
      <c r="BIP179" s="27"/>
      <c r="BIQ179" s="27"/>
      <c r="BIR179" s="27"/>
      <c r="BIS179" s="27"/>
      <c r="BIT179" s="27"/>
      <c r="BIU179" s="27"/>
      <c r="BIV179" s="27"/>
      <c r="BIW179" s="27"/>
      <c r="BIX179" s="27"/>
      <c r="BIY179" s="27"/>
      <c r="BIZ179" s="27"/>
      <c r="BJA179" s="27"/>
      <c r="BJB179" s="27"/>
      <c r="BJC179" s="27"/>
      <c r="BJD179" s="27"/>
      <c r="BJE179" s="27"/>
      <c r="BJF179" s="27"/>
      <c r="BJG179" s="27"/>
      <c r="BJH179" s="27"/>
      <c r="BJI179" s="27"/>
      <c r="BJJ179" s="27"/>
      <c r="BJK179" s="27"/>
      <c r="BJL179" s="27"/>
      <c r="BJM179" s="27"/>
      <c r="BJN179" s="27"/>
      <c r="BJO179" s="27"/>
      <c r="BJP179" s="27"/>
      <c r="BJQ179" s="27"/>
      <c r="BJR179" s="27"/>
      <c r="BJS179" s="27"/>
      <c r="BJT179" s="27"/>
      <c r="BJU179" s="27"/>
      <c r="BJV179" s="27"/>
      <c r="BJW179" s="27"/>
      <c r="BJX179" s="27"/>
      <c r="BJY179" s="27"/>
      <c r="BJZ179" s="27"/>
      <c r="BKA179" s="27"/>
      <c r="BKB179" s="27"/>
      <c r="BKC179" s="27"/>
      <c r="BKD179" s="27"/>
      <c r="BKE179" s="27"/>
      <c r="BKF179" s="27"/>
      <c r="BKG179" s="27"/>
      <c r="BKH179" s="27"/>
      <c r="BKI179" s="27"/>
      <c r="BKJ179" s="27"/>
      <c r="BKK179" s="27"/>
      <c r="BKL179" s="27"/>
      <c r="BKM179" s="27"/>
      <c r="BKN179" s="27"/>
      <c r="BKO179" s="27"/>
      <c r="BKP179" s="27"/>
      <c r="BKQ179" s="27"/>
      <c r="BKR179" s="27"/>
      <c r="BKS179" s="27"/>
      <c r="BKT179" s="27"/>
      <c r="BKU179" s="27"/>
      <c r="BKV179" s="27"/>
      <c r="BKW179" s="27"/>
      <c r="BKX179" s="27"/>
      <c r="BKY179" s="27"/>
      <c r="BKZ179" s="27"/>
      <c r="BLA179" s="27"/>
      <c r="BLB179" s="27"/>
      <c r="BLC179" s="27"/>
      <c r="BLD179" s="27"/>
      <c r="BLE179" s="27"/>
      <c r="BLF179" s="27"/>
      <c r="BLG179" s="27"/>
      <c r="BLH179" s="27"/>
      <c r="BLI179" s="27"/>
      <c r="BLJ179" s="27"/>
      <c r="BLK179" s="27"/>
      <c r="BLL179" s="27"/>
      <c r="BLM179" s="27"/>
      <c r="BLN179" s="27"/>
      <c r="BLO179" s="27"/>
      <c r="BLP179" s="27"/>
      <c r="BLQ179" s="27"/>
      <c r="BLR179" s="27"/>
      <c r="BLS179" s="27"/>
      <c r="BLT179" s="27"/>
      <c r="BLU179" s="27"/>
      <c r="BLV179" s="27"/>
      <c r="BLW179" s="27"/>
      <c r="BLX179" s="27"/>
      <c r="BLY179" s="27"/>
      <c r="BLZ179" s="27"/>
      <c r="BMA179" s="27"/>
      <c r="BMB179" s="27"/>
      <c r="BMC179" s="27"/>
      <c r="BMD179" s="27"/>
      <c r="BME179" s="27"/>
      <c r="BMF179" s="27"/>
      <c r="BMG179" s="27"/>
      <c r="BMH179" s="27"/>
      <c r="BMI179" s="27"/>
      <c r="BMJ179" s="27"/>
      <c r="BMK179" s="27"/>
      <c r="BML179" s="27"/>
      <c r="BMM179" s="27"/>
      <c r="BMN179" s="27"/>
      <c r="BMO179" s="27"/>
      <c r="BMP179" s="27"/>
      <c r="BMQ179" s="27"/>
      <c r="BMR179" s="27"/>
      <c r="BMS179" s="27"/>
      <c r="BMT179" s="27"/>
      <c r="BMU179" s="27"/>
      <c r="BMV179" s="27"/>
      <c r="BMW179" s="27"/>
      <c r="BMX179" s="27"/>
      <c r="BMY179" s="27"/>
      <c r="BMZ179" s="27"/>
      <c r="BNA179" s="27"/>
      <c r="BNB179" s="27"/>
      <c r="BNC179" s="27"/>
      <c r="BND179" s="27"/>
      <c r="BNE179" s="27"/>
      <c r="BNF179" s="27"/>
      <c r="BNG179" s="27"/>
      <c r="BNH179" s="27"/>
      <c r="BNI179" s="27"/>
      <c r="BNJ179" s="27"/>
      <c r="BNK179" s="27"/>
      <c r="BNL179" s="27"/>
      <c r="BNM179" s="27"/>
      <c r="BNN179" s="27"/>
      <c r="BNO179" s="27"/>
      <c r="BNP179" s="27"/>
      <c r="BNQ179" s="27"/>
      <c r="BNR179" s="27"/>
      <c r="BNS179" s="27"/>
      <c r="BNT179" s="27"/>
      <c r="BNU179" s="27"/>
      <c r="BNV179" s="27"/>
      <c r="BNW179" s="27"/>
      <c r="BNX179" s="27"/>
      <c r="BNY179" s="27"/>
      <c r="BNZ179" s="27"/>
      <c r="BOA179" s="27"/>
      <c r="BOB179" s="27"/>
      <c r="BOC179" s="27"/>
      <c r="BOD179" s="27"/>
      <c r="BOE179" s="27"/>
      <c r="BOF179" s="27"/>
      <c r="BOG179" s="27"/>
      <c r="BOH179" s="27"/>
      <c r="BOI179" s="27"/>
      <c r="BOJ179" s="27"/>
      <c r="BOK179" s="27"/>
      <c r="BOL179" s="27"/>
      <c r="BOM179" s="27"/>
      <c r="BON179" s="27"/>
      <c r="BOO179" s="27"/>
      <c r="BOP179" s="27"/>
      <c r="BOQ179" s="27"/>
      <c r="BOR179" s="27"/>
      <c r="BOS179" s="27"/>
      <c r="BOT179" s="27"/>
      <c r="BOU179" s="27"/>
      <c r="BOV179" s="27"/>
      <c r="BOW179" s="27"/>
      <c r="BOX179" s="27"/>
      <c r="BOY179" s="27"/>
      <c r="BOZ179" s="27"/>
      <c r="BPA179" s="27"/>
      <c r="BPB179" s="27"/>
      <c r="BPC179" s="27"/>
      <c r="BPD179" s="27"/>
      <c r="BPE179" s="27"/>
      <c r="BPF179" s="27"/>
      <c r="BPG179" s="27"/>
      <c r="BPH179" s="27"/>
      <c r="BPI179" s="27"/>
      <c r="BPJ179" s="27"/>
      <c r="BPK179" s="27"/>
      <c r="BPL179" s="27"/>
      <c r="BPM179" s="27"/>
      <c r="BPN179" s="27"/>
      <c r="BPO179" s="27"/>
      <c r="BPP179" s="27"/>
      <c r="BPQ179" s="27"/>
      <c r="BPR179" s="27"/>
      <c r="BPS179" s="27"/>
      <c r="BPT179" s="27"/>
      <c r="BPU179" s="27"/>
      <c r="BPV179" s="27"/>
      <c r="BPW179" s="27"/>
      <c r="BPX179" s="27"/>
      <c r="BPY179" s="27"/>
      <c r="BPZ179" s="27"/>
      <c r="BQA179" s="27"/>
      <c r="BQB179" s="27"/>
      <c r="BQC179" s="27"/>
      <c r="BQD179" s="27"/>
      <c r="BQE179" s="27"/>
      <c r="BQF179" s="27"/>
      <c r="BQG179" s="27"/>
      <c r="BQH179" s="27"/>
      <c r="BQI179" s="27"/>
      <c r="BQJ179" s="27"/>
      <c r="BQK179" s="27"/>
      <c r="BQL179" s="27"/>
      <c r="BQM179" s="27"/>
      <c r="BQN179" s="27"/>
      <c r="BQO179" s="27"/>
      <c r="BQP179" s="27"/>
      <c r="BQQ179" s="27"/>
      <c r="BQR179" s="27"/>
      <c r="BQS179" s="27"/>
      <c r="BQT179" s="27"/>
      <c r="BQU179" s="27"/>
      <c r="BQV179" s="27"/>
      <c r="BQW179" s="27"/>
      <c r="BQX179" s="27"/>
      <c r="BQY179" s="27"/>
      <c r="BQZ179" s="27"/>
      <c r="BRA179" s="27"/>
      <c r="BRB179" s="27"/>
      <c r="BRC179" s="27"/>
      <c r="BRD179" s="27"/>
      <c r="BRE179" s="27"/>
      <c r="BRF179" s="27"/>
      <c r="BRG179" s="27"/>
      <c r="BRH179" s="27"/>
      <c r="BRI179" s="27"/>
      <c r="BRJ179" s="27"/>
      <c r="BRK179" s="27"/>
      <c r="BRL179" s="27"/>
      <c r="BRM179" s="27"/>
      <c r="BRN179" s="27"/>
      <c r="BRO179" s="27"/>
      <c r="BRP179" s="27"/>
      <c r="BRQ179" s="27"/>
      <c r="BRR179" s="27"/>
      <c r="BRS179" s="27"/>
      <c r="BRT179" s="27"/>
      <c r="BRU179" s="27"/>
      <c r="BRV179" s="27"/>
      <c r="BRW179" s="27"/>
      <c r="BRX179" s="27"/>
      <c r="BRY179" s="27"/>
      <c r="BRZ179" s="27"/>
      <c r="BSA179" s="27"/>
      <c r="BSB179" s="27"/>
      <c r="BSC179" s="27"/>
      <c r="BSD179" s="27"/>
      <c r="BSE179" s="27"/>
      <c r="BSF179" s="27"/>
      <c r="BSG179" s="27"/>
      <c r="BSH179" s="27"/>
      <c r="BSI179" s="27"/>
      <c r="BSJ179" s="27"/>
      <c r="BSK179" s="27"/>
      <c r="BSL179" s="27"/>
      <c r="BSM179" s="27"/>
      <c r="BSN179" s="27"/>
      <c r="BSO179" s="27"/>
      <c r="BSP179" s="27"/>
      <c r="BSQ179" s="27"/>
      <c r="BSR179" s="27"/>
      <c r="BSS179" s="27"/>
      <c r="BST179" s="27"/>
      <c r="BSU179" s="27"/>
      <c r="BSV179" s="27"/>
      <c r="BSW179" s="27"/>
      <c r="BSX179" s="27"/>
      <c r="BSY179" s="27"/>
      <c r="BSZ179" s="27"/>
      <c r="BTA179" s="27"/>
      <c r="BTB179" s="27"/>
      <c r="BTC179" s="27"/>
      <c r="BTD179" s="27"/>
      <c r="BTE179" s="27"/>
      <c r="BTF179" s="27"/>
      <c r="BTG179" s="27"/>
      <c r="BTH179" s="27"/>
      <c r="BTI179" s="27"/>
      <c r="BTJ179" s="27"/>
      <c r="BTK179" s="27"/>
      <c r="BTL179" s="27"/>
      <c r="BTM179" s="27"/>
      <c r="BTN179" s="27"/>
      <c r="BTO179" s="27"/>
      <c r="BTP179" s="27"/>
      <c r="BTQ179" s="27"/>
      <c r="BTR179" s="27"/>
      <c r="BTS179" s="27"/>
      <c r="BTT179" s="27"/>
      <c r="BTU179" s="27"/>
      <c r="BTV179" s="27"/>
      <c r="BTW179" s="27"/>
      <c r="BTX179" s="27"/>
      <c r="BTY179" s="27"/>
      <c r="BTZ179" s="27"/>
      <c r="BUA179" s="27"/>
      <c r="BUB179" s="27"/>
      <c r="BUC179" s="27"/>
      <c r="BUD179" s="27"/>
      <c r="BUE179" s="27"/>
      <c r="BUF179" s="27"/>
      <c r="BUG179" s="27"/>
      <c r="BUH179" s="27"/>
      <c r="BUI179" s="27"/>
      <c r="BUJ179" s="27"/>
      <c r="BUK179" s="27"/>
      <c r="BUL179" s="27"/>
      <c r="BUM179" s="27"/>
      <c r="BUN179" s="27"/>
      <c r="BUO179" s="27"/>
      <c r="BUP179" s="27"/>
      <c r="BUQ179" s="27"/>
    </row>
    <row r="180" spans="1:1915" s="47" customFormat="1" ht="12.75">
      <c r="A180" s="23"/>
      <c r="B180" s="53"/>
      <c r="C180" s="53"/>
      <c r="D180" s="215" t="s">
        <v>270</v>
      </c>
      <c r="E180" s="216">
        <v>0.2</v>
      </c>
      <c r="F180" s="152">
        <v>2006</v>
      </c>
      <c r="G180" s="221">
        <v>0.5</v>
      </c>
      <c r="H180" s="22"/>
      <c r="I180" s="26"/>
      <c r="J180" s="26"/>
      <c r="K180" s="26"/>
      <c r="L180" s="26"/>
      <c r="M180" s="104"/>
      <c r="N180" s="104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  <c r="BZ180" s="27"/>
      <c r="CA180" s="27"/>
      <c r="CB180" s="27"/>
      <c r="CC180" s="27"/>
      <c r="CD180" s="27"/>
      <c r="CE180" s="27"/>
      <c r="CF180" s="27"/>
      <c r="CG180" s="27"/>
      <c r="CH180" s="27"/>
      <c r="CI180" s="27"/>
      <c r="CJ180" s="27"/>
      <c r="CK180" s="27"/>
      <c r="CL180" s="27"/>
      <c r="CM180" s="27"/>
      <c r="CN180" s="27"/>
      <c r="CO180" s="27"/>
      <c r="CP180" s="27"/>
      <c r="CQ180" s="27"/>
      <c r="CR180" s="27"/>
      <c r="CS180" s="27"/>
      <c r="CT180" s="27"/>
      <c r="CU180" s="27"/>
      <c r="CV180" s="27"/>
      <c r="CW180" s="27"/>
      <c r="CX180" s="27"/>
      <c r="CY180" s="27"/>
      <c r="CZ180" s="27"/>
      <c r="DA180" s="27"/>
      <c r="DB180" s="27"/>
      <c r="DC180" s="27"/>
      <c r="DD180" s="27"/>
      <c r="DE180" s="27"/>
      <c r="DF180" s="27"/>
      <c r="DG180" s="27"/>
      <c r="DH180" s="27"/>
      <c r="DI180" s="27"/>
      <c r="DJ180" s="27"/>
      <c r="DK180" s="27"/>
      <c r="DL180" s="27"/>
      <c r="DM180" s="27"/>
      <c r="DN180" s="27"/>
      <c r="DO180" s="27"/>
      <c r="DP180" s="27"/>
      <c r="DQ180" s="27"/>
      <c r="DR180" s="27"/>
      <c r="DS180" s="27"/>
      <c r="DT180" s="27"/>
      <c r="DU180" s="27"/>
      <c r="DV180" s="27"/>
      <c r="DW180" s="27"/>
      <c r="DX180" s="27"/>
      <c r="DY180" s="27"/>
      <c r="DZ180" s="27"/>
      <c r="EA180" s="27"/>
      <c r="EB180" s="27"/>
      <c r="EC180" s="27"/>
      <c r="ED180" s="27"/>
      <c r="EE180" s="27"/>
      <c r="EF180" s="27"/>
      <c r="EG180" s="27"/>
      <c r="EH180" s="27"/>
      <c r="EI180" s="27"/>
      <c r="EJ180" s="27"/>
      <c r="EK180" s="27"/>
      <c r="EL180" s="27"/>
      <c r="EM180" s="27"/>
      <c r="EN180" s="27"/>
      <c r="EO180" s="27"/>
      <c r="EP180" s="27"/>
      <c r="EQ180" s="27"/>
      <c r="ER180" s="27"/>
      <c r="ES180" s="27"/>
      <c r="ET180" s="27"/>
      <c r="EU180" s="27"/>
      <c r="EV180" s="27"/>
      <c r="EW180" s="27"/>
      <c r="EX180" s="27"/>
      <c r="EY180" s="27"/>
      <c r="EZ180" s="27"/>
      <c r="FA180" s="27"/>
      <c r="FB180" s="27"/>
      <c r="FC180" s="27"/>
      <c r="FD180" s="27"/>
      <c r="FE180" s="27"/>
      <c r="FF180" s="27"/>
      <c r="FG180" s="27"/>
      <c r="FH180" s="27"/>
      <c r="FI180" s="27"/>
      <c r="FJ180" s="27"/>
      <c r="FK180" s="27"/>
      <c r="FL180" s="27"/>
      <c r="FM180" s="27"/>
      <c r="FN180" s="27"/>
      <c r="FO180" s="27"/>
      <c r="FP180" s="27"/>
      <c r="FQ180" s="27"/>
      <c r="FR180" s="27"/>
      <c r="FS180" s="27"/>
      <c r="FT180" s="27"/>
      <c r="FU180" s="27"/>
      <c r="FV180" s="27"/>
      <c r="FW180" s="27"/>
      <c r="FX180" s="27"/>
      <c r="FY180" s="27"/>
      <c r="FZ180" s="27"/>
      <c r="GA180" s="27"/>
      <c r="GB180" s="27"/>
      <c r="GC180" s="27"/>
      <c r="GD180" s="27"/>
      <c r="GE180" s="27"/>
      <c r="GF180" s="27"/>
      <c r="GG180" s="27"/>
      <c r="GH180" s="27"/>
      <c r="GI180" s="27"/>
      <c r="GJ180" s="27"/>
      <c r="GK180" s="27"/>
      <c r="GL180" s="27"/>
      <c r="GM180" s="27"/>
      <c r="GN180" s="27"/>
      <c r="GO180" s="27"/>
      <c r="GP180" s="27"/>
      <c r="GQ180" s="27"/>
      <c r="GR180" s="27"/>
      <c r="GS180" s="27"/>
      <c r="GT180" s="27"/>
      <c r="GU180" s="27"/>
      <c r="GV180" s="27"/>
      <c r="GW180" s="27"/>
      <c r="GX180" s="27"/>
      <c r="GY180" s="27"/>
      <c r="GZ180" s="27"/>
      <c r="HA180" s="27"/>
      <c r="HB180" s="27"/>
      <c r="HC180" s="27"/>
      <c r="HD180" s="27"/>
      <c r="HE180" s="27"/>
      <c r="HF180" s="27"/>
      <c r="HG180" s="27"/>
      <c r="HH180" s="27"/>
      <c r="HI180" s="27"/>
      <c r="HJ180" s="27"/>
      <c r="HK180" s="27"/>
      <c r="HL180" s="27"/>
      <c r="HM180" s="27"/>
      <c r="HN180" s="27"/>
      <c r="HO180" s="27"/>
      <c r="HP180" s="27"/>
      <c r="HQ180" s="27"/>
      <c r="HR180" s="27"/>
      <c r="HS180" s="27"/>
      <c r="HT180" s="27"/>
      <c r="HU180" s="27"/>
      <c r="HV180" s="27"/>
      <c r="HW180" s="27"/>
      <c r="HX180" s="27"/>
      <c r="HY180" s="27"/>
      <c r="HZ180" s="27"/>
      <c r="IA180" s="27"/>
      <c r="IB180" s="27"/>
      <c r="IC180" s="27"/>
      <c r="ID180" s="27"/>
      <c r="IE180" s="27"/>
      <c r="IF180" s="27"/>
      <c r="IG180" s="27"/>
      <c r="IH180" s="27"/>
      <c r="II180" s="27"/>
      <c r="IJ180" s="27"/>
      <c r="IK180" s="27"/>
      <c r="IL180" s="27"/>
      <c r="IM180" s="27"/>
      <c r="IN180" s="27"/>
      <c r="IO180" s="27"/>
      <c r="IP180" s="27"/>
      <c r="IQ180" s="27"/>
      <c r="IR180" s="27"/>
      <c r="IS180" s="27"/>
      <c r="IT180" s="27"/>
      <c r="IU180" s="27"/>
      <c r="IV180" s="27"/>
      <c r="IW180" s="27"/>
      <c r="IX180" s="27"/>
      <c r="IY180" s="27"/>
      <c r="IZ180" s="27"/>
      <c r="JA180" s="27"/>
      <c r="JB180" s="27"/>
      <c r="JC180" s="27"/>
      <c r="JD180" s="27"/>
      <c r="JE180" s="27"/>
      <c r="JF180" s="27"/>
      <c r="JG180" s="27"/>
      <c r="JH180" s="27"/>
      <c r="JI180" s="27"/>
      <c r="JJ180" s="27"/>
      <c r="JK180" s="27"/>
      <c r="JL180" s="27"/>
      <c r="JM180" s="27"/>
      <c r="JN180" s="27"/>
      <c r="JO180" s="27"/>
      <c r="JP180" s="27"/>
      <c r="JQ180" s="27"/>
      <c r="JR180" s="27"/>
      <c r="JS180" s="27"/>
      <c r="JT180" s="27"/>
      <c r="JU180" s="27"/>
      <c r="JV180" s="27"/>
      <c r="JW180" s="27"/>
      <c r="JX180" s="27"/>
      <c r="JY180" s="27"/>
      <c r="JZ180" s="27"/>
      <c r="KA180" s="27"/>
      <c r="KB180" s="27"/>
      <c r="KC180" s="27"/>
      <c r="KD180" s="27"/>
      <c r="KE180" s="27"/>
      <c r="KF180" s="27"/>
      <c r="KG180" s="27"/>
      <c r="KH180" s="27"/>
      <c r="KI180" s="27"/>
      <c r="KJ180" s="27"/>
      <c r="KK180" s="27"/>
      <c r="KL180" s="27"/>
      <c r="KM180" s="27"/>
      <c r="KN180" s="27"/>
      <c r="KO180" s="27"/>
      <c r="KP180" s="27"/>
      <c r="KQ180" s="27"/>
      <c r="KR180" s="27"/>
      <c r="KS180" s="27"/>
      <c r="KT180" s="27"/>
      <c r="KU180" s="27"/>
      <c r="KV180" s="27"/>
      <c r="KW180" s="27"/>
      <c r="KX180" s="27"/>
      <c r="KY180" s="27"/>
      <c r="KZ180" s="27"/>
      <c r="LA180" s="27"/>
      <c r="LB180" s="27"/>
      <c r="LC180" s="27"/>
      <c r="LD180" s="27"/>
      <c r="LE180" s="27"/>
      <c r="LF180" s="27"/>
      <c r="LG180" s="27"/>
      <c r="LH180" s="27"/>
      <c r="LI180" s="27"/>
      <c r="LJ180" s="27"/>
      <c r="LK180" s="27"/>
      <c r="LL180" s="27"/>
      <c r="LM180" s="27"/>
      <c r="LN180" s="27"/>
      <c r="LO180" s="27"/>
      <c r="LP180" s="27"/>
      <c r="LQ180" s="27"/>
      <c r="LR180" s="27"/>
      <c r="LS180" s="27"/>
      <c r="LT180" s="27"/>
      <c r="LU180" s="27"/>
      <c r="LV180" s="27"/>
      <c r="LW180" s="27"/>
      <c r="LX180" s="27"/>
      <c r="LY180" s="27"/>
      <c r="LZ180" s="27"/>
      <c r="MA180" s="27"/>
      <c r="MB180" s="27"/>
      <c r="MC180" s="27"/>
      <c r="MD180" s="27"/>
      <c r="ME180" s="27"/>
      <c r="MF180" s="27"/>
      <c r="MG180" s="27"/>
      <c r="MH180" s="27"/>
      <c r="MI180" s="27"/>
      <c r="MJ180" s="27"/>
      <c r="MK180" s="27"/>
      <c r="ML180" s="27"/>
      <c r="MM180" s="27"/>
      <c r="MN180" s="27"/>
      <c r="MO180" s="27"/>
      <c r="MP180" s="27"/>
      <c r="MQ180" s="27"/>
      <c r="MR180" s="27"/>
      <c r="MS180" s="27"/>
      <c r="MT180" s="27"/>
      <c r="MU180" s="27"/>
      <c r="MV180" s="27"/>
      <c r="MW180" s="27"/>
      <c r="MX180" s="27"/>
      <c r="MY180" s="27"/>
      <c r="MZ180" s="27"/>
      <c r="NA180" s="27"/>
      <c r="NB180" s="27"/>
      <c r="NC180" s="27"/>
      <c r="ND180" s="27"/>
      <c r="NE180" s="27"/>
      <c r="NF180" s="27"/>
      <c r="NG180" s="27"/>
      <c r="NH180" s="27"/>
      <c r="NI180" s="27"/>
      <c r="NJ180" s="27"/>
      <c r="NK180" s="27"/>
      <c r="NL180" s="27"/>
      <c r="NM180" s="27"/>
      <c r="NN180" s="27"/>
      <c r="NO180" s="27"/>
      <c r="NP180" s="27"/>
      <c r="NQ180" s="27"/>
      <c r="NR180" s="27"/>
      <c r="NS180" s="27"/>
      <c r="NT180" s="27"/>
      <c r="NU180" s="27"/>
      <c r="NV180" s="27"/>
      <c r="NW180" s="27"/>
      <c r="NX180" s="27"/>
      <c r="NY180" s="27"/>
      <c r="NZ180" s="27"/>
      <c r="OA180" s="27"/>
      <c r="OB180" s="27"/>
      <c r="OC180" s="27"/>
      <c r="OD180" s="27"/>
      <c r="OE180" s="27"/>
      <c r="OF180" s="27"/>
      <c r="OG180" s="27"/>
      <c r="OH180" s="27"/>
      <c r="OI180" s="27"/>
      <c r="OJ180" s="27"/>
      <c r="OK180" s="27"/>
      <c r="OL180" s="27"/>
      <c r="OM180" s="27"/>
      <c r="ON180" s="27"/>
      <c r="OO180" s="27"/>
      <c r="OP180" s="27"/>
      <c r="OQ180" s="27"/>
      <c r="OR180" s="27"/>
      <c r="OS180" s="27"/>
      <c r="OT180" s="27"/>
      <c r="OU180" s="27"/>
      <c r="OV180" s="27"/>
      <c r="OW180" s="27"/>
      <c r="OX180" s="27"/>
      <c r="OY180" s="27"/>
      <c r="OZ180" s="27"/>
      <c r="PA180" s="27"/>
      <c r="PB180" s="27"/>
      <c r="PC180" s="27"/>
      <c r="PD180" s="27"/>
      <c r="PE180" s="27"/>
      <c r="PF180" s="27"/>
      <c r="PG180" s="27"/>
      <c r="PH180" s="27"/>
      <c r="PI180" s="27"/>
      <c r="PJ180" s="27"/>
      <c r="PK180" s="27"/>
      <c r="PL180" s="27"/>
      <c r="PM180" s="27"/>
      <c r="PN180" s="27"/>
      <c r="PO180" s="27"/>
      <c r="PP180" s="27"/>
      <c r="PQ180" s="27"/>
      <c r="PR180" s="27"/>
      <c r="PS180" s="27"/>
      <c r="PT180" s="27"/>
      <c r="PU180" s="27"/>
      <c r="PV180" s="27"/>
      <c r="PW180" s="27"/>
      <c r="PX180" s="27"/>
      <c r="PY180" s="27"/>
      <c r="PZ180" s="27"/>
      <c r="QA180" s="27"/>
      <c r="QB180" s="27"/>
      <c r="QC180" s="27"/>
      <c r="QD180" s="27"/>
      <c r="QE180" s="27"/>
      <c r="QF180" s="27"/>
      <c r="QG180" s="27"/>
      <c r="QH180" s="27"/>
      <c r="QI180" s="27"/>
      <c r="QJ180" s="27"/>
      <c r="QK180" s="27"/>
      <c r="QL180" s="27"/>
      <c r="QM180" s="27"/>
      <c r="QN180" s="27"/>
      <c r="QO180" s="27"/>
      <c r="QP180" s="27"/>
      <c r="QQ180" s="27"/>
      <c r="QR180" s="27"/>
      <c r="QS180" s="27"/>
      <c r="QT180" s="27"/>
      <c r="QU180" s="27"/>
      <c r="QV180" s="27"/>
      <c r="QW180" s="27"/>
      <c r="QX180" s="27"/>
      <c r="QY180" s="27"/>
      <c r="QZ180" s="27"/>
      <c r="RA180" s="27"/>
      <c r="RB180" s="27"/>
      <c r="RC180" s="27"/>
      <c r="RD180" s="27"/>
      <c r="RE180" s="27"/>
      <c r="RF180" s="27"/>
      <c r="RG180" s="27"/>
      <c r="RH180" s="27"/>
      <c r="RI180" s="27"/>
      <c r="RJ180" s="27"/>
      <c r="RK180" s="27"/>
      <c r="RL180" s="27"/>
      <c r="RM180" s="27"/>
      <c r="RN180" s="27"/>
      <c r="RO180" s="27"/>
      <c r="RP180" s="27"/>
      <c r="RQ180" s="27"/>
      <c r="RR180" s="27"/>
      <c r="RS180" s="27"/>
      <c r="RT180" s="27"/>
      <c r="RU180" s="27"/>
      <c r="RV180" s="27"/>
      <c r="RW180" s="27"/>
      <c r="RX180" s="27"/>
      <c r="RY180" s="27"/>
      <c r="RZ180" s="27"/>
      <c r="SA180" s="27"/>
      <c r="SB180" s="27"/>
      <c r="SC180" s="27"/>
      <c r="SD180" s="27"/>
      <c r="SE180" s="27"/>
      <c r="SF180" s="27"/>
      <c r="SG180" s="27"/>
      <c r="SH180" s="27"/>
      <c r="SI180" s="27"/>
      <c r="SJ180" s="27"/>
      <c r="SK180" s="27"/>
      <c r="SL180" s="27"/>
      <c r="SM180" s="27"/>
      <c r="SN180" s="27"/>
      <c r="SO180" s="27"/>
      <c r="SP180" s="27"/>
      <c r="SQ180" s="27"/>
      <c r="SR180" s="27"/>
      <c r="SS180" s="27"/>
      <c r="ST180" s="27"/>
      <c r="SU180" s="27"/>
      <c r="SV180" s="27"/>
      <c r="SW180" s="27"/>
      <c r="SX180" s="27"/>
      <c r="SY180" s="27"/>
      <c r="SZ180" s="27"/>
      <c r="TA180" s="27"/>
      <c r="TB180" s="27"/>
      <c r="TC180" s="27"/>
      <c r="TD180" s="27"/>
      <c r="TE180" s="27"/>
      <c r="TF180" s="27"/>
      <c r="TG180" s="27"/>
      <c r="TH180" s="27"/>
      <c r="TI180" s="27"/>
      <c r="TJ180" s="27"/>
      <c r="TK180" s="27"/>
      <c r="TL180" s="27"/>
      <c r="TM180" s="27"/>
      <c r="TN180" s="27"/>
      <c r="TO180" s="27"/>
      <c r="TP180" s="27"/>
      <c r="TQ180" s="27"/>
      <c r="TR180" s="27"/>
      <c r="TS180" s="27"/>
      <c r="TT180" s="27"/>
      <c r="TU180" s="27"/>
      <c r="TV180" s="27"/>
      <c r="TW180" s="27"/>
      <c r="TX180" s="27"/>
      <c r="TY180" s="27"/>
      <c r="TZ180" s="27"/>
      <c r="UA180" s="27"/>
      <c r="UB180" s="27"/>
      <c r="UC180" s="27"/>
      <c r="UD180" s="27"/>
      <c r="UE180" s="27"/>
      <c r="UF180" s="27"/>
      <c r="UG180" s="27"/>
      <c r="UH180" s="27"/>
      <c r="UI180" s="27"/>
      <c r="UJ180" s="27"/>
      <c r="UK180" s="27"/>
      <c r="UL180" s="27"/>
      <c r="UM180" s="27"/>
      <c r="UN180" s="27"/>
      <c r="UO180" s="27"/>
      <c r="UP180" s="27"/>
      <c r="UQ180" s="27"/>
      <c r="UR180" s="27"/>
      <c r="US180" s="27"/>
      <c r="UT180" s="27"/>
      <c r="UU180" s="27"/>
      <c r="UV180" s="27"/>
      <c r="UW180" s="27"/>
      <c r="UX180" s="27"/>
      <c r="UY180" s="27"/>
      <c r="UZ180" s="27"/>
      <c r="VA180" s="27"/>
      <c r="VB180" s="27"/>
      <c r="VC180" s="27"/>
      <c r="VD180" s="27"/>
      <c r="VE180" s="27"/>
      <c r="VF180" s="27"/>
      <c r="VG180" s="27"/>
      <c r="VH180" s="27"/>
      <c r="VI180" s="27"/>
      <c r="VJ180" s="27"/>
      <c r="VK180" s="27"/>
      <c r="VL180" s="27"/>
      <c r="VM180" s="27"/>
      <c r="VN180" s="27"/>
      <c r="VO180" s="27"/>
      <c r="VP180" s="27"/>
      <c r="VQ180" s="27"/>
      <c r="VR180" s="27"/>
      <c r="VS180" s="27"/>
      <c r="VT180" s="27"/>
      <c r="VU180" s="27"/>
      <c r="VV180" s="27"/>
      <c r="VW180" s="27"/>
      <c r="VX180" s="27"/>
      <c r="VY180" s="27"/>
      <c r="VZ180" s="27"/>
      <c r="WA180" s="27"/>
      <c r="WB180" s="27"/>
      <c r="WC180" s="27"/>
      <c r="WD180" s="27"/>
      <c r="WE180" s="27"/>
      <c r="WF180" s="27"/>
      <c r="WG180" s="27"/>
      <c r="WH180" s="27"/>
      <c r="WI180" s="27"/>
      <c r="WJ180" s="27"/>
      <c r="WK180" s="27"/>
      <c r="WL180" s="27"/>
      <c r="WM180" s="27"/>
      <c r="WN180" s="27"/>
      <c r="WO180" s="27"/>
      <c r="WP180" s="27"/>
      <c r="WQ180" s="27"/>
      <c r="WR180" s="27"/>
      <c r="WS180" s="27"/>
      <c r="WT180" s="27"/>
      <c r="WU180" s="27"/>
      <c r="WV180" s="27"/>
      <c r="WW180" s="27"/>
      <c r="WX180" s="27"/>
      <c r="WY180" s="27"/>
      <c r="WZ180" s="27"/>
      <c r="XA180" s="27"/>
      <c r="XB180" s="27"/>
      <c r="XC180" s="27"/>
      <c r="XD180" s="27"/>
      <c r="XE180" s="27"/>
      <c r="XF180" s="27"/>
      <c r="XG180" s="27"/>
      <c r="XH180" s="27"/>
      <c r="XI180" s="27"/>
      <c r="XJ180" s="27"/>
      <c r="XK180" s="27"/>
      <c r="XL180" s="27"/>
      <c r="XM180" s="27"/>
      <c r="XN180" s="27"/>
      <c r="XO180" s="27"/>
      <c r="XP180" s="27"/>
      <c r="XQ180" s="27"/>
      <c r="XR180" s="27"/>
      <c r="XS180" s="27"/>
      <c r="XT180" s="27"/>
      <c r="XU180" s="27"/>
      <c r="XV180" s="27"/>
      <c r="XW180" s="27"/>
      <c r="XX180" s="27"/>
      <c r="XY180" s="27"/>
      <c r="XZ180" s="27"/>
      <c r="YA180" s="27"/>
      <c r="YB180" s="27"/>
      <c r="YC180" s="27"/>
      <c r="YD180" s="27"/>
      <c r="YE180" s="27"/>
      <c r="YF180" s="27"/>
      <c r="YG180" s="27"/>
      <c r="YH180" s="27"/>
      <c r="YI180" s="27"/>
      <c r="YJ180" s="27"/>
      <c r="YK180" s="27"/>
      <c r="YL180" s="27"/>
      <c r="YM180" s="27"/>
      <c r="YN180" s="27"/>
      <c r="YO180" s="27"/>
      <c r="YP180" s="27"/>
      <c r="YQ180" s="27"/>
      <c r="YR180" s="27"/>
      <c r="YS180" s="27"/>
      <c r="YT180" s="27"/>
      <c r="YU180" s="27"/>
      <c r="YV180" s="27"/>
      <c r="YW180" s="27"/>
      <c r="YX180" s="27"/>
      <c r="YY180" s="27"/>
      <c r="YZ180" s="27"/>
      <c r="ZA180" s="27"/>
      <c r="ZB180" s="27"/>
      <c r="ZC180" s="27"/>
      <c r="ZD180" s="27"/>
      <c r="ZE180" s="27"/>
      <c r="ZF180" s="27"/>
      <c r="ZG180" s="27"/>
      <c r="ZH180" s="27"/>
      <c r="ZI180" s="27"/>
      <c r="ZJ180" s="27"/>
      <c r="ZK180" s="27"/>
      <c r="ZL180" s="27"/>
      <c r="ZM180" s="27"/>
      <c r="ZN180" s="27"/>
      <c r="ZO180" s="27"/>
      <c r="ZP180" s="27"/>
      <c r="ZQ180" s="27"/>
      <c r="ZR180" s="27"/>
      <c r="ZS180" s="27"/>
      <c r="ZT180" s="27"/>
      <c r="ZU180" s="27"/>
      <c r="ZV180" s="27"/>
      <c r="ZW180" s="27"/>
      <c r="ZX180" s="27"/>
      <c r="ZY180" s="27"/>
      <c r="ZZ180" s="27"/>
      <c r="AAA180" s="27"/>
      <c r="AAB180" s="27"/>
      <c r="AAC180" s="27"/>
      <c r="AAD180" s="27"/>
      <c r="AAE180" s="27"/>
      <c r="AAF180" s="27"/>
      <c r="AAG180" s="27"/>
      <c r="AAH180" s="27"/>
      <c r="AAI180" s="27"/>
      <c r="AAJ180" s="27"/>
      <c r="AAK180" s="27"/>
      <c r="AAL180" s="27"/>
      <c r="AAM180" s="27"/>
      <c r="AAN180" s="27"/>
      <c r="AAO180" s="27"/>
      <c r="AAP180" s="27"/>
      <c r="AAQ180" s="27"/>
      <c r="AAR180" s="27"/>
      <c r="AAS180" s="27"/>
      <c r="AAT180" s="27"/>
      <c r="AAU180" s="27"/>
      <c r="AAV180" s="27"/>
      <c r="AAW180" s="27"/>
      <c r="AAX180" s="27"/>
      <c r="AAY180" s="27"/>
      <c r="AAZ180" s="27"/>
      <c r="ABA180" s="27"/>
      <c r="ABB180" s="27"/>
      <c r="ABC180" s="27"/>
      <c r="ABD180" s="27"/>
      <c r="ABE180" s="27"/>
      <c r="ABF180" s="27"/>
      <c r="ABG180" s="27"/>
      <c r="ABH180" s="27"/>
      <c r="ABI180" s="27"/>
      <c r="ABJ180" s="27"/>
      <c r="ABK180" s="27"/>
      <c r="ABL180" s="27"/>
      <c r="ABM180" s="27"/>
      <c r="ABN180" s="27"/>
      <c r="ABO180" s="27"/>
      <c r="ABP180" s="27"/>
      <c r="ABQ180" s="27"/>
      <c r="ABR180" s="27"/>
      <c r="ABS180" s="27"/>
      <c r="ABT180" s="27"/>
      <c r="ABU180" s="27"/>
      <c r="ABV180" s="27"/>
      <c r="ABW180" s="27"/>
      <c r="ABX180" s="27"/>
      <c r="ABY180" s="27"/>
      <c r="ABZ180" s="27"/>
      <c r="ACA180" s="27"/>
      <c r="ACB180" s="27"/>
      <c r="ACC180" s="27"/>
      <c r="ACD180" s="27"/>
      <c r="ACE180" s="27"/>
      <c r="ACF180" s="27"/>
      <c r="ACG180" s="27"/>
      <c r="ACH180" s="27"/>
      <c r="ACI180" s="27"/>
      <c r="ACJ180" s="27"/>
      <c r="ACK180" s="27"/>
      <c r="ACL180" s="27"/>
      <c r="ACM180" s="27"/>
      <c r="ACN180" s="27"/>
      <c r="ACO180" s="27"/>
      <c r="ACP180" s="27"/>
      <c r="ACQ180" s="27"/>
      <c r="ACR180" s="27"/>
      <c r="ACS180" s="27"/>
      <c r="ACT180" s="27"/>
      <c r="ACU180" s="27"/>
      <c r="ACV180" s="27"/>
      <c r="ACW180" s="27"/>
      <c r="ACX180" s="27"/>
      <c r="ACY180" s="27"/>
      <c r="ACZ180" s="27"/>
      <c r="ADA180" s="27"/>
      <c r="ADB180" s="27"/>
      <c r="ADC180" s="27"/>
      <c r="ADD180" s="27"/>
      <c r="ADE180" s="27"/>
      <c r="ADF180" s="27"/>
      <c r="ADG180" s="27"/>
      <c r="ADH180" s="27"/>
      <c r="ADI180" s="27"/>
      <c r="ADJ180" s="27"/>
      <c r="ADK180" s="27"/>
      <c r="ADL180" s="27"/>
      <c r="ADM180" s="27"/>
      <c r="ADN180" s="27"/>
      <c r="ADO180" s="27"/>
      <c r="ADP180" s="27"/>
      <c r="ADQ180" s="27"/>
      <c r="ADR180" s="27"/>
      <c r="ADS180" s="27"/>
      <c r="ADT180" s="27"/>
      <c r="ADU180" s="27"/>
      <c r="ADV180" s="27"/>
      <c r="ADW180" s="27"/>
      <c r="ADX180" s="27"/>
      <c r="ADY180" s="27"/>
      <c r="ADZ180" s="27"/>
      <c r="AEA180" s="27"/>
      <c r="AEB180" s="27"/>
      <c r="AEC180" s="27"/>
      <c r="AED180" s="27"/>
      <c r="AEE180" s="27"/>
      <c r="AEF180" s="27"/>
      <c r="AEG180" s="27"/>
      <c r="AEH180" s="27"/>
      <c r="AEI180" s="27"/>
      <c r="AEJ180" s="27"/>
      <c r="AEK180" s="27"/>
      <c r="AEL180" s="27"/>
      <c r="AEM180" s="27"/>
      <c r="AEN180" s="27"/>
      <c r="AEO180" s="27"/>
      <c r="AEP180" s="27"/>
      <c r="AEQ180" s="27"/>
      <c r="AER180" s="27"/>
      <c r="AES180" s="27"/>
      <c r="AET180" s="27"/>
      <c r="AEU180" s="27"/>
      <c r="AEV180" s="27"/>
      <c r="AEW180" s="27"/>
      <c r="AEX180" s="27"/>
      <c r="AEY180" s="27"/>
      <c r="AEZ180" s="27"/>
      <c r="AFA180" s="27"/>
      <c r="AFB180" s="27"/>
      <c r="AFC180" s="27"/>
      <c r="AFD180" s="27"/>
      <c r="AFE180" s="27"/>
      <c r="AFF180" s="27"/>
      <c r="AFG180" s="27"/>
      <c r="AFH180" s="27"/>
      <c r="AFI180" s="27"/>
      <c r="AFJ180" s="27"/>
      <c r="AFK180" s="27"/>
      <c r="AFL180" s="27"/>
      <c r="AFM180" s="27"/>
      <c r="AFN180" s="27"/>
      <c r="AFO180" s="27"/>
      <c r="AFP180" s="27"/>
      <c r="AFQ180" s="27"/>
      <c r="AFR180" s="27"/>
      <c r="AFS180" s="27"/>
      <c r="AFT180" s="27"/>
      <c r="AFU180" s="27"/>
      <c r="AFV180" s="27"/>
      <c r="AFW180" s="27"/>
      <c r="AFX180" s="27"/>
      <c r="AFY180" s="27"/>
      <c r="AFZ180" s="27"/>
      <c r="AGA180" s="27"/>
      <c r="AGB180" s="27"/>
      <c r="AGC180" s="27"/>
      <c r="AGD180" s="27"/>
      <c r="AGE180" s="27"/>
      <c r="AGF180" s="27"/>
      <c r="AGG180" s="27"/>
      <c r="AGH180" s="27"/>
      <c r="AGI180" s="27"/>
      <c r="AGJ180" s="27"/>
      <c r="AGK180" s="27"/>
      <c r="AGL180" s="27"/>
      <c r="AGM180" s="27"/>
      <c r="AGN180" s="27"/>
      <c r="AGO180" s="27"/>
      <c r="AGP180" s="27"/>
      <c r="AGQ180" s="27"/>
      <c r="AGR180" s="27"/>
      <c r="AGS180" s="27"/>
      <c r="AGT180" s="27"/>
      <c r="AGU180" s="27"/>
      <c r="AGV180" s="27"/>
      <c r="AGW180" s="27"/>
      <c r="AGX180" s="27"/>
      <c r="AGY180" s="27"/>
      <c r="AGZ180" s="27"/>
      <c r="AHA180" s="27"/>
      <c r="AHB180" s="27"/>
      <c r="AHC180" s="27"/>
      <c r="AHD180" s="27"/>
      <c r="AHE180" s="27"/>
      <c r="AHF180" s="27"/>
      <c r="AHG180" s="27"/>
      <c r="AHH180" s="27"/>
      <c r="AHI180" s="27"/>
      <c r="AHJ180" s="27"/>
      <c r="AHK180" s="27"/>
      <c r="AHL180" s="27"/>
      <c r="AHM180" s="27"/>
      <c r="AHN180" s="27"/>
      <c r="AHO180" s="27"/>
      <c r="AHP180" s="27"/>
      <c r="AHQ180" s="27"/>
      <c r="AHR180" s="27"/>
      <c r="AHS180" s="27"/>
      <c r="AHT180" s="27"/>
      <c r="AHU180" s="27"/>
      <c r="AHV180" s="27"/>
      <c r="AHW180" s="27"/>
      <c r="AHX180" s="27"/>
      <c r="AHY180" s="27"/>
      <c r="AHZ180" s="27"/>
      <c r="AIA180" s="27"/>
      <c r="AIB180" s="27"/>
      <c r="AIC180" s="27"/>
      <c r="AID180" s="27"/>
      <c r="AIE180" s="27"/>
      <c r="AIF180" s="27"/>
      <c r="AIG180" s="27"/>
      <c r="AIH180" s="27"/>
      <c r="AII180" s="27"/>
      <c r="AIJ180" s="27"/>
      <c r="AIK180" s="27"/>
      <c r="AIL180" s="27"/>
      <c r="AIM180" s="27"/>
      <c r="AIN180" s="27"/>
      <c r="AIO180" s="27"/>
      <c r="AIP180" s="27"/>
      <c r="AIQ180" s="27"/>
      <c r="AIR180" s="27"/>
      <c r="AIS180" s="27"/>
      <c r="AIT180" s="27"/>
      <c r="AIU180" s="27"/>
      <c r="AIV180" s="27"/>
      <c r="AIW180" s="27"/>
      <c r="AIX180" s="27"/>
      <c r="AIY180" s="27"/>
      <c r="AIZ180" s="27"/>
      <c r="AJA180" s="27"/>
      <c r="AJB180" s="27"/>
      <c r="AJC180" s="27"/>
      <c r="AJD180" s="27"/>
      <c r="AJE180" s="27"/>
      <c r="AJF180" s="27"/>
      <c r="AJG180" s="27"/>
      <c r="AJH180" s="27"/>
      <c r="AJI180" s="27"/>
      <c r="AJJ180" s="27"/>
      <c r="AJK180" s="27"/>
      <c r="AJL180" s="27"/>
      <c r="AJM180" s="27"/>
      <c r="AJN180" s="27"/>
      <c r="AJO180" s="27"/>
      <c r="AJP180" s="27"/>
      <c r="AJQ180" s="27"/>
      <c r="AJR180" s="27"/>
      <c r="AJS180" s="27"/>
      <c r="AJT180" s="27"/>
      <c r="AJU180" s="27"/>
      <c r="AJV180" s="27"/>
      <c r="AJW180" s="27"/>
      <c r="AJX180" s="27"/>
      <c r="AJY180" s="27"/>
      <c r="AJZ180" s="27"/>
      <c r="AKA180" s="27"/>
      <c r="AKB180" s="27"/>
      <c r="AKC180" s="27"/>
      <c r="AKD180" s="27"/>
      <c r="AKE180" s="27"/>
      <c r="AKF180" s="27"/>
      <c r="AKG180" s="27"/>
      <c r="AKH180" s="27"/>
      <c r="AKI180" s="27"/>
      <c r="AKJ180" s="27"/>
      <c r="AKK180" s="27"/>
      <c r="AKL180" s="27"/>
      <c r="AKM180" s="27"/>
      <c r="AKN180" s="27"/>
      <c r="AKO180" s="27"/>
      <c r="AKP180" s="27"/>
      <c r="AKQ180" s="27"/>
      <c r="AKR180" s="27"/>
      <c r="AKS180" s="27"/>
      <c r="AKT180" s="27"/>
      <c r="AKU180" s="27"/>
      <c r="AKV180" s="27"/>
      <c r="AKW180" s="27"/>
      <c r="AKX180" s="27"/>
      <c r="AKY180" s="27"/>
      <c r="AKZ180" s="27"/>
      <c r="ALA180" s="27"/>
      <c r="ALB180" s="27"/>
      <c r="ALC180" s="27"/>
      <c r="ALD180" s="27"/>
      <c r="ALE180" s="27"/>
      <c r="ALF180" s="27"/>
      <c r="ALG180" s="27"/>
      <c r="ALH180" s="27"/>
      <c r="ALI180" s="27"/>
      <c r="ALJ180" s="27"/>
      <c r="ALK180" s="27"/>
      <c r="ALL180" s="27"/>
      <c r="ALM180" s="27"/>
      <c r="ALN180" s="27"/>
      <c r="ALO180" s="27"/>
      <c r="ALP180" s="27"/>
      <c r="ALQ180" s="27"/>
      <c r="ALR180" s="27"/>
      <c r="ALS180" s="27"/>
      <c r="ALT180" s="27"/>
      <c r="ALU180" s="27"/>
      <c r="ALV180" s="27"/>
      <c r="ALW180" s="27"/>
      <c r="ALX180" s="27"/>
      <c r="ALY180" s="27"/>
      <c r="ALZ180" s="27"/>
      <c r="AMA180" s="27"/>
      <c r="AMB180" s="27"/>
      <c r="AMC180" s="27"/>
      <c r="AMD180" s="27"/>
      <c r="AME180" s="27"/>
      <c r="AMF180" s="27"/>
      <c r="AMG180" s="27"/>
      <c r="AMH180" s="27"/>
      <c r="AMI180" s="27"/>
      <c r="AMJ180" s="27"/>
      <c r="AMK180" s="27"/>
      <c r="AML180" s="27"/>
      <c r="AMM180" s="27"/>
      <c r="AMN180" s="27"/>
      <c r="AMO180" s="27"/>
      <c r="AMP180" s="27"/>
      <c r="AMQ180" s="27"/>
      <c r="AMR180" s="27"/>
      <c r="AMS180" s="27"/>
      <c r="AMT180" s="27"/>
      <c r="AMU180" s="27"/>
      <c r="AMV180" s="27"/>
      <c r="AMW180" s="27"/>
      <c r="AMX180" s="27"/>
      <c r="AMY180" s="27"/>
      <c r="AMZ180" s="27"/>
      <c r="ANA180" s="27"/>
      <c r="ANB180" s="27"/>
      <c r="ANC180" s="27"/>
      <c r="AND180" s="27"/>
      <c r="ANE180" s="27"/>
      <c r="ANF180" s="27"/>
      <c r="ANG180" s="27"/>
      <c r="ANH180" s="27"/>
      <c r="ANI180" s="27"/>
      <c r="ANJ180" s="27"/>
      <c r="ANK180" s="27"/>
      <c r="ANL180" s="27"/>
      <c r="ANM180" s="27"/>
      <c r="ANN180" s="27"/>
      <c r="ANO180" s="27"/>
      <c r="ANP180" s="27"/>
      <c r="ANQ180" s="27"/>
      <c r="ANR180" s="27"/>
      <c r="ANS180" s="27"/>
      <c r="ANT180" s="27"/>
      <c r="ANU180" s="27"/>
      <c r="ANV180" s="27"/>
      <c r="ANW180" s="27"/>
      <c r="ANX180" s="27"/>
      <c r="ANY180" s="27"/>
      <c r="ANZ180" s="27"/>
      <c r="AOA180" s="27"/>
      <c r="AOB180" s="27"/>
      <c r="AOC180" s="27"/>
      <c r="AOD180" s="27"/>
      <c r="AOE180" s="27"/>
      <c r="AOF180" s="27"/>
      <c r="AOG180" s="27"/>
      <c r="AOH180" s="27"/>
      <c r="AOI180" s="27"/>
      <c r="AOJ180" s="27"/>
      <c r="AOK180" s="27"/>
      <c r="AOL180" s="27"/>
      <c r="AOM180" s="27"/>
      <c r="AON180" s="27"/>
      <c r="AOO180" s="27"/>
      <c r="AOP180" s="27"/>
      <c r="AOQ180" s="27"/>
      <c r="AOR180" s="27"/>
      <c r="AOS180" s="27"/>
      <c r="AOT180" s="27"/>
      <c r="AOU180" s="27"/>
      <c r="AOV180" s="27"/>
      <c r="AOW180" s="27"/>
      <c r="AOX180" s="27"/>
      <c r="AOY180" s="27"/>
      <c r="AOZ180" s="27"/>
      <c r="APA180" s="27"/>
      <c r="APB180" s="27"/>
      <c r="APC180" s="27"/>
      <c r="APD180" s="27"/>
      <c r="APE180" s="27"/>
      <c r="APF180" s="27"/>
      <c r="APG180" s="27"/>
      <c r="APH180" s="27"/>
      <c r="API180" s="27"/>
      <c r="APJ180" s="27"/>
      <c r="APK180" s="27"/>
      <c r="APL180" s="27"/>
      <c r="APM180" s="27"/>
      <c r="APN180" s="27"/>
      <c r="APO180" s="27"/>
      <c r="APP180" s="27"/>
      <c r="APQ180" s="27"/>
      <c r="APR180" s="27"/>
      <c r="APS180" s="27"/>
      <c r="APT180" s="27"/>
      <c r="APU180" s="27"/>
      <c r="APV180" s="27"/>
      <c r="APW180" s="27"/>
      <c r="APX180" s="27"/>
      <c r="APY180" s="27"/>
      <c r="APZ180" s="27"/>
      <c r="AQA180" s="27"/>
      <c r="AQB180" s="27"/>
      <c r="AQC180" s="27"/>
      <c r="AQD180" s="27"/>
      <c r="AQE180" s="27"/>
      <c r="AQF180" s="27"/>
      <c r="AQG180" s="27"/>
      <c r="AQH180" s="27"/>
      <c r="AQI180" s="27"/>
      <c r="AQJ180" s="27"/>
      <c r="AQK180" s="27"/>
      <c r="AQL180" s="27"/>
      <c r="AQM180" s="27"/>
      <c r="AQN180" s="27"/>
      <c r="AQO180" s="27"/>
      <c r="AQP180" s="27"/>
      <c r="AQQ180" s="27"/>
      <c r="AQR180" s="27"/>
      <c r="AQS180" s="27"/>
      <c r="AQT180" s="27"/>
      <c r="AQU180" s="27"/>
      <c r="AQV180" s="27"/>
      <c r="AQW180" s="27"/>
      <c r="AQX180" s="27"/>
      <c r="AQY180" s="27"/>
      <c r="AQZ180" s="27"/>
      <c r="ARA180" s="27"/>
      <c r="ARB180" s="27"/>
      <c r="ARC180" s="27"/>
      <c r="ARD180" s="27"/>
      <c r="ARE180" s="27"/>
      <c r="ARF180" s="27"/>
      <c r="ARG180" s="27"/>
      <c r="ARH180" s="27"/>
      <c r="ARI180" s="27"/>
      <c r="ARJ180" s="27"/>
      <c r="ARK180" s="27"/>
      <c r="ARL180" s="27"/>
      <c r="ARM180" s="27"/>
      <c r="ARN180" s="27"/>
      <c r="ARO180" s="27"/>
      <c r="ARP180" s="27"/>
      <c r="ARQ180" s="27"/>
      <c r="ARR180" s="27"/>
      <c r="ARS180" s="27"/>
      <c r="ART180" s="27"/>
      <c r="ARU180" s="27"/>
      <c r="ARV180" s="27"/>
      <c r="ARW180" s="27"/>
      <c r="ARX180" s="27"/>
      <c r="ARY180" s="27"/>
      <c r="ARZ180" s="27"/>
      <c r="ASA180" s="27"/>
      <c r="ASB180" s="27"/>
      <c r="ASC180" s="27"/>
      <c r="ASD180" s="27"/>
      <c r="ASE180" s="27"/>
      <c r="ASF180" s="27"/>
      <c r="ASG180" s="27"/>
      <c r="ASH180" s="27"/>
      <c r="ASI180" s="27"/>
      <c r="ASJ180" s="27"/>
      <c r="ASK180" s="27"/>
      <c r="ASL180" s="27"/>
      <c r="ASM180" s="27"/>
      <c r="ASN180" s="27"/>
      <c r="ASO180" s="27"/>
      <c r="ASP180" s="27"/>
      <c r="ASQ180" s="27"/>
      <c r="ASR180" s="27"/>
      <c r="ASS180" s="27"/>
      <c r="AST180" s="27"/>
      <c r="ASU180" s="27"/>
      <c r="ASV180" s="27"/>
      <c r="ASW180" s="27"/>
      <c r="ASX180" s="27"/>
      <c r="ASY180" s="27"/>
      <c r="ASZ180" s="27"/>
      <c r="ATA180" s="27"/>
      <c r="ATB180" s="27"/>
      <c r="ATC180" s="27"/>
      <c r="ATD180" s="27"/>
      <c r="ATE180" s="27"/>
      <c r="ATF180" s="27"/>
      <c r="ATG180" s="27"/>
      <c r="ATH180" s="27"/>
      <c r="ATI180" s="27"/>
      <c r="ATJ180" s="27"/>
      <c r="ATK180" s="27"/>
      <c r="ATL180" s="27"/>
      <c r="ATM180" s="27"/>
      <c r="ATN180" s="27"/>
      <c r="ATO180" s="27"/>
      <c r="ATP180" s="27"/>
      <c r="ATQ180" s="27"/>
      <c r="ATR180" s="27"/>
      <c r="ATS180" s="27"/>
      <c r="ATT180" s="27"/>
      <c r="ATU180" s="27"/>
      <c r="ATV180" s="27"/>
      <c r="ATW180" s="27"/>
      <c r="ATX180" s="27"/>
      <c r="ATY180" s="27"/>
      <c r="ATZ180" s="27"/>
      <c r="AUA180" s="27"/>
      <c r="AUB180" s="27"/>
      <c r="AUC180" s="27"/>
      <c r="AUD180" s="27"/>
      <c r="AUE180" s="27"/>
      <c r="AUF180" s="27"/>
      <c r="AUG180" s="27"/>
      <c r="AUH180" s="27"/>
      <c r="AUI180" s="27"/>
      <c r="AUJ180" s="27"/>
      <c r="AUK180" s="27"/>
      <c r="AUL180" s="27"/>
      <c r="AUM180" s="27"/>
      <c r="AUN180" s="27"/>
      <c r="AUO180" s="27"/>
      <c r="AUP180" s="27"/>
      <c r="AUQ180" s="27"/>
      <c r="AUR180" s="27"/>
      <c r="AUS180" s="27"/>
      <c r="AUT180" s="27"/>
      <c r="AUU180" s="27"/>
      <c r="AUV180" s="27"/>
      <c r="AUW180" s="27"/>
      <c r="AUX180" s="27"/>
      <c r="AUY180" s="27"/>
      <c r="AUZ180" s="27"/>
      <c r="AVA180" s="27"/>
      <c r="AVB180" s="27"/>
      <c r="AVC180" s="27"/>
      <c r="AVD180" s="27"/>
      <c r="AVE180" s="27"/>
      <c r="AVF180" s="27"/>
      <c r="AVG180" s="27"/>
      <c r="AVH180" s="27"/>
      <c r="AVI180" s="27"/>
      <c r="AVJ180" s="27"/>
      <c r="AVK180" s="27"/>
      <c r="AVL180" s="27"/>
      <c r="AVM180" s="27"/>
      <c r="AVN180" s="27"/>
      <c r="AVO180" s="27"/>
      <c r="AVP180" s="27"/>
      <c r="AVQ180" s="27"/>
      <c r="AVR180" s="27"/>
      <c r="AVS180" s="27"/>
      <c r="AVT180" s="27"/>
      <c r="AVU180" s="27"/>
      <c r="AVV180" s="27"/>
      <c r="AVW180" s="27"/>
      <c r="AVX180" s="27"/>
      <c r="AVY180" s="27"/>
      <c r="AVZ180" s="27"/>
      <c r="AWA180" s="27"/>
      <c r="AWB180" s="27"/>
      <c r="AWC180" s="27"/>
      <c r="AWD180" s="27"/>
      <c r="AWE180" s="27"/>
      <c r="AWF180" s="27"/>
      <c r="AWG180" s="27"/>
      <c r="AWH180" s="27"/>
      <c r="AWI180" s="27"/>
      <c r="AWJ180" s="27"/>
      <c r="AWK180" s="27"/>
      <c r="AWL180" s="27"/>
      <c r="AWM180" s="27"/>
      <c r="AWN180" s="27"/>
      <c r="AWO180" s="27"/>
      <c r="AWP180" s="27"/>
      <c r="AWQ180" s="27"/>
      <c r="AWR180" s="27"/>
      <c r="AWS180" s="27"/>
      <c r="AWT180" s="27"/>
      <c r="AWU180" s="27"/>
      <c r="AWV180" s="27"/>
      <c r="AWW180" s="27"/>
      <c r="AWX180" s="27"/>
      <c r="AWY180" s="27"/>
      <c r="AWZ180" s="27"/>
      <c r="AXA180" s="27"/>
      <c r="AXB180" s="27"/>
      <c r="AXC180" s="27"/>
      <c r="AXD180" s="27"/>
      <c r="AXE180" s="27"/>
      <c r="AXF180" s="27"/>
      <c r="AXG180" s="27"/>
      <c r="AXH180" s="27"/>
      <c r="AXI180" s="27"/>
      <c r="AXJ180" s="27"/>
      <c r="AXK180" s="27"/>
      <c r="AXL180" s="27"/>
      <c r="AXM180" s="27"/>
      <c r="AXN180" s="27"/>
      <c r="AXO180" s="27"/>
      <c r="AXP180" s="27"/>
      <c r="AXQ180" s="27"/>
      <c r="AXR180" s="27"/>
      <c r="AXS180" s="27"/>
      <c r="AXT180" s="27"/>
      <c r="AXU180" s="27"/>
      <c r="AXV180" s="27"/>
      <c r="AXW180" s="27"/>
      <c r="AXX180" s="27"/>
      <c r="AXY180" s="27"/>
      <c r="AXZ180" s="27"/>
      <c r="AYA180" s="27"/>
      <c r="AYB180" s="27"/>
      <c r="AYC180" s="27"/>
      <c r="AYD180" s="27"/>
      <c r="AYE180" s="27"/>
      <c r="AYF180" s="27"/>
      <c r="AYG180" s="27"/>
      <c r="AYH180" s="27"/>
      <c r="AYI180" s="27"/>
      <c r="AYJ180" s="27"/>
      <c r="AYK180" s="27"/>
      <c r="AYL180" s="27"/>
      <c r="AYM180" s="27"/>
      <c r="AYN180" s="27"/>
      <c r="AYO180" s="27"/>
      <c r="AYP180" s="27"/>
      <c r="AYQ180" s="27"/>
      <c r="AYR180" s="27"/>
      <c r="AYS180" s="27"/>
      <c r="AYT180" s="27"/>
      <c r="AYU180" s="27"/>
      <c r="AYV180" s="27"/>
      <c r="AYW180" s="27"/>
      <c r="AYX180" s="27"/>
      <c r="AYY180" s="27"/>
      <c r="AYZ180" s="27"/>
      <c r="AZA180" s="27"/>
      <c r="AZB180" s="27"/>
      <c r="AZC180" s="27"/>
      <c r="AZD180" s="27"/>
      <c r="AZE180" s="27"/>
      <c r="AZF180" s="27"/>
      <c r="AZG180" s="27"/>
      <c r="AZH180" s="27"/>
      <c r="AZI180" s="27"/>
      <c r="AZJ180" s="27"/>
      <c r="AZK180" s="27"/>
      <c r="AZL180" s="27"/>
      <c r="AZM180" s="27"/>
      <c r="AZN180" s="27"/>
      <c r="AZO180" s="27"/>
      <c r="AZP180" s="27"/>
      <c r="AZQ180" s="27"/>
      <c r="AZR180" s="27"/>
      <c r="AZS180" s="27"/>
      <c r="AZT180" s="27"/>
      <c r="AZU180" s="27"/>
      <c r="AZV180" s="27"/>
      <c r="AZW180" s="27"/>
      <c r="AZX180" s="27"/>
      <c r="AZY180" s="27"/>
      <c r="AZZ180" s="27"/>
      <c r="BAA180" s="27"/>
      <c r="BAB180" s="27"/>
      <c r="BAC180" s="27"/>
      <c r="BAD180" s="27"/>
      <c r="BAE180" s="27"/>
      <c r="BAF180" s="27"/>
      <c r="BAG180" s="27"/>
      <c r="BAH180" s="27"/>
      <c r="BAI180" s="27"/>
      <c r="BAJ180" s="27"/>
      <c r="BAK180" s="27"/>
      <c r="BAL180" s="27"/>
      <c r="BAM180" s="27"/>
      <c r="BAN180" s="27"/>
      <c r="BAO180" s="27"/>
      <c r="BAP180" s="27"/>
      <c r="BAQ180" s="27"/>
      <c r="BAR180" s="27"/>
      <c r="BAS180" s="27"/>
      <c r="BAT180" s="27"/>
      <c r="BAU180" s="27"/>
      <c r="BAV180" s="27"/>
      <c r="BAW180" s="27"/>
      <c r="BAX180" s="27"/>
      <c r="BAY180" s="27"/>
      <c r="BAZ180" s="27"/>
      <c r="BBA180" s="27"/>
      <c r="BBB180" s="27"/>
      <c r="BBC180" s="27"/>
      <c r="BBD180" s="27"/>
      <c r="BBE180" s="27"/>
      <c r="BBF180" s="27"/>
      <c r="BBG180" s="27"/>
      <c r="BBH180" s="27"/>
      <c r="BBI180" s="27"/>
      <c r="BBJ180" s="27"/>
      <c r="BBK180" s="27"/>
      <c r="BBL180" s="27"/>
      <c r="BBM180" s="27"/>
      <c r="BBN180" s="27"/>
      <c r="BBO180" s="27"/>
      <c r="BBP180" s="27"/>
      <c r="BBQ180" s="27"/>
      <c r="BBR180" s="27"/>
      <c r="BBS180" s="27"/>
      <c r="BBT180" s="27"/>
      <c r="BBU180" s="27"/>
      <c r="BBV180" s="27"/>
      <c r="BBW180" s="27"/>
      <c r="BBX180" s="27"/>
      <c r="BBY180" s="27"/>
      <c r="BBZ180" s="27"/>
      <c r="BCA180" s="27"/>
      <c r="BCB180" s="27"/>
      <c r="BCC180" s="27"/>
      <c r="BCD180" s="27"/>
      <c r="BCE180" s="27"/>
      <c r="BCF180" s="27"/>
      <c r="BCG180" s="27"/>
      <c r="BCH180" s="27"/>
      <c r="BCI180" s="27"/>
      <c r="BCJ180" s="27"/>
      <c r="BCK180" s="27"/>
      <c r="BCL180" s="27"/>
      <c r="BCM180" s="27"/>
      <c r="BCN180" s="27"/>
      <c r="BCO180" s="27"/>
      <c r="BCP180" s="27"/>
      <c r="BCQ180" s="27"/>
      <c r="BCR180" s="27"/>
      <c r="BCS180" s="27"/>
      <c r="BCT180" s="27"/>
      <c r="BCU180" s="27"/>
      <c r="BCV180" s="27"/>
      <c r="BCW180" s="27"/>
      <c r="BCX180" s="27"/>
      <c r="BCY180" s="27"/>
      <c r="BCZ180" s="27"/>
      <c r="BDA180" s="27"/>
      <c r="BDB180" s="27"/>
      <c r="BDC180" s="27"/>
      <c r="BDD180" s="27"/>
      <c r="BDE180" s="27"/>
      <c r="BDF180" s="27"/>
      <c r="BDG180" s="27"/>
      <c r="BDH180" s="27"/>
      <c r="BDI180" s="27"/>
      <c r="BDJ180" s="27"/>
      <c r="BDK180" s="27"/>
      <c r="BDL180" s="27"/>
      <c r="BDM180" s="27"/>
      <c r="BDN180" s="27"/>
      <c r="BDO180" s="27"/>
      <c r="BDP180" s="27"/>
      <c r="BDQ180" s="27"/>
      <c r="BDR180" s="27"/>
      <c r="BDS180" s="27"/>
      <c r="BDT180" s="27"/>
      <c r="BDU180" s="27"/>
      <c r="BDV180" s="27"/>
      <c r="BDW180" s="27"/>
      <c r="BDX180" s="27"/>
      <c r="BDY180" s="27"/>
      <c r="BDZ180" s="27"/>
      <c r="BEA180" s="27"/>
      <c r="BEB180" s="27"/>
      <c r="BEC180" s="27"/>
      <c r="BED180" s="27"/>
      <c r="BEE180" s="27"/>
      <c r="BEF180" s="27"/>
      <c r="BEG180" s="27"/>
      <c r="BEH180" s="27"/>
      <c r="BEI180" s="27"/>
      <c r="BEJ180" s="27"/>
      <c r="BEK180" s="27"/>
      <c r="BEL180" s="27"/>
      <c r="BEM180" s="27"/>
      <c r="BEN180" s="27"/>
      <c r="BEO180" s="27"/>
      <c r="BEP180" s="27"/>
      <c r="BEQ180" s="27"/>
      <c r="BER180" s="27"/>
      <c r="BES180" s="27"/>
      <c r="BET180" s="27"/>
      <c r="BEU180" s="27"/>
      <c r="BEV180" s="27"/>
      <c r="BEW180" s="27"/>
      <c r="BEX180" s="27"/>
      <c r="BEY180" s="27"/>
      <c r="BEZ180" s="27"/>
      <c r="BFA180" s="27"/>
      <c r="BFB180" s="27"/>
      <c r="BFC180" s="27"/>
      <c r="BFD180" s="27"/>
      <c r="BFE180" s="27"/>
      <c r="BFF180" s="27"/>
      <c r="BFG180" s="27"/>
      <c r="BFH180" s="27"/>
      <c r="BFI180" s="27"/>
      <c r="BFJ180" s="27"/>
      <c r="BFK180" s="27"/>
      <c r="BFL180" s="27"/>
      <c r="BFM180" s="27"/>
      <c r="BFN180" s="27"/>
      <c r="BFO180" s="27"/>
      <c r="BFP180" s="27"/>
      <c r="BFQ180" s="27"/>
      <c r="BFR180" s="27"/>
      <c r="BFS180" s="27"/>
      <c r="BFT180" s="27"/>
      <c r="BFU180" s="27"/>
      <c r="BFV180" s="27"/>
      <c r="BFW180" s="27"/>
      <c r="BFX180" s="27"/>
      <c r="BFY180" s="27"/>
      <c r="BFZ180" s="27"/>
      <c r="BGA180" s="27"/>
      <c r="BGB180" s="27"/>
      <c r="BGC180" s="27"/>
      <c r="BGD180" s="27"/>
      <c r="BGE180" s="27"/>
      <c r="BGF180" s="27"/>
      <c r="BGG180" s="27"/>
      <c r="BGH180" s="27"/>
      <c r="BGI180" s="27"/>
      <c r="BGJ180" s="27"/>
      <c r="BGK180" s="27"/>
      <c r="BGL180" s="27"/>
      <c r="BGM180" s="27"/>
      <c r="BGN180" s="27"/>
      <c r="BGO180" s="27"/>
      <c r="BGP180" s="27"/>
      <c r="BGQ180" s="27"/>
      <c r="BGR180" s="27"/>
      <c r="BGS180" s="27"/>
      <c r="BGT180" s="27"/>
      <c r="BGU180" s="27"/>
      <c r="BGV180" s="27"/>
      <c r="BGW180" s="27"/>
      <c r="BGX180" s="27"/>
      <c r="BGY180" s="27"/>
      <c r="BGZ180" s="27"/>
      <c r="BHA180" s="27"/>
      <c r="BHB180" s="27"/>
      <c r="BHC180" s="27"/>
      <c r="BHD180" s="27"/>
      <c r="BHE180" s="27"/>
      <c r="BHF180" s="27"/>
      <c r="BHG180" s="27"/>
      <c r="BHH180" s="27"/>
      <c r="BHI180" s="27"/>
      <c r="BHJ180" s="27"/>
      <c r="BHK180" s="27"/>
      <c r="BHL180" s="27"/>
      <c r="BHM180" s="27"/>
      <c r="BHN180" s="27"/>
      <c r="BHO180" s="27"/>
      <c r="BHP180" s="27"/>
      <c r="BHQ180" s="27"/>
      <c r="BHR180" s="27"/>
      <c r="BHS180" s="27"/>
      <c r="BHT180" s="27"/>
      <c r="BHU180" s="27"/>
      <c r="BHV180" s="27"/>
      <c r="BHW180" s="27"/>
      <c r="BHX180" s="27"/>
      <c r="BHY180" s="27"/>
      <c r="BHZ180" s="27"/>
      <c r="BIA180" s="27"/>
      <c r="BIB180" s="27"/>
      <c r="BIC180" s="27"/>
      <c r="BID180" s="27"/>
      <c r="BIE180" s="27"/>
      <c r="BIF180" s="27"/>
      <c r="BIG180" s="27"/>
      <c r="BIH180" s="27"/>
      <c r="BII180" s="27"/>
      <c r="BIJ180" s="27"/>
      <c r="BIK180" s="27"/>
      <c r="BIL180" s="27"/>
      <c r="BIM180" s="27"/>
      <c r="BIN180" s="27"/>
      <c r="BIO180" s="27"/>
      <c r="BIP180" s="27"/>
      <c r="BIQ180" s="27"/>
      <c r="BIR180" s="27"/>
      <c r="BIS180" s="27"/>
      <c r="BIT180" s="27"/>
      <c r="BIU180" s="27"/>
      <c r="BIV180" s="27"/>
      <c r="BIW180" s="27"/>
      <c r="BIX180" s="27"/>
      <c r="BIY180" s="27"/>
      <c r="BIZ180" s="27"/>
      <c r="BJA180" s="27"/>
      <c r="BJB180" s="27"/>
      <c r="BJC180" s="27"/>
      <c r="BJD180" s="27"/>
      <c r="BJE180" s="27"/>
      <c r="BJF180" s="27"/>
      <c r="BJG180" s="27"/>
      <c r="BJH180" s="27"/>
      <c r="BJI180" s="27"/>
      <c r="BJJ180" s="27"/>
      <c r="BJK180" s="27"/>
      <c r="BJL180" s="27"/>
      <c r="BJM180" s="27"/>
      <c r="BJN180" s="27"/>
      <c r="BJO180" s="27"/>
      <c r="BJP180" s="27"/>
      <c r="BJQ180" s="27"/>
      <c r="BJR180" s="27"/>
      <c r="BJS180" s="27"/>
      <c r="BJT180" s="27"/>
      <c r="BJU180" s="27"/>
      <c r="BJV180" s="27"/>
      <c r="BJW180" s="27"/>
      <c r="BJX180" s="27"/>
      <c r="BJY180" s="27"/>
      <c r="BJZ180" s="27"/>
      <c r="BKA180" s="27"/>
      <c r="BKB180" s="27"/>
      <c r="BKC180" s="27"/>
      <c r="BKD180" s="27"/>
      <c r="BKE180" s="27"/>
      <c r="BKF180" s="27"/>
      <c r="BKG180" s="27"/>
      <c r="BKH180" s="27"/>
      <c r="BKI180" s="27"/>
      <c r="BKJ180" s="27"/>
      <c r="BKK180" s="27"/>
      <c r="BKL180" s="27"/>
      <c r="BKM180" s="27"/>
      <c r="BKN180" s="27"/>
      <c r="BKO180" s="27"/>
      <c r="BKP180" s="27"/>
      <c r="BKQ180" s="27"/>
      <c r="BKR180" s="27"/>
      <c r="BKS180" s="27"/>
      <c r="BKT180" s="27"/>
      <c r="BKU180" s="27"/>
      <c r="BKV180" s="27"/>
      <c r="BKW180" s="27"/>
      <c r="BKX180" s="27"/>
      <c r="BKY180" s="27"/>
      <c r="BKZ180" s="27"/>
      <c r="BLA180" s="27"/>
      <c r="BLB180" s="27"/>
      <c r="BLC180" s="27"/>
      <c r="BLD180" s="27"/>
      <c r="BLE180" s="27"/>
      <c r="BLF180" s="27"/>
      <c r="BLG180" s="27"/>
      <c r="BLH180" s="27"/>
      <c r="BLI180" s="27"/>
      <c r="BLJ180" s="27"/>
      <c r="BLK180" s="27"/>
      <c r="BLL180" s="27"/>
      <c r="BLM180" s="27"/>
      <c r="BLN180" s="27"/>
      <c r="BLO180" s="27"/>
      <c r="BLP180" s="27"/>
      <c r="BLQ180" s="27"/>
      <c r="BLR180" s="27"/>
      <c r="BLS180" s="27"/>
      <c r="BLT180" s="27"/>
      <c r="BLU180" s="27"/>
      <c r="BLV180" s="27"/>
      <c r="BLW180" s="27"/>
      <c r="BLX180" s="27"/>
      <c r="BLY180" s="27"/>
      <c r="BLZ180" s="27"/>
      <c r="BMA180" s="27"/>
      <c r="BMB180" s="27"/>
      <c r="BMC180" s="27"/>
      <c r="BMD180" s="27"/>
      <c r="BME180" s="27"/>
      <c r="BMF180" s="27"/>
      <c r="BMG180" s="27"/>
      <c r="BMH180" s="27"/>
      <c r="BMI180" s="27"/>
      <c r="BMJ180" s="27"/>
      <c r="BMK180" s="27"/>
      <c r="BML180" s="27"/>
      <c r="BMM180" s="27"/>
      <c r="BMN180" s="27"/>
      <c r="BMO180" s="27"/>
      <c r="BMP180" s="27"/>
      <c r="BMQ180" s="27"/>
      <c r="BMR180" s="27"/>
      <c r="BMS180" s="27"/>
      <c r="BMT180" s="27"/>
      <c r="BMU180" s="27"/>
      <c r="BMV180" s="27"/>
      <c r="BMW180" s="27"/>
      <c r="BMX180" s="27"/>
      <c r="BMY180" s="27"/>
      <c r="BMZ180" s="27"/>
      <c r="BNA180" s="27"/>
      <c r="BNB180" s="27"/>
      <c r="BNC180" s="27"/>
      <c r="BND180" s="27"/>
      <c r="BNE180" s="27"/>
      <c r="BNF180" s="27"/>
      <c r="BNG180" s="27"/>
      <c r="BNH180" s="27"/>
      <c r="BNI180" s="27"/>
      <c r="BNJ180" s="27"/>
      <c r="BNK180" s="27"/>
      <c r="BNL180" s="27"/>
      <c r="BNM180" s="27"/>
      <c r="BNN180" s="27"/>
      <c r="BNO180" s="27"/>
      <c r="BNP180" s="27"/>
      <c r="BNQ180" s="27"/>
      <c r="BNR180" s="27"/>
      <c r="BNS180" s="27"/>
      <c r="BNT180" s="27"/>
      <c r="BNU180" s="27"/>
      <c r="BNV180" s="27"/>
      <c r="BNW180" s="27"/>
      <c r="BNX180" s="27"/>
      <c r="BNY180" s="27"/>
      <c r="BNZ180" s="27"/>
      <c r="BOA180" s="27"/>
      <c r="BOB180" s="27"/>
      <c r="BOC180" s="27"/>
      <c r="BOD180" s="27"/>
      <c r="BOE180" s="27"/>
      <c r="BOF180" s="27"/>
      <c r="BOG180" s="27"/>
      <c r="BOH180" s="27"/>
      <c r="BOI180" s="27"/>
      <c r="BOJ180" s="27"/>
      <c r="BOK180" s="27"/>
      <c r="BOL180" s="27"/>
      <c r="BOM180" s="27"/>
      <c r="BON180" s="27"/>
      <c r="BOO180" s="27"/>
      <c r="BOP180" s="27"/>
      <c r="BOQ180" s="27"/>
      <c r="BOR180" s="27"/>
      <c r="BOS180" s="27"/>
      <c r="BOT180" s="27"/>
      <c r="BOU180" s="27"/>
      <c r="BOV180" s="27"/>
      <c r="BOW180" s="27"/>
      <c r="BOX180" s="27"/>
      <c r="BOY180" s="27"/>
      <c r="BOZ180" s="27"/>
      <c r="BPA180" s="27"/>
      <c r="BPB180" s="27"/>
      <c r="BPC180" s="27"/>
      <c r="BPD180" s="27"/>
      <c r="BPE180" s="27"/>
      <c r="BPF180" s="27"/>
      <c r="BPG180" s="27"/>
      <c r="BPH180" s="27"/>
      <c r="BPI180" s="27"/>
      <c r="BPJ180" s="27"/>
      <c r="BPK180" s="27"/>
      <c r="BPL180" s="27"/>
      <c r="BPM180" s="27"/>
      <c r="BPN180" s="27"/>
      <c r="BPO180" s="27"/>
      <c r="BPP180" s="27"/>
      <c r="BPQ180" s="27"/>
      <c r="BPR180" s="27"/>
      <c r="BPS180" s="27"/>
      <c r="BPT180" s="27"/>
      <c r="BPU180" s="27"/>
      <c r="BPV180" s="27"/>
      <c r="BPW180" s="27"/>
      <c r="BPX180" s="27"/>
      <c r="BPY180" s="27"/>
      <c r="BPZ180" s="27"/>
      <c r="BQA180" s="27"/>
      <c r="BQB180" s="27"/>
      <c r="BQC180" s="27"/>
      <c r="BQD180" s="27"/>
      <c r="BQE180" s="27"/>
      <c r="BQF180" s="27"/>
      <c r="BQG180" s="27"/>
      <c r="BQH180" s="27"/>
      <c r="BQI180" s="27"/>
      <c r="BQJ180" s="27"/>
      <c r="BQK180" s="27"/>
      <c r="BQL180" s="27"/>
      <c r="BQM180" s="27"/>
      <c r="BQN180" s="27"/>
      <c r="BQO180" s="27"/>
      <c r="BQP180" s="27"/>
      <c r="BQQ180" s="27"/>
      <c r="BQR180" s="27"/>
      <c r="BQS180" s="27"/>
      <c r="BQT180" s="27"/>
      <c r="BQU180" s="27"/>
      <c r="BQV180" s="27"/>
      <c r="BQW180" s="27"/>
      <c r="BQX180" s="27"/>
      <c r="BQY180" s="27"/>
      <c r="BQZ180" s="27"/>
      <c r="BRA180" s="27"/>
      <c r="BRB180" s="27"/>
      <c r="BRC180" s="27"/>
      <c r="BRD180" s="27"/>
      <c r="BRE180" s="27"/>
      <c r="BRF180" s="27"/>
      <c r="BRG180" s="27"/>
      <c r="BRH180" s="27"/>
      <c r="BRI180" s="27"/>
      <c r="BRJ180" s="27"/>
      <c r="BRK180" s="27"/>
      <c r="BRL180" s="27"/>
      <c r="BRM180" s="27"/>
      <c r="BRN180" s="27"/>
      <c r="BRO180" s="27"/>
      <c r="BRP180" s="27"/>
      <c r="BRQ180" s="27"/>
      <c r="BRR180" s="27"/>
      <c r="BRS180" s="27"/>
      <c r="BRT180" s="27"/>
      <c r="BRU180" s="27"/>
      <c r="BRV180" s="27"/>
      <c r="BRW180" s="27"/>
      <c r="BRX180" s="27"/>
      <c r="BRY180" s="27"/>
      <c r="BRZ180" s="27"/>
      <c r="BSA180" s="27"/>
      <c r="BSB180" s="27"/>
      <c r="BSC180" s="27"/>
      <c r="BSD180" s="27"/>
      <c r="BSE180" s="27"/>
      <c r="BSF180" s="27"/>
      <c r="BSG180" s="27"/>
      <c r="BSH180" s="27"/>
      <c r="BSI180" s="27"/>
      <c r="BSJ180" s="27"/>
      <c r="BSK180" s="27"/>
      <c r="BSL180" s="27"/>
      <c r="BSM180" s="27"/>
      <c r="BSN180" s="27"/>
      <c r="BSO180" s="27"/>
      <c r="BSP180" s="27"/>
      <c r="BSQ180" s="27"/>
      <c r="BSR180" s="27"/>
      <c r="BSS180" s="27"/>
      <c r="BST180" s="27"/>
      <c r="BSU180" s="27"/>
      <c r="BSV180" s="27"/>
      <c r="BSW180" s="27"/>
      <c r="BSX180" s="27"/>
      <c r="BSY180" s="27"/>
      <c r="BSZ180" s="27"/>
      <c r="BTA180" s="27"/>
      <c r="BTB180" s="27"/>
      <c r="BTC180" s="27"/>
      <c r="BTD180" s="27"/>
      <c r="BTE180" s="27"/>
      <c r="BTF180" s="27"/>
      <c r="BTG180" s="27"/>
      <c r="BTH180" s="27"/>
      <c r="BTI180" s="27"/>
      <c r="BTJ180" s="27"/>
      <c r="BTK180" s="27"/>
      <c r="BTL180" s="27"/>
      <c r="BTM180" s="27"/>
      <c r="BTN180" s="27"/>
      <c r="BTO180" s="27"/>
      <c r="BTP180" s="27"/>
      <c r="BTQ180" s="27"/>
      <c r="BTR180" s="27"/>
      <c r="BTS180" s="27"/>
      <c r="BTT180" s="27"/>
      <c r="BTU180" s="27"/>
      <c r="BTV180" s="27"/>
      <c r="BTW180" s="27"/>
      <c r="BTX180" s="27"/>
      <c r="BTY180" s="27"/>
      <c r="BTZ180" s="27"/>
      <c r="BUA180" s="27"/>
      <c r="BUB180" s="27"/>
      <c r="BUC180" s="27"/>
      <c r="BUD180" s="27"/>
      <c r="BUE180" s="27"/>
      <c r="BUF180" s="27"/>
      <c r="BUG180" s="27"/>
      <c r="BUH180" s="27"/>
      <c r="BUI180" s="27"/>
      <c r="BUJ180" s="27"/>
      <c r="BUK180" s="27"/>
      <c r="BUL180" s="27"/>
      <c r="BUM180" s="27"/>
      <c r="BUN180" s="27"/>
      <c r="BUO180" s="27"/>
      <c r="BUP180" s="27"/>
      <c r="BUQ180" s="27"/>
    </row>
    <row r="181" spans="1:1915" s="47" customFormat="1" ht="12.75">
      <c r="A181" s="23"/>
      <c r="B181" s="53"/>
      <c r="C181" s="53"/>
      <c r="D181" s="215" t="s">
        <v>279</v>
      </c>
      <c r="E181" s="216">
        <v>0.25</v>
      </c>
      <c r="F181" s="152">
        <v>2007</v>
      </c>
      <c r="G181" s="221">
        <v>0.5</v>
      </c>
      <c r="H181" s="22"/>
      <c r="I181" s="26"/>
      <c r="J181" s="26"/>
      <c r="K181" s="26"/>
      <c r="L181" s="26"/>
      <c r="M181" s="104"/>
      <c r="N181" s="104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  <c r="BZ181" s="27"/>
      <c r="CA181" s="27"/>
      <c r="CB181" s="27"/>
      <c r="CC181" s="27"/>
      <c r="CD181" s="27"/>
      <c r="CE181" s="27"/>
      <c r="CF181" s="27"/>
      <c r="CG181" s="27"/>
      <c r="CH181" s="27"/>
      <c r="CI181" s="27"/>
      <c r="CJ181" s="27"/>
      <c r="CK181" s="27"/>
      <c r="CL181" s="27"/>
      <c r="CM181" s="27"/>
      <c r="CN181" s="27"/>
      <c r="CO181" s="27"/>
      <c r="CP181" s="27"/>
      <c r="CQ181" s="27"/>
      <c r="CR181" s="27"/>
      <c r="CS181" s="27"/>
      <c r="CT181" s="27"/>
      <c r="CU181" s="27"/>
      <c r="CV181" s="27"/>
      <c r="CW181" s="27"/>
      <c r="CX181" s="27"/>
      <c r="CY181" s="27"/>
      <c r="CZ181" s="27"/>
      <c r="DA181" s="27"/>
      <c r="DB181" s="27"/>
      <c r="DC181" s="27"/>
      <c r="DD181" s="27"/>
      <c r="DE181" s="27"/>
      <c r="DF181" s="27"/>
      <c r="DG181" s="27"/>
      <c r="DH181" s="27"/>
      <c r="DI181" s="27"/>
      <c r="DJ181" s="27"/>
      <c r="DK181" s="27"/>
      <c r="DL181" s="27"/>
      <c r="DM181" s="27"/>
      <c r="DN181" s="27"/>
      <c r="DO181" s="27"/>
      <c r="DP181" s="27"/>
      <c r="DQ181" s="27"/>
      <c r="DR181" s="27"/>
      <c r="DS181" s="27"/>
      <c r="DT181" s="27"/>
      <c r="DU181" s="27"/>
      <c r="DV181" s="27"/>
      <c r="DW181" s="27"/>
      <c r="DX181" s="27"/>
      <c r="DY181" s="27"/>
      <c r="DZ181" s="27"/>
      <c r="EA181" s="27"/>
      <c r="EB181" s="27"/>
      <c r="EC181" s="27"/>
      <c r="ED181" s="27"/>
      <c r="EE181" s="27"/>
      <c r="EF181" s="27"/>
      <c r="EG181" s="27"/>
      <c r="EH181" s="27"/>
      <c r="EI181" s="27"/>
      <c r="EJ181" s="27"/>
      <c r="EK181" s="27"/>
      <c r="EL181" s="27"/>
      <c r="EM181" s="27"/>
      <c r="EN181" s="27"/>
      <c r="EO181" s="27"/>
      <c r="EP181" s="27"/>
      <c r="EQ181" s="27"/>
      <c r="ER181" s="27"/>
      <c r="ES181" s="27"/>
      <c r="ET181" s="27"/>
      <c r="EU181" s="27"/>
      <c r="EV181" s="27"/>
      <c r="EW181" s="27"/>
      <c r="EX181" s="27"/>
      <c r="EY181" s="27"/>
      <c r="EZ181" s="27"/>
      <c r="FA181" s="27"/>
      <c r="FB181" s="27"/>
      <c r="FC181" s="27"/>
      <c r="FD181" s="27"/>
      <c r="FE181" s="27"/>
      <c r="FF181" s="27"/>
      <c r="FG181" s="27"/>
      <c r="FH181" s="27"/>
      <c r="FI181" s="27"/>
      <c r="FJ181" s="27"/>
      <c r="FK181" s="27"/>
      <c r="FL181" s="27"/>
      <c r="FM181" s="27"/>
      <c r="FN181" s="27"/>
      <c r="FO181" s="27"/>
      <c r="FP181" s="27"/>
      <c r="FQ181" s="27"/>
      <c r="FR181" s="27"/>
      <c r="FS181" s="27"/>
      <c r="FT181" s="27"/>
      <c r="FU181" s="27"/>
      <c r="FV181" s="27"/>
      <c r="FW181" s="27"/>
      <c r="FX181" s="27"/>
      <c r="FY181" s="27"/>
      <c r="FZ181" s="27"/>
      <c r="GA181" s="27"/>
      <c r="GB181" s="27"/>
      <c r="GC181" s="27"/>
      <c r="GD181" s="27"/>
      <c r="GE181" s="27"/>
      <c r="GF181" s="27"/>
      <c r="GG181" s="27"/>
      <c r="GH181" s="27"/>
      <c r="GI181" s="27"/>
      <c r="GJ181" s="27"/>
      <c r="GK181" s="27"/>
      <c r="GL181" s="27"/>
      <c r="GM181" s="27"/>
      <c r="GN181" s="27"/>
      <c r="GO181" s="27"/>
      <c r="GP181" s="27"/>
      <c r="GQ181" s="27"/>
      <c r="GR181" s="27"/>
      <c r="GS181" s="27"/>
      <c r="GT181" s="27"/>
      <c r="GU181" s="27"/>
      <c r="GV181" s="27"/>
      <c r="GW181" s="27"/>
      <c r="GX181" s="27"/>
      <c r="GY181" s="27"/>
      <c r="GZ181" s="27"/>
      <c r="HA181" s="27"/>
      <c r="HB181" s="27"/>
      <c r="HC181" s="27"/>
      <c r="HD181" s="27"/>
      <c r="HE181" s="27"/>
      <c r="HF181" s="27"/>
      <c r="HG181" s="27"/>
      <c r="HH181" s="27"/>
      <c r="HI181" s="27"/>
      <c r="HJ181" s="27"/>
      <c r="HK181" s="27"/>
      <c r="HL181" s="27"/>
      <c r="HM181" s="27"/>
      <c r="HN181" s="27"/>
      <c r="HO181" s="27"/>
      <c r="HP181" s="27"/>
      <c r="HQ181" s="27"/>
      <c r="HR181" s="27"/>
      <c r="HS181" s="27"/>
      <c r="HT181" s="27"/>
      <c r="HU181" s="27"/>
      <c r="HV181" s="27"/>
      <c r="HW181" s="27"/>
      <c r="HX181" s="27"/>
      <c r="HY181" s="27"/>
      <c r="HZ181" s="27"/>
      <c r="IA181" s="27"/>
      <c r="IB181" s="27"/>
      <c r="IC181" s="27"/>
      <c r="ID181" s="27"/>
      <c r="IE181" s="27"/>
      <c r="IF181" s="27"/>
      <c r="IG181" s="27"/>
      <c r="IH181" s="27"/>
      <c r="II181" s="27"/>
      <c r="IJ181" s="27"/>
      <c r="IK181" s="27"/>
      <c r="IL181" s="27"/>
      <c r="IM181" s="27"/>
      <c r="IN181" s="27"/>
      <c r="IO181" s="27"/>
      <c r="IP181" s="27"/>
      <c r="IQ181" s="27"/>
      <c r="IR181" s="27"/>
      <c r="IS181" s="27"/>
      <c r="IT181" s="27"/>
      <c r="IU181" s="27"/>
      <c r="IV181" s="27"/>
      <c r="IW181" s="27"/>
      <c r="IX181" s="27"/>
      <c r="IY181" s="27"/>
      <c r="IZ181" s="27"/>
      <c r="JA181" s="27"/>
      <c r="JB181" s="27"/>
      <c r="JC181" s="27"/>
      <c r="JD181" s="27"/>
      <c r="JE181" s="27"/>
      <c r="JF181" s="27"/>
      <c r="JG181" s="27"/>
      <c r="JH181" s="27"/>
      <c r="JI181" s="27"/>
      <c r="JJ181" s="27"/>
      <c r="JK181" s="27"/>
      <c r="JL181" s="27"/>
      <c r="JM181" s="27"/>
      <c r="JN181" s="27"/>
      <c r="JO181" s="27"/>
      <c r="JP181" s="27"/>
      <c r="JQ181" s="27"/>
      <c r="JR181" s="27"/>
      <c r="JS181" s="27"/>
      <c r="JT181" s="27"/>
      <c r="JU181" s="27"/>
      <c r="JV181" s="27"/>
      <c r="JW181" s="27"/>
      <c r="JX181" s="27"/>
      <c r="JY181" s="27"/>
      <c r="JZ181" s="27"/>
      <c r="KA181" s="27"/>
      <c r="KB181" s="27"/>
      <c r="KC181" s="27"/>
      <c r="KD181" s="27"/>
      <c r="KE181" s="27"/>
      <c r="KF181" s="27"/>
      <c r="KG181" s="27"/>
      <c r="KH181" s="27"/>
      <c r="KI181" s="27"/>
      <c r="KJ181" s="27"/>
      <c r="KK181" s="27"/>
      <c r="KL181" s="27"/>
      <c r="KM181" s="27"/>
      <c r="KN181" s="27"/>
      <c r="KO181" s="27"/>
      <c r="KP181" s="27"/>
      <c r="KQ181" s="27"/>
      <c r="KR181" s="27"/>
      <c r="KS181" s="27"/>
      <c r="KT181" s="27"/>
      <c r="KU181" s="27"/>
      <c r="KV181" s="27"/>
      <c r="KW181" s="27"/>
      <c r="KX181" s="27"/>
      <c r="KY181" s="27"/>
      <c r="KZ181" s="27"/>
      <c r="LA181" s="27"/>
      <c r="LB181" s="27"/>
      <c r="LC181" s="27"/>
      <c r="LD181" s="27"/>
      <c r="LE181" s="27"/>
      <c r="LF181" s="27"/>
      <c r="LG181" s="27"/>
      <c r="LH181" s="27"/>
      <c r="LI181" s="27"/>
      <c r="LJ181" s="27"/>
      <c r="LK181" s="27"/>
      <c r="LL181" s="27"/>
      <c r="LM181" s="27"/>
      <c r="LN181" s="27"/>
      <c r="LO181" s="27"/>
      <c r="LP181" s="27"/>
      <c r="LQ181" s="27"/>
      <c r="LR181" s="27"/>
      <c r="LS181" s="27"/>
      <c r="LT181" s="27"/>
      <c r="LU181" s="27"/>
      <c r="LV181" s="27"/>
      <c r="LW181" s="27"/>
      <c r="LX181" s="27"/>
      <c r="LY181" s="27"/>
      <c r="LZ181" s="27"/>
      <c r="MA181" s="27"/>
      <c r="MB181" s="27"/>
      <c r="MC181" s="27"/>
      <c r="MD181" s="27"/>
      <c r="ME181" s="27"/>
      <c r="MF181" s="27"/>
      <c r="MG181" s="27"/>
      <c r="MH181" s="27"/>
      <c r="MI181" s="27"/>
      <c r="MJ181" s="27"/>
      <c r="MK181" s="27"/>
      <c r="ML181" s="27"/>
      <c r="MM181" s="27"/>
      <c r="MN181" s="27"/>
      <c r="MO181" s="27"/>
      <c r="MP181" s="27"/>
      <c r="MQ181" s="27"/>
      <c r="MR181" s="27"/>
      <c r="MS181" s="27"/>
      <c r="MT181" s="27"/>
      <c r="MU181" s="27"/>
      <c r="MV181" s="27"/>
      <c r="MW181" s="27"/>
      <c r="MX181" s="27"/>
      <c r="MY181" s="27"/>
      <c r="MZ181" s="27"/>
      <c r="NA181" s="27"/>
      <c r="NB181" s="27"/>
      <c r="NC181" s="27"/>
      <c r="ND181" s="27"/>
      <c r="NE181" s="27"/>
      <c r="NF181" s="27"/>
      <c r="NG181" s="27"/>
      <c r="NH181" s="27"/>
      <c r="NI181" s="27"/>
      <c r="NJ181" s="27"/>
      <c r="NK181" s="27"/>
      <c r="NL181" s="27"/>
      <c r="NM181" s="27"/>
      <c r="NN181" s="27"/>
      <c r="NO181" s="27"/>
      <c r="NP181" s="27"/>
      <c r="NQ181" s="27"/>
      <c r="NR181" s="27"/>
      <c r="NS181" s="27"/>
      <c r="NT181" s="27"/>
      <c r="NU181" s="27"/>
      <c r="NV181" s="27"/>
      <c r="NW181" s="27"/>
      <c r="NX181" s="27"/>
      <c r="NY181" s="27"/>
      <c r="NZ181" s="27"/>
      <c r="OA181" s="27"/>
      <c r="OB181" s="27"/>
      <c r="OC181" s="27"/>
      <c r="OD181" s="27"/>
      <c r="OE181" s="27"/>
      <c r="OF181" s="27"/>
      <c r="OG181" s="27"/>
      <c r="OH181" s="27"/>
      <c r="OI181" s="27"/>
      <c r="OJ181" s="27"/>
      <c r="OK181" s="27"/>
      <c r="OL181" s="27"/>
      <c r="OM181" s="27"/>
      <c r="ON181" s="27"/>
      <c r="OO181" s="27"/>
      <c r="OP181" s="27"/>
      <c r="OQ181" s="27"/>
      <c r="OR181" s="27"/>
      <c r="OS181" s="27"/>
      <c r="OT181" s="27"/>
      <c r="OU181" s="27"/>
      <c r="OV181" s="27"/>
      <c r="OW181" s="27"/>
      <c r="OX181" s="27"/>
      <c r="OY181" s="27"/>
      <c r="OZ181" s="27"/>
      <c r="PA181" s="27"/>
      <c r="PB181" s="27"/>
      <c r="PC181" s="27"/>
      <c r="PD181" s="27"/>
      <c r="PE181" s="27"/>
      <c r="PF181" s="27"/>
      <c r="PG181" s="27"/>
      <c r="PH181" s="27"/>
      <c r="PI181" s="27"/>
      <c r="PJ181" s="27"/>
      <c r="PK181" s="27"/>
      <c r="PL181" s="27"/>
      <c r="PM181" s="27"/>
      <c r="PN181" s="27"/>
      <c r="PO181" s="27"/>
      <c r="PP181" s="27"/>
      <c r="PQ181" s="27"/>
      <c r="PR181" s="27"/>
      <c r="PS181" s="27"/>
      <c r="PT181" s="27"/>
      <c r="PU181" s="27"/>
      <c r="PV181" s="27"/>
      <c r="PW181" s="27"/>
      <c r="PX181" s="27"/>
      <c r="PY181" s="27"/>
      <c r="PZ181" s="27"/>
      <c r="QA181" s="27"/>
      <c r="QB181" s="27"/>
      <c r="QC181" s="27"/>
      <c r="QD181" s="27"/>
      <c r="QE181" s="27"/>
      <c r="QF181" s="27"/>
      <c r="QG181" s="27"/>
      <c r="QH181" s="27"/>
      <c r="QI181" s="27"/>
      <c r="QJ181" s="27"/>
      <c r="QK181" s="27"/>
      <c r="QL181" s="27"/>
      <c r="QM181" s="27"/>
      <c r="QN181" s="27"/>
      <c r="QO181" s="27"/>
      <c r="QP181" s="27"/>
      <c r="QQ181" s="27"/>
      <c r="QR181" s="27"/>
      <c r="QS181" s="27"/>
      <c r="QT181" s="27"/>
      <c r="QU181" s="27"/>
      <c r="QV181" s="27"/>
      <c r="QW181" s="27"/>
      <c r="QX181" s="27"/>
      <c r="QY181" s="27"/>
      <c r="QZ181" s="27"/>
      <c r="RA181" s="27"/>
      <c r="RB181" s="27"/>
      <c r="RC181" s="27"/>
      <c r="RD181" s="27"/>
      <c r="RE181" s="27"/>
      <c r="RF181" s="27"/>
      <c r="RG181" s="27"/>
      <c r="RH181" s="27"/>
      <c r="RI181" s="27"/>
      <c r="RJ181" s="27"/>
      <c r="RK181" s="27"/>
      <c r="RL181" s="27"/>
      <c r="RM181" s="27"/>
      <c r="RN181" s="27"/>
      <c r="RO181" s="27"/>
      <c r="RP181" s="27"/>
      <c r="RQ181" s="27"/>
      <c r="RR181" s="27"/>
      <c r="RS181" s="27"/>
      <c r="RT181" s="27"/>
      <c r="RU181" s="27"/>
      <c r="RV181" s="27"/>
      <c r="RW181" s="27"/>
      <c r="RX181" s="27"/>
      <c r="RY181" s="27"/>
      <c r="RZ181" s="27"/>
      <c r="SA181" s="27"/>
      <c r="SB181" s="27"/>
      <c r="SC181" s="27"/>
      <c r="SD181" s="27"/>
      <c r="SE181" s="27"/>
      <c r="SF181" s="27"/>
      <c r="SG181" s="27"/>
      <c r="SH181" s="27"/>
      <c r="SI181" s="27"/>
      <c r="SJ181" s="27"/>
      <c r="SK181" s="27"/>
      <c r="SL181" s="27"/>
      <c r="SM181" s="27"/>
      <c r="SN181" s="27"/>
      <c r="SO181" s="27"/>
      <c r="SP181" s="27"/>
      <c r="SQ181" s="27"/>
      <c r="SR181" s="27"/>
      <c r="SS181" s="27"/>
      <c r="ST181" s="27"/>
      <c r="SU181" s="27"/>
      <c r="SV181" s="27"/>
      <c r="SW181" s="27"/>
      <c r="SX181" s="27"/>
      <c r="SY181" s="27"/>
      <c r="SZ181" s="27"/>
      <c r="TA181" s="27"/>
      <c r="TB181" s="27"/>
      <c r="TC181" s="27"/>
      <c r="TD181" s="27"/>
      <c r="TE181" s="27"/>
      <c r="TF181" s="27"/>
      <c r="TG181" s="27"/>
      <c r="TH181" s="27"/>
      <c r="TI181" s="27"/>
      <c r="TJ181" s="27"/>
      <c r="TK181" s="27"/>
      <c r="TL181" s="27"/>
      <c r="TM181" s="27"/>
      <c r="TN181" s="27"/>
      <c r="TO181" s="27"/>
      <c r="TP181" s="27"/>
      <c r="TQ181" s="27"/>
      <c r="TR181" s="27"/>
      <c r="TS181" s="27"/>
      <c r="TT181" s="27"/>
      <c r="TU181" s="27"/>
      <c r="TV181" s="27"/>
      <c r="TW181" s="27"/>
      <c r="TX181" s="27"/>
      <c r="TY181" s="27"/>
      <c r="TZ181" s="27"/>
      <c r="UA181" s="27"/>
      <c r="UB181" s="27"/>
      <c r="UC181" s="27"/>
      <c r="UD181" s="27"/>
      <c r="UE181" s="27"/>
      <c r="UF181" s="27"/>
      <c r="UG181" s="27"/>
      <c r="UH181" s="27"/>
      <c r="UI181" s="27"/>
      <c r="UJ181" s="27"/>
      <c r="UK181" s="27"/>
      <c r="UL181" s="27"/>
      <c r="UM181" s="27"/>
      <c r="UN181" s="27"/>
      <c r="UO181" s="27"/>
      <c r="UP181" s="27"/>
      <c r="UQ181" s="27"/>
      <c r="UR181" s="27"/>
      <c r="US181" s="27"/>
      <c r="UT181" s="27"/>
      <c r="UU181" s="27"/>
      <c r="UV181" s="27"/>
      <c r="UW181" s="27"/>
      <c r="UX181" s="27"/>
      <c r="UY181" s="27"/>
      <c r="UZ181" s="27"/>
      <c r="VA181" s="27"/>
      <c r="VB181" s="27"/>
      <c r="VC181" s="27"/>
      <c r="VD181" s="27"/>
      <c r="VE181" s="27"/>
      <c r="VF181" s="27"/>
      <c r="VG181" s="27"/>
      <c r="VH181" s="27"/>
      <c r="VI181" s="27"/>
      <c r="VJ181" s="27"/>
      <c r="VK181" s="27"/>
      <c r="VL181" s="27"/>
      <c r="VM181" s="27"/>
      <c r="VN181" s="27"/>
      <c r="VO181" s="27"/>
      <c r="VP181" s="27"/>
      <c r="VQ181" s="27"/>
      <c r="VR181" s="27"/>
      <c r="VS181" s="27"/>
      <c r="VT181" s="27"/>
      <c r="VU181" s="27"/>
      <c r="VV181" s="27"/>
      <c r="VW181" s="27"/>
      <c r="VX181" s="27"/>
      <c r="VY181" s="27"/>
      <c r="VZ181" s="27"/>
      <c r="WA181" s="27"/>
      <c r="WB181" s="27"/>
      <c r="WC181" s="27"/>
      <c r="WD181" s="27"/>
      <c r="WE181" s="27"/>
      <c r="WF181" s="27"/>
      <c r="WG181" s="27"/>
      <c r="WH181" s="27"/>
      <c r="WI181" s="27"/>
      <c r="WJ181" s="27"/>
      <c r="WK181" s="27"/>
      <c r="WL181" s="27"/>
      <c r="WM181" s="27"/>
      <c r="WN181" s="27"/>
      <c r="WO181" s="27"/>
      <c r="WP181" s="27"/>
      <c r="WQ181" s="27"/>
      <c r="WR181" s="27"/>
      <c r="WS181" s="27"/>
      <c r="WT181" s="27"/>
      <c r="WU181" s="27"/>
      <c r="WV181" s="27"/>
      <c r="WW181" s="27"/>
      <c r="WX181" s="27"/>
      <c r="WY181" s="27"/>
      <c r="WZ181" s="27"/>
      <c r="XA181" s="27"/>
      <c r="XB181" s="27"/>
      <c r="XC181" s="27"/>
      <c r="XD181" s="27"/>
      <c r="XE181" s="27"/>
      <c r="XF181" s="27"/>
      <c r="XG181" s="27"/>
      <c r="XH181" s="27"/>
      <c r="XI181" s="27"/>
      <c r="XJ181" s="27"/>
      <c r="XK181" s="27"/>
      <c r="XL181" s="27"/>
      <c r="XM181" s="27"/>
      <c r="XN181" s="27"/>
      <c r="XO181" s="27"/>
      <c r="XP181" s="27"/>
      <c r="XQ181" s="27"/>
      <c r="XR181" s="27"/>
      <c r="XS181" s="27"/>
      <c r="XT181" s="27"/>
      <c r="XU181" s="27"/>
      <c r="XV181" s="27"/>
      <c r="XW181" s="27"/>
      <c r="XX181" s="27"/>
      <c r="XY181" s="27"/>
      <c r="XZ181" s="27"/>
      <c r="YA181" s="27"/>
      <c r="YB181" s="27"/>
      <c r="YC181" s="27"/>
      <c r="YD181" s="27"/>
      <c r="YE181" s="27"/>
      <c r="YF181" s="27"/>
      <c r="YG181" s="27"/>
      <c r="YH181" s="27"/>
      <c r="YI181" s="27"/>
      <c r="YJ181" s="27"/>
      <c r="YK181" s="27"/>
      <c r="YL181" s="27"/>
      <c r="YM181" s="27"/>
      <c r="YN181" s="27"/>
      <c r="YO181" s="27"/>
      <c r="YP181" s="27"/>
      <c r="YQ181" s="27"/>
      <c r="YR181" s="27"/>
      <c r="YS181" s="27"/>
      <c r="YT181" s="27"/>
      <c r="YU181" s="27"/>
      <c r="YV181" s="27"/>
      <c r="YW181" s="27"/>
      <c r="YX181" s="27"/>
      <c r="YY181" s="27"/>
      <c r="YZ181" s="27"/>
      <c r="ZA181" s="27"/>
      <c r="ZB181" s="27"/>
      <c r="ZC181" s="27"/>
      <c r="ZD181" s="27"/>
      <c r="ZE181" s="27"/>
      <c r="ZF181" s="27"/>
      <c r="ZG181" s="27"/>
      <c r="ZH181" s="27"/>
      <c r="ZI181" s="27"/>
      <c r="ZJ181" s="27"/>
      <c r="ZK181" s="27"/>
      <c r="ZL181" s="27"/>
      <c r="ZM181" s="27"/>
      <c r="ZN181" s="27"/>
      <c r="ZO181" s="27"/>
      <c r="ZP181" s="27"/>
      <c r="ZQ181" s="27"/>
      <c r="ZR181" s="27"/>
      <c r="ZS181" s="27"/>
      <c r="ZT181" s="27"/>
      <c r="ZU181" s="27"/>
      <c r="ZV181" s="27"/>
      <c r="ZW181" s="27"/>
      <c r="ZX181" s="27"/>
      <c r="ZY181" s="27"/>
      <c r="ZZ181" s="27"/>
      <c r="AAA181" s="27"/>
      <c r="AAB181" s="27"/>
      <c r="AAC181" s="27"/>
      <c r="AAD181" s="27"/>
      <c r="AAE181" s="27"/>
      <c r="AAF181" s="27"/>
      <c r="AAG181" s="27"/>
      <c r="AAH181" s="27"/>
      <c r="AAI181" s="27"/>
      <c r="AAJ181" s="27"/>
      <c r="AAK181" s="27"/>
      <c r="AAL181" s="27"/>
      <c r="AAM181" s="27"/>
      <c r="AAN181" s="27"/>
      <c r="AAO181" s="27"/>
      <c r="AAP181" s="27"/>
      <c r="AAQ181" s="27"/>
      <c r="AAR181" s="27"/>
      <c r="AAS181" s="27"/>
      <c r="AAT181" s="27"/>
      <c r="AAU181" s="27"/>
      <c r="AAV181" s="27"/>
      <c r="AAW181" s="27"/>
      <c r="AAX181" s="27"/>
      <c r="AAY181" s="27"/>
      <c r="AAZ181" s="27"/>
      <c r="ABA181" s="27"/>
      <c r="ABB181" s="27"/>
      <c r="ABC181" s="27"/>
      <c r="ABD181" s="27"/>
      <c r="ABE181" s="27"/>
      <c r="ABF181" s="27"/>
      <c r="ABG181" s="27"/>
      <c r="ABH181" s="27"/>
      <c r="ABI181" s="27"/>
      <c r="ABJ181" s="27"/>
      <c r="ABK181" s="27"/>
      <c r="ABL181" s="27"/>
      <c r="ABM181" s="27"/>
      <c r="ABN181" s="27"/>
      <c r="ABO181" s="27"/>
      <c r="ABP181" s="27"/>
      <c r="ABQ181" s="27"/>
      <c r="ABR181" s="27"/>
      <c r="ABS181" s="27"/>
      <c r="ABT181" s="27"/>
      <c r="ABU181" s="27"/>
      <c r="ABV181" s="27"/>
      <c r="ABW181" s="27"/>
      <c r="ABX181" s="27"/>
      <c r="ABY181" s="27"/>
      <c r="ABZ181" s="27"/>
      <c r="ACA181" s="27"/>
      <c r="ACB181" s="27"/>
      <c r="ACC181" s="27"/>
      <c r="ACD181" s="27"/>
      <c r="ACE181" s="27"/>
      <c r="ACF181" s="27"/>
      <c r="ACG181" s="27"/>
      <c r="ACH181" s="27"/>
      <c r="ACI181" s="27"/>
      <c r="ACJ181" s="27"/>
      <c r="ACK181" s="27"/>
      <c r="ACL181" s="27"/>
      <c r="ACM181" s="27"/>
      <c r="ACN181" s="27"/>
      <c r="ACO181" s="27"/>
      <c r="ACP181" s="27"/>
      <c r="ACQ181" s="27"/>
      <c r="ACR181" s="27"/>
      <c r="ACS181" s="27"/>
      <c r="ACT181" s="27"/>
      <c r="ACU181" s="27"/>
      <c r="ACV181" s="27"/>
      <c r="ACW181" s="27"/>
      <c r="ACX181" s="27"/>
      <c r="ACY181" s="27"/>
      <c r="ACZ181" s="27"/>
      <c r="ADA181" s="27"/>
      <c r="ADB181" s="27"/>
      <c r="ADC181" s="27"/>
      <c r="ADD181" s="27"/>
      <c r="ADE181" s="27"/>
      <c r="ADF181" s="27"/>
      <c r="ADG181" s="27"/>
      <c r="ADH181" s="27"/>
      <c r="ADI181" s="27"/>
      <c r="ADJ181" s="27"/>
      <c r="ADK181" s="27"/>
      <c r="ADL181" s="27"/>
      <c r="ADM181" s="27"/>
      <c r="ADN181" s="27"/>
      <c r="ADO181" s="27"/>
      <c r="ADP181" s="27"/>
      <c r="ADQ181" s="27"/>
      <c r="ADR181" s="27"/>
      <c r="ADS181" s="27"/>
      <c r="ADT181" s="27"/>
      <c r="ADU181" s="27"/>
      <c r="ADV181" s="27"/>
      <c r="ADW181" s="27"/>
      <c r="ADX181" s="27"/>
      <c r="ADY181" s="27"/>
      <c r="ADZ181" s="27"/>
      <c r="AEA181" s="27"/>
      <c r="AEB181" s="27"/>
      <c r="AEC181" s="27"/>
      <c r="AED181" s="27"/>
      <c r="AEE181" s="27"/>
      <c r="AEF181" s="27"/>
      <c r="AEG181" s="27"/>
      <c r="AEH181" s="27"/>
      <c r="AEI181" s="27"/>
      <c r="AEJ181" s="27"/>
      <c r="AEK181" s="27"/>
      <c r="AEL181" s="27"/>
      <c r="AEM181" s="27"/>
      <c r="AEN181" s="27"/>
      <c r="AEO181" s="27"/>
      <c r="AEP181" s="27"/>
      <c r="AEQ181" s="27"/>
      <c r="AER181" s="27"/>
      <c r="AES181" s="27"/>
      <c r="AET181" s="27"/>
      <c r="AEU181" s="27"/>
      <c r="AEV181" s="27"/>
      <c r="AEW181" s="27"/>
      <c r="AEX181" s="27"/>
      <c r="AEY181" s="27"/>
      <c r="AEZ181" s="27"/>
      <c r="AFA181" s="27"/>
      <c r="AFB181" s="27"/>
      <c r="AFC181" s="27"/>
      <c r="AFD181" s="27"/>
      <c r="AFE181" s="27"/>
      <c r="AFF181" s="27"/>
      <c r="AFG181" s="27"/>
      <c r="AFH181" s="27"/>
      <c r="AFI181" s="27"/>
      <c r="AFJ181" s="27"/>
      <c r="AFK181" s="27"/>
      <c r="AFL181" s="27"/>
      <c r="AFM181" s="27"/>
      <c r="AFN181" s="27"/>
      <c r="AFO181" s="27"/>
      <c r="AFP181" s="27"/>
      <c r="AFQ181" s="27"/>
      <c r="AFR181" s="27"/>
      <c r="AFS181" s="27"/>
      <c r="AFT181" s="27"/>
      <c r="AFU181" s="27"/>
      <c r="AFV181" s="27"/>
      <c r="AFW181" s="27"/>
      <c r="AFX181" s="27"/>
      <c r="AFY181" s="27"/>
      <c r="AFZ181" s="27"/>
      <c r="AGA181" s="27"/>
      <c r="AGB181" s="27"/>
      <c r="AGC181" s="27"/>
      <c r="AGD181" s="27"/>
      <c r="AGE181" s="27"/>
      <c r="AGF181" s="27"/>
      <c r="AGG181" s="27"/>
      <c r="AGH181" s="27"/>
      <c r="AGI181" s="27"/>
      <c r="AGJ181" s="27"/>
      <c r="AGK181" s="27"/>
      <c r="AGL181" s="27"/>
      <c r="AGM181" s="27"/>
      <c r="AGN181" s="27"/>
      <c r="AGO181" s="27"/>
      <c r="AGP181" s="27"/>
      <c r="AGQ181" s="27"/>
      <c r="AGR181" s="27"/>
      <c r="AGS181" s="27"/>
      <c r="AGT181" s="27"/>
      <c r="AGU181" s="27"/>
      <c r="AGV181" s="27"/>
      <c r="AGW181" s="27"/>
      <c r="AGX181" s="27"/>
      <c r="AGY181" s="27"/>
      <c r="AGZ181" s="27"/>
      <c r="AHA181" s="27"/>
      <c r="AHB181" s="27"/>
      <c r="AHC181" s="27"/>
      <c r="AHD181" s="27"/>
      <c r="AHE181" s="27"/>
      <c r="AHF181" s="27"/>
      <c r="AHG181" s="27"/>
      <c r="AHH181" s="27"/>
      <c r="AHI181" s="27"/>
      <c r="AHJ181" s="27"/>
      <c r="AHK181" s="27"/>
      <c r="AHL181" s="27"/>
      <c r="AHM181" s="27"/>
      <c r="AHN181" s="27"/>
      <c r="AHO181" s="27"/>
      <c r="AHP181" s="27"/>
      <c r="AHQ181" s="27"/>
      <c r="AHR181" s="27"/>
      <c r="AHS181" s="27"/>
      <c r="AHT181" s="27"/>
      <c r="AHU181" s="27"/>
      <c r="AHV181" s="27"/>
      <c r="AHW181" s="27"/>
      <c r="AHX181" s="27"/>
      <c r="AHY181" s="27"/>
      <c r="AHZ181" s="27"/>
      <c r="AIA181" s="27"/>
      <c r="AIB181" s="27"/>
      <c r="AIC181" s="27"/>
      <c r="AID181" s="27"/>
      <c r="AIE181" s="27"/>
      <c r="AIF181" s="27"/>
      <c r="AIG181" s="27"/>
      <c r="AIH181" s="27"/>
      <c r="AII181" s="27"/>
      <c r="AIJ181" s="27"/>
      <c r="AIK181" s="27"/>
      <c r="AIL181" s="27"/>
      <c r="AIM181" s="27"/>
      <c r="AIN181" s="27"/>
      <c r="AIO181" s="27"/>
      <c r="AIP181" s="27"/>
      <c r="AIQ181" s="27"/>
      <c r="AIR181" s="27"/>
      <c r="AIS181" s="27"/>
      <c r="AIT181" s="27"/>
      <c r="AIU181" s="27"/>
      <c r="AIV181" s="27"/>
      <c r="AIW181" s="27"/>
      <c r="AIX181" s="27"/>
      <c r="AIY181" s="27"/>
      <c r="AIZ181" s="27"/>
      <c r="AJA181" s="27"/>
      <c r="AJB181" s="27"/>
      <c r="AJC181" s="27"/>
      <c r="AJD181" s="27"/>
      <c r="AJE181" s="27"/>
      <c r="AJF181" s="27"/>
      <c r="AJG181" s="27"/>
      <c r="AJH181" s="27"/>
      <c r="AJI181" s="27"/>
      <c r="AJJ181" s="27"/>
      <c r="AJK181" s="27"/>
      <c r="AJL181" s="27"/>
      <c r="AJM181" s="27"/>
      <c r="AJN181" s="27"/>
      <c r="AJO181" s="27"/>
      <c r="AJP181" s="27"/>
      <c r="AJQ181" s="27"/>
      <c r="AJR181" s="27"/>
      <c r="AJS181" s="27"/>
      <c r="AJT181" s="27"/>
      <c r="AJU181" s="27"/>
      <c r="AJV181" s="27"/>
      <c r="AJW181" s="27"/>
      <c r="AJX181" s="27"/>
      <c r="AJY181" s="27"/>
      <c r="AJZ181" s="27"/>
      <c r="AKA181" s="27"/>
      <c r="AKB181" s="27"/>
      <c r="AKC181" s="27"/>
      <c r="AKD181" s="27"/>
      <c r="AKE181" s="27"/>
      <c r="AKF181" s="27"/>
      <c r="AKG181" s="27"/>
      <c r="AKH181" s="27"/>
      <c r="AKI181" s="27"/>
      <c r="AKJ181" s="27"/>
      <c r="AKK181" s="27"/>
      <c r="AKL181" s="27"/>
      <c r="AKM181" s="27"/>
      <c r="AKN181" s="27"/>
      <c r="AKO181" s="27"/>
      <c r="AKP181" s="27"/>
      <c r="AKQ181" s="27"/>
      <c r="AKR181" s="27"/>
      <c r="AKS181" s="27"/>
      <c r="AKT181" s="27"/>
      <c r="AKU181" s="27"/>
      <c r="AKV181" s="27"/>
      <c r="AKW181" s="27"/>
      <c r="AKX181" s="27"/>
      <c r="AKY181" s="27"/>
      <c r="AKZ181" s="27"/>
      <c r="ALA181" s="27"/>
      <c r="ALB181" s="27"/>
      <c r="ALC181" s="27"/>
      <c r="ALD181" s="27"/>
      <c r="ALE181" s="27"/>
      <c r="ALF181" s="27"/>
      <c r="ALG181" s="27"/>
      <c r="ALH181" s="27"/>
      <c r="ALI181" s="27"/>
      <c r="ALJ181" s="27"/>
      <c r="ALK181" s="27"/>
      <c r="ALL181" s="27"/>
      <c r="ALM181" s="27"/>
      <c r="ALN181" s="27"/>
      <c r="ALO181" s="27"/>
      <c r="ALP181" s="27"/>
      <c r="ALQ181" s="27"/>
      <c r="ALR181" s="27"/>
      <c r="ALS181" s="27"/>
      <c r="ALT181" s="27"/>
      <c r="ALU181" s="27"/>
      <c r="ALV181" s="27"/>
      <c r="ALW181" s="27"/>
      <c r="ALX181" s="27"/>
      <c r="ALY181" s="27"/>
      <c r="ALZ181" s="27"/>
      <c r="AMA181" s="27"/>
      <c r="AMB181" s="27"/>
      <c r="AMC181" s="27"/>
      <c r="AMD181" s="27"/>
      <c r="AME181" s="27"/>
      <c r="AMF181" s="27"/>
      <c r="AMG181" s="27"/>
      <c r="AMH181" s="27"/>
      <c r="AMI181" s="27"/>
      <c r="AMJ181" s="27"/>
      <c r="AMK181" s="27"/>
      <c r="AML181" s="27"/>
      <c r="AMM181" s="27"/>
      <c r="AMN181" s="27"/>
      <c r="AMO181" s="27"/>
      <c r="AMP181" s="27"/>
      <c r="AMQ181" s="27"/>
      <c r="AMR181" s="27"/>
      <c r="AMS181" s="27"/>
      <c r="AMT181" s="27"/>
      <c r="AMU181" s="27"/>
      <c r="AMV181" s="27"/>
      <c r="AMW181" s="27"/>
      <c r="AMX181" s="27"/>
      <c r="AMY181" s="27"/>
      <c r="AMZ181" s="27"/>
      <c r="ANA181" s="27"/>
      <c r="ANB181" s="27"/>
      <c r="ANC181" s="27"/>
      <c r="AND181" s="27"/>
      <c r="ANE181" s="27"/>
      <c r="ANF181" s="27"/>
      <c r="ANG181" s="27"/>
      <c r="ANH181" s="27"/>
      <c r="ANI181" s="27"/>
      <c r="ANJ181" s="27"/>
      <c r="ANK181" s="27"/>
      <c r="ANL181" s="27"/>
      <c r="ANM181" s="27"/>
      <c r="ANN181" s="27"/>
      <c r="ANO181" s="27"/>
      <c r="ANP181" s="27"/>
      <c r="ANQ181" s="27"/>
      <c r="ANR181" s="27"/>
      <c r="ANS181" s="27"/>
      <c r="ANT181" s="27"/>
      <c r="ANU181" s="27"/>
      <c r="ANV181" s="27"/>
      <c r="ANW181" s="27"/>
      <c r="ANX181" s="27"/>
      <c r="ANY181" s="27"/>
      <c r="ANZ181" s="27"/>
      <c r="AOA181" s="27"/>
      <c r="AOB181" s="27"/>
      <c r="AOC181" s="27"/>
      <c r="AOD181" s="27"/>
      <c r="AOE181" s="27"/>
      <c r="AOF181" s="27"/>
      <c r="AOG181" s="27"/>
      <c r="AOH181" s="27"/>
      <c r="AOI181" s="27"/>
      <c r="AOJ181" s="27"/>
      <c r="AOK181" s="27"/>
      <c r="AOL181" s="27"/>
      <c r="AOM181" s="27"/>
      <c r="AON181" s="27"/>
      <c r="AOO181" s="27"/>
      <c r="AOP181" s="27"/>
      <c r="AOQ181" s="27"/>
      <c r="AOR181" s="27"/>
      <c r="AOS181" s="27"/>
      <c r="AOT181" s="27"/>
      <c r="AOU181" s="27"/>
      <c r="AOV181" s="27"/>
      <c r="AOW181" s="27"/>
      <c r="AOX181" s="27"/>
      <c r="AOY181" s="27"/>
      <c r="AOZ181" s="27"/>
      <c r="APA181" s="27"/>
      <c r="APB181" s="27"/>
      <c r="APC181" s="27"/>
      <c r="APD181" s="27"/>
      <c r="APE181" s="27"/>
      <c r="APF181" s="27"/>
      <c r="APG181" s="27"/>
      <c r="APH181" s="27"/>
      <c r="API181" s="27"/>
      <c r="APJ181" s="27"/>
      <c r="APK181" s="27"/>
      <c r="APL181" s="27"/>
      <c r="APM181" s="27"/>
      <c r="APN181" s="27"/>
      <c r="APO181" s="27"/>
      <c r="APP181" s="27"/>
      <c r="APQ181" s="27"/>
      <c r="APR181" s="27"/>
      <c r="APS181" s="27"/>
      <c r="APT181" s="27"/>
      <c r="APU181" s="27"/>
      <c r="APV181" s="27"/>
      <c r="APW181" s="27"/>
      <c r="APX181" s="27"/>
      <c r="APY181" s="27"/>
      <c r="APZ181" s="27"/>
      <c r="AQA181" s="27"/>
      <c r="AQB181" s="27"/>
      <c r="AQC181" s="27"/>
      <c r="AQD181" s="27"/>
      <c r="AQE181" s="27"/>
      <c r="AQF181" s="27"/>
      <c r="AQG181" s="27"/>
      <c r="AQH181" s="27"/>
      <c r="AQI181" s="27"/>
      <c r="AQJ181" s="27"/>
      <c r="AQK181" s="27"/>
      <c r="AQL181" s="27"/>
      <c r="AQM181" s="27"/>
      <c r="AQN181" s="27"/>
      <c r="AQO181" s="27"/>
      <c r="AQP181" s="27"/>
      <c r="AQQ181" s="27"/>
      <c r="AQR181" s="27"/>
      <c r="AQS181" s="27"/>
      <c r="AQT181" s="27"/>
      <c r="AQU181" s="27"/>
      <c r="AQV181" s="27"/>
      <c r="AQW181" s="27"/>
      <c r="AQX181" s="27"/>
      <c r="AQY181" s="27"/>
      <c r="AQZ181" s="27"/>
      <c r="ARA181" s="27"/>
      <c r="ARB181" s="27"/>
      <c r="ARC181" s="27"/>
      <c r="ARD181" s="27"/>
      <c r="ARE181" s="27"/>
      <c r="ARF181" s="27"/>
      <c r="ARG181" s="27"/>
      <c r="ARH181" s="27"/>
      <c r="ARI181" s="27"/>
      <c r="ARJ181" s="27"/>
      <c r="ARK181" s="27"/>
      <c r="ARL181" s="27"/>
      <c r="ARM181" s="27"/>
      <c r="ARN181" s="27"/>
      <c r="ARO181" s="27"/>
      <c r="ARP181" s="27"/>
      <c r="ARQ181" s="27"/>
      <c r="ARR181" s="27"/>
      <c r="ARS181" s="27"/>
      <c r="ART181" s="27"/>
      <c r="ARU181" s="27"/>
      <c r="ARV181" s="27"/>
      <c r="ARW181" s="27"/>
      <c r="ARX181" s="27"/>
      <c r="ARY181" s="27"/>
      <c r="ARZ181" s="27"/>
      <c r="ASA181" s="27"/>
      <c r="ASB181" s="27"/>
      <c r="ASC181" s="27"/>
      <c r="ASD181" s="27"/>
      <c r="ASE181" s="27"/>
      <c r="ASF181" s="27"/>
      <c r="ASG181" s="27"/>
      <c r="ASH181" s="27"/>
      <c r="ASI181" s="27"/>
      <c r="ASJ181" s="27"/>
      <c r="ASK181" s="27"/>
      <c r="ASL181" s="27"/>
      <c r="ASM181" s="27"/>
      <c r="ASN181" s="27"/>
      <c r="ASO181" s="27"/>
      <c r="ASP181" s="27"/>
      <c r="ASQ181" s="27"/>
      <c r="ASR181" s="27"/>
      <c r="ASS181" s="27"/>
      <c r="AST181" s="27"/>
      <c r="ASU181" s="27"/>
      <c r="ASV181" s="27"/>
      <c r="ASW181" s="27"/>
      <c r="ASX181" s="27"/>
      <c r="ASY181" s="27"/>
      <c r="ASZ181" s="27"/>
      <c r="ATA181" s="27"/>
      <c r="ATB181" s="27"/>
      <c r="ATC181" s="27"/>
      <c r="ATD181" s="27"/>
      <c r="ATE181" s="27"/>
      <c r="ATF181" s="27"/>
      <c r="ATG181" s="27"/>
      <c r="ATH181" s="27"/>
      <c r="ATI181" s="27"/>
      <c r="ATJ181" s="27"/>
      <c r="ATK181" s="27"/>
      <c r="ATL181" s="27"/>
      <c r="ATM181" s="27"/>
      <c r="ATN181" s="27"/>
      <c r="ATO181" s="27"/>
      <c r="ATP181" s="27"/>
      <c r="ATQ181" s="27"/>
      <c r="ATR181" s="27"/>
      <c r="ATS181" s="27"/>
      <c r="ATT181" s="27"/>
      <c r="ATU181" s="27"/>
      <c r="ATV181" s="27"/>
      <c r="ATW181" s="27"/>
      <c r="ATX181" s="27"/>
      <c r="ATY181" s="27"/>
      <c r="ATZ181" s="27"/>
      <c r="AUA181" s="27"/>
      <c r="AUB181" s="27"/>
      <c r="AUC181" s="27"/>
      <c r="AUD181" s="27"/>
      <c r="AUE181" s="27"/>
      <c r="AUF181" s="27"/>
      <c r="AUG181" s="27"/>
      <c r="AUH181" s="27"/>
      <c r="AUI181" s="27"/>
      <c r="AUJ181" s="27"/>
      <c r="AUK181" s="27"/>
      <c r="AUL181" s="27"/>
      <c r="AUM181" s="27"/>
      <c r="AUN181" s="27"/>
      <c r="AUO181" s="27"/>
      <c r="AUP181" s="27"/>
      <c r="AUQ181" s="27"/>
      <c r="AUR181" s="27"/>
      <c r="AUS181" s="27"/>
      <c r="AUT181" s="27"/>
      <c r="AUU181" s="27"/>
      <c r="AUV181" s="27"/>
      <c r="AUW181" s="27"/>
      <c r="AUX181" s="27"/>
      <c r="AUY181" s="27"/>
      <c r="AUZ181" s="27"/>
      <c r="AVA181" s="27"/>
      <c r="AVB181" s="27"/>
      <c r="AVC181" s="27"/>
      <c r="AVD181" s="27"/>
      <c r="AVE181" s="27"/>
      <c r="AVF181" s="27"/>
      <c r="AVG181" s="27"/>
      <c r="AVH181" s="27"/>
      <c r="AVI181" s="27"/>
      <c r="AVJ181" s="27"/>
      <c r="AVK181" s="27"/>
      <c r="AVL181" s="27"/>
      <c r="AVM181" s="27"/>
      <c r="AVN181" s="27"/>
      <c r="AVO181" s="27"/>
      <c r="AVP181" s="27"/>
      <c r="AVQ181" s="27"/>
      <c r="AVR181" s="27"/>
      <c r="AVS181" s="27"/>
      <c r="AVT181" s="27"/>
      <c r="AVU181" s="27"/>
      <c r="AVV181" s="27"/>
      <c r="AVW181" s="27"/>
      <c r="AVX181" s="27"/>
      <c r="AVY181" s="27"/>
      <c r="AVZ181" s="27"/>
      <c r="AWA181" s="27"/>
      <c r="AWB181" s="27"/>
      <c r="AWC181" s="27"/>
      <c r="AWD181" s="27"/>
      <c r="AWE181" s="27"/>
      <c r="AWF181" s="27"/>
      <c r="AWG181" s="27"/>
      <c r="AWH181" s="27"/>
      <c r="AWI181" s="27"/>
      <c r="AWJ181" s="27"/>
      <c r="AWK181" s="27"/>
      <c r="AWL181" s="27"/>
      <c r="AWM181" s="27"/>
      <c r="AWN181" s="27"/>
      <c r="AWO181" s="27"/>
      <c r="AWP181" s="27"/>
      <c r="AWQ181" s="27"/>
      <c r="AWR181" s="27"/>
      <c r="AWS181" s="27"/>
      <c r="AWT181" s="27"/>
      <c r="AWU181" s="27"/>
      <c r="AWV181" s="27"/>
      <c r="AWW181" s="27"/>
      <c r="AWX181" s="27"/>
      <c r="AWY181" s="27"/>
      <c r="AWZ181" s="27"/>
      <c r="AXA181" s="27"/>
      <c r="AXB181" s="27"/>
      <c r="AXC181" s="27"/>
      <c r="AXD181" s="27"/>
      <c r="AXE181" s="27"/>
      <c r="AXF181" s="27"/>
      <c r="AXG181" s="27"/>
      <c r="AXH181" s="27"/>
      <c r="AXI181" s="27"/>
      <c r="AXJ181" s="27"/>
      <c r="AXK181" s="27"/>
      <c r="AXL181" s="27"/>
      <c r="AXM181" s="27"/>
      <c r="AXN181" s="27"/>
      <c r="AXO181" s="27"/>
      <c r="AXP181" s="27"/>
      <c r="AXQ181" s="27"/>
      <c r="AXR181" s="27"/>
      <c r="AXS181" s="27"/>
      <c r="AXT181" s="27"/>
      <c r="AXU181" s="27"/>
      <c r="AXV181" s="27"/>
      <c r="AXW181" s="27"/>
      <c r="AXX181" s="27"/>
      <c r="AXY181" s="27"/>
      <c r="AXZ181" s="27"/>
      <c r="AYA181" s="27"/>
      <c r="AYB181" s="27"/>
      <c r="AYC181" s="27"/>
      <c r="AYD181" s="27"/>
      <c r="AYE181" s="27"/>
      <c r="AYF181" s="27"/>
      <c r="AYG181" s="27"/>
      <c r="AYH181" s="27"/>
      <c r="AYI181" s="27"/>
      <c r="AYJ181" s="27"/>
      <c r="AYK181" s="27"/>
      <c r="AYL181" s="27"/>
      <c r="AYM181" s="27"/>
      <c r="AYN181" s="27"/>
      <c r="AYO181" s="27"/>
      <c r="AYP181" s="27"/>
      <c r="AYQ181" s="27"/>
      <c r="AYR181" s="27"/>
      <c r="AYS181" s="27"/>
      <c r="AYT181" s="27"/>
      <c r="AYU181" s="27"/>
      <c r="AYV181" s="27"/>
      <c r="AYW181" s="27"/>
      <c r="AYX181" s="27"/>
      <c r="AYY181" s="27"/>
      <c r="AYZ181" s="27"/>
      <c r="AZA181" s="27"/>
      <c r="AZB181" s="27"/>
      <c r="AZC181" s="27"/>
      <c r="AZD181" s="27"/>
      <c r="AZE181" s="27"/>
      <c r="AZF181" s="27"/>
      <c r="AZG181" s="27"/>
      <c r="AZH181" s="27"/>
      <c r="AZI181" s="27"/>
      <c r="AZJ181" s="27"/>
      <c r="AZK181" s="27"/>
      <c r="AZL181" s="27"/>
      <c r="AZM181" s="27"/>
      <c r="AZN181" s="27"/>
      <c r="AZO181" s="27"/>
      <c r="AZP181" s="27"/>
      <c r="AZQ181" s="27"/>
      <c r="AZR181" s="27"/>
      <c r="AZS181" s="27"/>
      <c r="AZT181" s="27"/>
      <c r="AZU181" s="27"/>
      <c r="AZV181" s="27"/>
      <c r="AZW181" s="27"/>
      <c r="AZX181" s="27"/>
      <c r="AZY181" s="27"/>
      <c r="AZZ181" s="27"/>
      <c r="BAA181" s="27"/>
      <c r="BAB181" s="27"/>
      <c r="BAC181" s="27"/>
      <c r="BAD181" s="27"/>
      <c r="BAE181" s="27"/>
      <c r="BAF181" s="27"/>
      <c r="BAG181" s="27"/>
      <c r="BAH181" s="27"/>
      <c r="BAI181" s="27"/>
      <c r="BAJ181" s="27"/>
      <c r="BAK181" s="27"/>
      <c r="BAL181" s="27"/>
      <c r="BAM181" s="27"/>
      <c r="BAN181" s="27"/>
      <c r="BAO181" s="27"/>
      <c r="BAP181" s="27"/>
      <c r="BAQ181" s="27"/>
      <c r="BAR181" s="27"/>
      <c r="BAS181" s="27"/>
      <c r="BAT181" s="27"/>
      <c r="BAU181" s="27"/>
      <c r="BAV181" s="27"/>
      <c r="BAW181" s="27"/>
      <c r="BAX181" s="27"/>
      <c r="BAY181" s="27"/>
      <c r="BAZ181" s="27"/>
      <c r="BBA181" s="27"/>
      <c r="BBB181" s="27"/>
      <c r="BBC181" s="27"/>
      <c r="BBD181" s="27"/>
      <c r="BBE181" s="27"/>
      <c r="BBF181" s="27"/>
      <c r="BBG181" s="27"/>
      <c r="BBH181" s="27"/>
      <c r="BBI181" s="27"/>
      <c r="BBJ181" s="27"/>
      <c r="BBK181" s="27"/>
      <c r="BBL181" s="27"/>
      <c r="BBM181" s="27"/>
      <c r="BBN181" s="27"/>
      <c r="BBO181" s="27"/>
      <c r="BBP181" s="27"/>
      <c r="BBQ181" s="27"/>
      <c r="BBR181" s="27"/>
      <c r="BBS181" s="27"/>
      <c r="BBT181" s="27"/>
      <c r="BBU181" s="27"/>
      <c r="BBV181" s="27"/>
      <c r="BBW181" s="27"/>
      <c r="BBX181" s="27"/>
      <c r="BBY181" s="27"/>
      <c r="BBZ181" s="27"/>
      <c r="BCA181" s="27"/>
      <c r="BCB181" s="27"/>
      <c r="BCC181" s="27"/>
      <c r="BCD181" s="27"/>
      <c r="BCE181" s="27"/>
      <c r="BCF181" s="27"/>
      <c r="BCG181" s="27"/>
      <c r="BCH181" s="27"/>
      <c r="BCI181" s="27"/>
      <c r="BCJ181" s="27"/>
      <c r="BCK181" s="27"/>
      <c r="BCL181" s="27"/>
      <c r="BCM181" s="27"/>
      <c r="BCN181" s="27"/>
      <c r="BCO181" s="27"/>
      <c r="BCP181" s="27"/>
      <c r="BCQ181" s="27"/>
      <c r="BCR181" s="27"/>
      <c r="BCS181" s="27"/>
      <c r="BCT181" s="27"/>
      <c r="BCU181" s="27"/>
      <c r="BCV181" s="27"/>
      <c r="BCW181" s="27"/>
      <c r="BCX181" s="27"/>
      <c r="BCY181" s="27"/>
      <c r="BCZ181" s="27"/>
      <c r="BDA181" s="27"/>
      <c r="BDB181" s="27"/>
      <c r="BDC181" s="27"/>
      <c r="BDD181" s="27"/>
      <c r="BDE181" s="27"/>
      <c r="BDF181" s="27"/>
      <c r="BDG181" s="27"/>
      <c r="BDH181" s="27"/>
      <c r="BDI181" s="27"/>
      <c r="BDJ181" s="27"/>
      <c r="BDK181" s="27"/>
      <c r="BDL181" s="27"/>
      <c r="BDM181" s="27"/>
      <c r="BDN181" s="27"/>
      <c r="BDO181" s="27"/>
      <c r="BDP181" s="27"/>
      <c r="BDQ181" s="27"/>
      <c r="BDR181" s="27"/>
      <c r="BDS181" s="27"/>
      <c r="BDT181" s="27"/>
      <c r="BDU181" s="27"/>
      <c r="BDV181" s="27"/>
      <c r="BDW181" s="27"/>
      <c r="BDX181" s="27"/>
      <c r="BDY181" s="27"/>
      <c r="BDZ181" s="27"/>
      <c r="BEA181" s="27"/>
      <c r="BEB181" s="27"/>
      <c r="BEC181" s="27"/>
      <c r="BED181" s="27"/>
      <c r="BEE181" s="27"/>
      <c r="BEF181" s="27"/>
      <c r="BEG181" s="27"/>
      <c r="BEH181" s="27"/>
      <c r="BEI181" s="27"/>
      <c r="BEJ181" s="27"/>
      <c r="BEK181" s="27"/>
      <c r="BEL181" s="27"/>
      <c r="BEM181" s="27"/>
      <c r="BEN181" s="27"/>
      <c r="BEO181" s="27"/>
      <c r="BEP181" s="27"/>
      <c r="BEQ181" s="27"/>
      <c r="BER181" s="27"/>
      <c r="BES181" s="27"/>
      <c r="BET181" s="27"/>
      <c r="BEU181" s="27"/>
      <c r="BEV181" s="27"/>
      <c r="BEW181" s="27"/>
      <c r="BEX181" s="27"/>
      <c r="BEY181" s="27"/>
      <c r="BEZ181" s="27"/>
      <c r="BFA181" s="27"/>
      <c r="BFB181" s="27"/>
      <c r="BFC181" s="27"/>
      <c r="BFD181" s="27"/>
      <c r="BFE181" s="27"/>
      <c r="BFF181" s="27"/>
      <c r="BFG181" s="27"/>
      <c r="BFH181" s="27"/>
      <c r="BFI181" s="27"/>
      <c r="BFJ181" s="27"/>
      <c r="BFK181" s="27"/>
      <c r="BFL181" s="27"/>
      <c r="BFM181" s="27"/>
      <c r="BFN181" s="27"/>
      <c r="BFO181" s="27"/>
      <c r="BFP181" s="27"/>
      <c r="BFQ181" s="27"/>
      <c r="BFR181" s="27"/>
      <c r="BFS181" s="27"/>
      <c r="BFT181" s="27"/>
      <c r="BFU181" s="27"/>
      <c r="BFV181" s="27"/>
      <c r="BFW181" s="27"/>
      <c r="BFX181" s="27"/>
      <c r="BFY181" s="27"/>
      <c r="BFZ181" s="27"/>
      <c r="BGA181" s="27"/>
      <c r="BGB181" s="27"/>
      <c r="BGC181" s="27"/>
      <c r="BGD181" s="27"/>
      <c r="BGE181" s="27"/>
      <c r="BGF181" s="27"/>
      <c r="BGG181" s="27"/>
      <c r="BGH181" s="27"/>
      <c r="BGI181" s="27"/>
      <c r="BGJ181" s="27"/>
      <c r="BGK181" s="27"/>
      <c r="BGL181" s="27"/>
      <c r="BGM181" s="27"/>
      <c r="BGN181" s="27"/>
      <c r="BGO181" s="27"/>
      <c r="BGP181" s="27"/>
      <c r="BGQ181" s="27"/>
      <c r="BGR181" s="27"/>
      <c r="BGS181" s="27"/>
      <c r="BGT181" s="27"/>
      <c r="BGU181" s="27"/>
      <c r="BGV181" s="27"/>
      <c r="BGW181" s="27"/>
      <c r="BGX181" s="27"/>
      <c r="BGY181" s="27"/>
      <c r="BGZ181" s="27"/>
      <c r="BHA181" s="27"/>
      <c r="BHB181" s="27"/>
      <c r="BHC181" s="27"/>
      <c r="BHD181" s="27"/>
      <c r="BHE181" s="27"/>
      <c r="BHF181" s="27"/>
      <c r="BHG181" s="27"/>
      <c r="BHH181" s="27"/>
      <c r="BHI181" s="27"/>
      <c r="BHJ181" s="27"/>
      <c r="BHK181" s="27"/>
      <c r="BHL181" s="27"/>
      <c r="BHM181" s="27"/>
      <c r="BHN181" s="27"/>
      <c r="BHO181" s="27"/>
      <c r="BHP181" s="27"/>
      <c r="BHQ181" s="27"/>
      <c r="BHR181" s="27"/>
      <c r="BHS181" s="27"/>
      <c r="BHT181" s="27"/>
      <c r="BHU181" s="27"/>
      <c r="BHV181" s="27"/>
      <c r="BHW181" s="27"/>
      <c r="BHX181" s="27"/>
      <c r="BHY181" s="27"/>
      <c r="BHZ181" s="27"/>
      <c r="BIA181" s="27"/>
      <c r="BIB181" s="27"/>
      <c r="BIC181" s="27"/>
      <c r="BID181" s="27"/>
      <c r="BIE181" s="27"/>
      <c r="BIF181" s="27"/>
      <c r="BIG181" s="27"/>
      <c r="BIH181" s="27"/>
      <c r="BII181" s="27"/>
      <c r="BIJ181" s="27"/>
      <c r="BIK181" s="27"/>
      <c r="BIL181" s="27"/>
      <c r="BIM181" s="27"/>
      <c r="BIN181" s="27"/>
      <c r="BIO181" s="27"/>
      <c r="BIP181" s="27"/>
      <c r="BIQ181" s="27"/>
      <c r="BIR181" s="27"/>
      <c r="BIS181" s="27"/>
      <c r="BIT181" s="27"/>
      <c r="BIU181" s="27"/>
      <c r="BIV181" s="27"/>
      <c r="BIW181" s="27"/>
      <c r="BIX181" s="27"/>
      <c r="BIY181" s="27"/>
      <c r="BIZ181" s="27"/>
      <c r="BJA181" s="27"/>
      <c r="BJB181" s="27"/>
      <c r="BJC181" s="27"/>
      <c r="BJD181" s="27"/>
      <c r="BJE181" s="27"/>
      <c r="BJF181" s="27"/>
      <c r="BJG181" s="27"/>
      <c r="BJH181" s="27"/>
      <c r="BJI181" s="27"/>
      <c r="BJJ181" s="27"/>
      <c r="BJK181" s="27"/>
      <c r="BJL181" s="27"/>
      <c r="BJM181" s="27"/>
      <c r="BJN181" s="27"/>
      <c r="BJO181" s="27"/>
      <c r="BJP181" s="27"/>
      <c r="BJQ181" s="27"/>
      <c r="BJR181" s="27"/>
      <c r="BJS181" s="27"/>
      <c r="BJT181" s="27"/>
      <c r="BJU181" s="27"/>
      <c r="BJV181" s="27"/>
      <c r="BJW181" s="27"/>
      <c r="BJX181" s="27"/>
      <c r="BJY181" s="27"/>
      <c r="BJZ181" s="27"/>
      <c r="BKA181" s="27"/>
      <c r="BKB181" s="27"/>
      <c r="BKC181" s="27"/>
      <c r="BKD181" s="27"/>
      <c r="BKE181" s="27"/>
      <c r="BKF181" s="27"/>
      <c r="BKG181" s="27"/>
      <c r="BKH181" s="27"/>
      <c r="BKI181" s="27"/>
      <c r="BKJ181" s="27"/>
      <c r="BKK181" s="27"/>
      <c r="BKL181" s="27"/>
      <c r="BKM181" s="27"/>
      <c r="BKN181" s="27"/>
      <c r="BKO181" s="27"/>
      <c r="BKP181" s="27"/>
      <c r="BKQ181" s="27"/>
      <c r="BKR181" s="27"/>
      <c r="BKS181" s="27"/>
      <c r="BKT181" s="27"/>
      <c r="BKU181" s="27"/>
      <c r="BKV181" s="27"/>
      <c r="BKW181" s="27"/>
      <c r="BKX181" s="27"/>
      <c r="BKY181" s="27"/>
      <c r="BKZ181" s="27"/>
      <c r="BLA181" s="27"/>
      <c r="BLB181" s="27"/>
      <c r="BLC181" s="27"/>
      <c r="BLD181" s="27"/>
      <c r="BLE181" s="27"/>
      <c r="BLF181" s="27"/>
      <c r="BLG181" s="27"/>
      <c r="BLH181" s="27"/>
      <c r="BLI181" s="27"/>
      <c r="BLJ181" s="27"/>
      <c r="BLK181" s="27"/>
      <c r="BLL181" s="27"/>
      <c r="BLM181" s="27"/>
      <c r="BLN181" s="27"/>
      <c r="BLO181" s="27"/>
      <c r="BLP181" s="27"/>
      <c r="BLQ181" s="27"/>
      <c r="BLR181" s="27"/>
      <c r="BLS181" s="27"/>
      <c r="BLT181" s="27"/>
      <c r="BLU181" s="27"/>
      <c r="BLV181" s="27"/>
      <c r="BLW181" s="27"/>
      <c r="BLX181" s="27"/>
      <c r="BLY181" s="27"/>
      <c r="BLZ181" s="27"/>
      <c r="BMA181" s="27"/>
      <c r="BMB181" s="27"/>
      <c r="BMC181" s="27"/>
      <c r="BMD181" s="27"/>
      <c r="BME181" s="27"/>
      <c r="BMF181" s="27"/>
      <c r="BMG181" s="27"/>
      <c r="BMH181" s="27"/>
      <c r="BMI181" s="27"/>
      <c r="BMJ181" s="27"/>
      <c r="BMK181" s="27"/>
      <c r="BML181" s="27"/>
      <c r="BMM181" s="27"/>
      <c r="BMN181" s="27"/>
      <c r="BMO181" s="27"/>
      <c r="BMP181" s="27"/>
      <c r="BMQ181" s="27"/>
      <c r="BMR181" s="27"/>
      <c r="BMS181" s="27"/>
      <c r="BMT181" s="27"/>
      <c r="BMU181" s="27"/>
      <c r="BMV181" s="27"/>
      <c r="BMW181" s="27"/>
      <c r="BMX181" s="27"/>
      <c r="BMY181" s="27"/>
      <c r="BMZ181" s="27"/>
      <c r="BNA181" s="27"/>
      <c r="BNB181" s="27"/>
      <c r="BNC181" s="27"/>
      <c r="BND181" s="27"/>
      <c r="BNE181" s="27"/>
      <c r="BNF181" s="27"/>
      <c r="BNG181" s="27"/>
      <c r="BNH181" s="27"/>
      <c r="BNI181" s="27"/>
      <c r="BNJ181" s="27"/>
      <c r="BNK181" s="27"/>
      <c r="BNL181" s="27"/>
      <c r="BNM181" s="27"/>
      <c r="BNN181" s="27"/>
      <c r="BNO181" s="27"/>
      <c r="BNP181" s="27"/>
      <c r="BNQ181" s="27"/>
      <c r="BNR181" s="27"/>
      <c r="BNS181" s="27"/>
      <c r="BNT181" s="27"/>
      <c r="BNU181" s="27"/>
      <c r="BNV181" s="27"/>
      <c r="BNW181" s="27"/>
      <c r="BNX181" s="27"/>
      <c r="BNY181" s="27"/>
      <c r="BNZ181" s="27"/>
      <c r="BOA181" s="27"/>
      <c r="BOB181" s="27"/>
      <c r="BOC181" s="27"/>
      <c r="BOD181" s="27"/>
      <c r="BOE181" s="27"/>
      <c r="BOF181" s="27"/>
      <c r="BOG181" s="27"/>
      <c r="BOH181" s="27"/>
      <c r="BOI181" s="27"/>
      <c r="BOJ181" s="27"/>
      <c r="BOK181" s="27"/>
      <c r="BOL181" s="27"/>
      <c r="BOM181" s="27"/>
      <c r="BON181" s="27"/>
      <c r="BOO181" s="27"/>
      <c r="BOP181" s="27"/>
      <c r="BOQ181" s="27"/>
      <c r="BOR181" s="27"/>
      <c r="BOS181" s="27"/>
      <c r="BOT181" s="27"/>
      <c r="BOU181" s="27"/>
      <c r="BOV181" s="27"/>
      <c r="BOW181" s="27"/>
      <c r="BOX181" s="27"/>
      <c r="BOY181" s="27"/>
      <c r="BOZ181" s="27"/>
      <c r="BPA181" s="27"/>
      <c r="BPB181" s="27"/>
      <c r="BPC181" s="27"/>
      <c r="BPD181" s="27"/>
      <c r="BPE181" s="27"/>
      <c r="BPF181" s="27"/>
      <c r="BPG181" s="27"/>
      <c r="BPH181" s="27"/>
      <c r="BPI181" s="27"/>
      <c r="BPJ181" s="27"/>
      <c r="BPK181" s="27"/>
      <c r="BPL181" s="27"/>
      <c r="BPM181" s="27"/>
      <c r="BPN181" s="27"/>
      <c r="BPO181" s="27"/>
      <c r="BPP181" s="27"/>
      <c r="BPQ181" s="27"/>
      <c r="BPR181" s="27"/>
      <c r="BPS181" s="27"/>
      <c r="BPT181" s="27"/>
      <c r="BPU181" s="27"/>
      <c r="BPV181" s="27"/>
      <c r="BPW181" s="27"/>
      <c r="BPX181" s="27"/>
      <c r="BPY181" s="27"/>
      <c r="BPZ181" s="27"/>
      <c r="BQA181" s="27"/>
      <c r="BQB181" s="27"/>
      <c r="BQC181" s="27"/>
      <c r="BQD181" s="27"/>
      <c r="BQE181" s="27"/>
      <c r="BQF181" s="27"/>
      <c r="BQG181" s="27"/>
      <c r="BQH181" s="27"/>
      <c r="BQI181" s="27"/>
      <c r="BQJ181" s="27"/>
      <c r="BQK181" s="27"/>
      <c r="BQL181" s="27"/>
      <c r="BQM181" s="27"/>
      <c r="BQN181" s="27"/>
      <c r="BQO181" s="27"/>
      <c r="BQP181" s="27"/>
      <c r="BQQ181" s="27"/>
      <c r="BQR181" s="27"/>
      <c r="BQS181" s="27"/>
      <c r="BQT181" s="27"/>
      <c r="BQU181" s="27"/>
      <c r="BQV181" s="27"/>
      <c r="BQW181" s="27"/>
      <c r="BQX181" s="27"/>
      <c r="BQY181" s="27"/>
      <c r="BQZ181" s="27"/>
      <c r="BRA181" s="27"/>
      <c r="BRB181" s="27"/>
      <c r="BRC181" s="27"/>
      <c r="BRD181" s="27"/>
      <c r="BRE181" s="27"/>
      <c r="BRF181" s="27"/>
      <c r="BRG181" s="27"/>
      <c r="BRH181" s="27"/>
      <c r="BRI181" s="27"/>
      <c r="BRJ181" s="27"/>
      <c r="BRK181" s="27"/>
      <c r="BRL181" s="27"/>
      <c r="BRM181" s="27"/>
      <c r="BRN181" s="27"/>
      <c r="BRO181" s="27"/>
      <c r="BRP181" s="27"/>
      <c r="BRQ181" s="27"/>
      <c r="BRR181" s="27"/>
      <c r="BRS181" s="27"/>
      <c r="BRT181" s="27"/>
      <c r="BRU181" s="27"/>
      <c r="BRV181" s="27"/>
      <c r="BRW181" s="27"/>
      <c r="BRX181" s="27"/>
      <c r="BRY181" s="27"/>
      <c r="BRZ181" s="27"/>
      <c r="BSA181" s="27"/>
      <c r="BSB181" s="27"/>
      <c r="BSC181" s="27"/>
      <c r="BSD181" s="27"/>
      <c r="BSE181" s="27"/>
      <c r="BSF181" s="27"/>
      <c r="BSG181" s="27"/>
      <c r="BSH181" s="27"/>
      <c r="BSI181" s="27"/>
      <c r="BSJ181" s="27"/>
      <c r="BSK181" s="27"/>
      <c r="BSL181" s="27"/>
      <c r="BSM181" s="27"/>
      <c r="BSN181" s="27"/>
      <c r="BSO181" s="27"/>
      <c r="BSP181" s="27"/>
      <c r="BSQ181" s="27"/>
      <c r="BSR181" s="27"/>
      <c r="BSS181" s="27"/>
      <c r="BST181" s="27"/>
      <c r="BSU181" s="27"/>
      <c r="BSV181" s="27"/>
      <c r="BSW181" s="27"/>
      <c r="BSX181" s="27"/>
      <c r="BSY181" s="27"/>
      <c r="BSZ181" s="27"/>
      <c r="BTA181" s="27"/>
      <c r="BTB181" s="27"/>
      <c r="BTC181" s="27"/>
      <c r="BTD181" s="27"/>
      <c r="BTE181" s="27"/>
      <c r="BTF181" s="27"/>
      <c r="BTG181" s="27"/>
      <c r="BTH181" s="27"/>
      <c r="BTI181" s="27"/>
      <c r="BTJ181" s="27"/>
      <c r="BTK181" s="27"/>
      <c r="BTL181" s="27"/>
      <c r="BTM181" s="27"/>
      <c r="BTN181" s="27"/>
      <c r="BTO181" s="27"/>
      <c r="BTP181" s="27"/>
      <c r="BTQ181" s="27"/>
      <c r="BTR181" s="27"/>
      <c r="BTS181" s="27"/>
      <c r="BTT181" s="27"/>
      <c r="BTU181" s="27"/>
      <c r="BTV181" s="27"/>
      <c r="BTW181" s="27"/>
      <c r="BTX181" s="27"/>
      <c r="BTY181" s="27"/>
      <c r="BTZ181" s="27"/>
      <c r="BUA181" s="27"/>
      <c r="BUB181" s="27"/>
      <c r="BUC181" s="27"/>
      <c r="BUD181" s="27"/>
      <c r="BUE181" s="27"/>
      <c r="BUF181" s="27"/>
      <c r="BUG181" s="27"/>
      <c r="BUH181" s="27"/>
      <c r="BUI181" s="27"/>
      <c r="BUJ181" s="27"/>
      <c r="BUK181" s="27"/>
      <c r="BUL181" s="27"/>
      <c r="BUM181" s="27"/>
      <c r="BUN181" s="27"/>
      <c r="BUO181" s="27"/>
      <c r="BUP181" s="27"/>
      <c r="BUQ181" s="27"/>
    </row>
    <row r="182" spans="1:1915" s="47" customFormat="1" ht="12.75">
      <c r="A182" s="23"/>
      <c r="B182" s="53"/>
      <c r="C182" s="53"/>
      <c r="D182" s="215" t="s">
        <v>278</v>
      </c>
      <c r="E182" s="216">
        <v>0.4</v>
      </c>
      <c r="F182" s="152">
        <v>2008</v>
      </c>
      <c r="G182" s="221">
        <v>0.5</v>
      </c>
      <c r="H182" s="22"/>
      <c r="I182" s="26"/>
      <c r="J182" s="26"/>
      <c r="K182" s="26"/>
      <c r="L182" s="26"/>
      <c r="M182" s="104"/>
      <c r="N182" s="104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  <c r="BZ182" s="27"/>
      <c r="CA182" s="27"/>
      <c r="CB182" s="27"/>
      <c r="CC182" s="27"/>
      <c r="CD182" s="27"/>
      <c r="CE182" s="27"/>
      <c r="CF182" s="27"/>
      <c r="CG182" s="27"/>
      <c r="CH182" s="27"/>
      <c r="CI182" s="27"/>
      <c r="CJ182" s="27"/>
      <c r="CK182" s="27"/>
      <c r="CL182" s="27"/>
      <c r="CM182" s="27"/>
      <c r="CN182" s="27"/>
      <c r="CO182" s="27"/>
      <c r="CP182" s="27"/>
      <c r="CQ182" s="27"/>
      <c r="CR182" s="27"/>
      <c r="CS182" s="27"/>
      <c r="CT182" s="27"/>
      <c r="CU182" s="27"/>
      <c r="CV182" s="27"/>
      <c r="CW182" s="27"/>
      <c r="CX182" s="27"/>
      <c r="CY182" s="27"/>
      <c r="CZ182" s="27"/>
      <c r="DA182" s="27"/>
      <c r="DB182" s="27"/>
      <c r="DC182" s="27"/>
      <c r="DD182" s="27"/>
      <c r="DE182" s="27"/>
      <c r="DF182" s="27"/>
      <c r="DG182" s="27"/>
      <c r="DH182" s="27"/>
      <c r="DI182" s="27"/>
      <c r="DJ182" s="27"/>
      <c r="DK182" s="27"/>
      <c r="DL182" s="27"/>
      <c r="DM182" s="27"/>
      <c r="DN182" s="27"/>
      <c r="DO182" s="27"/>
      <c r="DP182" s="27"/>
      <c r="DQ182" s="27"/>
      <c r="DR182" s="27"/>
      <c r="DS182" s="27"/>
      <c r="DT182" s="27"/>
      <c r="DU182" s="27"/>
      <c r="DV182" s="27"/>
      <c r="DW182" s="27"/>
      <c r="DX182" s="27"/>
      <c r="DY182" s="27"/>
      <c r="DZ182" s="27"/>
      <c r="EA182" s="27"/>
      <c r="EB182" s="27"/>
      <c r="EC182" s="27"/>
      <c r="ED182" s="27"/>
      <c r="EE182" s="27"/>
      <c r="EF182" s="27"/>
      <c r="EG182" s="27"/>
      <c r="EH182" s="27"/>
      <c r="EI182" s="27"/>
      <c r="EJ182" s="27"/>
      <c r="EK182" s="27"/>
      <c r="EL182" s="27"/>
      <c r="EM182" s="27"/>
      <c r="EN182" s="27"/>
      <c r="EO182" s="27"/>
      <c r="EP182" s="27"/>
      <c r="EQ182" s="27"/>
      <c r="ER182" s="27"/>
      <c r="ES182" s="27"/>
      <c r="ET182" s="27"/>
      <c r="EU182" s="27"/>
      <c r="EV182" s="27"/>
      <c r="EW182" s="27"/>
      <c r="EX182" s="27"/>
      <c r="EY182" s="27"/>
      <c r="EZ182" s="27"/>
      <c r="FA182" s="27"/>
      <c r="FB182" s="27"/>
      <c r="FC182" s="27"/>
      <c r="FD182" s="27"/>
      <c r="FE182" s="27"/>
      <c r="FF182" s="27"/>
      <c r="FG182" s="27"/>
      <c r="FH182" s="27"/>
      <c r="FI182" s="27"/>
      <c r="FJ182" s="27"/>
      <c r="FK182" s="27"/>
      <c r="FL182" s="27"/>
      <c r="FM182" s="27"/>
      <c r="FN182" s="27"/>
      <c r="FO182" s="27"/>
      <c r="FP182" s="27"/>
      <c r="FQ182" s="27"/>
      <c r="FR182" s="27"/>
      <c r="FS182" s="27"/>
      <c r="FT182" s="27"/>
      <c r="FU182" s="27"/>
      <c r="FV182" s="27"/>
      <c r="FW182" s="27"/>
      <c r="FX182" s="27"/>
      <c r="FY182" s="27"/>
      <c r="FZ182" s="27"/>
      <c r="GA182" s="27"/>
      <c r="GB182" s="27"/>
      <c r="GC182" s="27"/>
      <c r="GD182" s="27"/>
      <c r="GE182" s="27"/>
      <c r="GF182" s="27"/>
      <c r="GG182" s="27"/>
      <c r="GH182" s="27"/>
      <c r="GI182" s="27"/>
      <c r="GJ182" s="27"/>
      <c r="GK182" s="27"/>
      <c r="GL182" s="27"/>
      <c r="GM182" s="27"/>
      <c r="GN182" s="27"/>
      <c r="GO182" s="27"/>
      <c r="GP182" s="27"/>
      <c r="GQ182" s="27"/>
      <c r="GR182" s="27"/>
      <c r="GS182" s="27"/>
      <c r="GT182" s="27"/>
      <c r="GU182" s="27"/>
      <c r="GV182" s="27"/>
      <c r="GW182" s="27"/>
      <c r="GX182" s="27"/>
      <c r="GY182" s="27"/>
      <c r="GZ182" s="27"/>
      <c r="HA182" s="27"/>
      <c r="HB182" s="27"/>
      <c r="HC182" s="27"/>
      <c r="HD182" s="27"/>
      <c r="HE182" s="27"/>
      <c r="HF182" s="27"/>
      <c r="HG182" s="27"/>
      <c r="HH182" s="27"/>
      <c r="HI182" s="27"/>
      <c r="HJ182" s="27"/>
      <c r="HK182" s="27"/>
      <c r="HL182" s="27"/>
      <c r="HM182" s="27"/>
      <c r="HN182" s="27"/>
      <c r="HO182" s="27"/>
      <c r="HP182" s="27"/>
      <c r="HQ182" s="27"/>
      <c r="HR182" s="27"/>
      <c r="HS182" s="27"/>
      <c r="HT182" s="27"/>
      <c r="HU182" s="27"/>
      <c r="HV182" s="27"/>
      <c r="HW182" s="27"/>
      <c r="HX182" s="27"/>
      <c r="HY182" s="27"/>
      <c r="HZ182" s="27"/>
      <c r="IA182" s="27"/>
      <c r="IB182" s="27"/>
      <c r="IC182" s="27"/>
      <c r="ID182" s="27"/>
      <c r="IE182" s="27"/>
      <c r="IF182" s="27"/>
      <c r="IG182" s="27"/>
      <c r="IH182" s="27"/>
      <c r="II182" s="27"/>
      <c r="IJ182" s="27"/>
      <c r="IK182" s="27"/>
      <c r="IL182" s="27"/>
      <c r="IM182" s="27"/>
      <c r="IN182" s="27"/>
      <c r="IO182" s="27"/>
      <c r="IP182" s="27"/>
      <c r="IQ182" s="27"/>
      <c r="IR182" s="27"/>
      <c r="IS182" s="27"/>
      <c r="IT182" s="27"/>
      <c r="IU182" s="27"/>
      <c r="IV182" s="27"/>
      <c r="IW182" s="27"/>
      <c r="IX182" s="27"/>
      <c r="IY182" s="27"/>
      <c r="IZ182" s="27"/>
      <c r="JA182" s="27"/>
      <c r="JB182" s="27"/>
      <c r="JC182" s="27"/>
      <c r="JD182" s="27"/>
      <c r="JE182" s="27"/>
      <c r="JF182" s="27"/>
      <c r="JG182" s="27"/>
      <c r="JH182" s="27"/>
      <c r="JI182" s="27"/>
      <c r="JJ182" s="27"/>
      <c r="JK182" s="27"/>
      <c r="JL182" s="27"/>
      <c r="JM182" s="27"/>
      <c r="JN182" s="27"/>
      <c r="JO182" s="27"/>
      <c r="JP182" s="27"/>
      <c r="JQ182" s="27"/>
      <c r="JR182" s="27"/>
      <c r="JS182" s="27"/>
      <c r="JT182" s="27"/>
      <c r="JU182" s="27"/>
      <c r="JV182" s="27"/>
      <c r="JW182" s="27"/>
      <c r="JX182" s="27"/>
      <c r="JY182" s="27"/>
      <c r="JZ182" s="27"/>
      <c r="KA182" s="27"/>
      <c r="KB182" s="27"/>
      <c r="KC182" s="27"/>
      <c r="KD182" s="27"/>
      <c r="KE182" s="27"/>
      <c r="KF182" s="27"/>
      <c r="KG182" s="27"/>
      <c r="KH182" s="27"/>
      <c r="KI182" s="27"/>
      <c r="KJ182" s="27"/>
      <c r="KK182" s="27"/>
      <c r="KL182" s="27"/>
      <c r="KM182" s="27"/>
      <c r="KN182" s="27"/>
      <c r="KO182" s="27"/>
      <c r="KP182" s="27"/>
      <c r="KQ182" s="27"/>
      <c r="KR182" s="27"/>
      <c r="KS182" s="27"/>
      <c r="KT182" s="27"/>
      <c r="KU182" s="27"/>
      <c r="KV182" s="27"/>
      <c r="KW182" s="27"/>
      <c r="KX182" s="27"/>
      <c r="KY182" s="27"/>
      <c r="KZ182" s="27"/>
      <c r="LA182" s="27"/>
      <c r="LB182" s="27"/>
      <c r="LC182" s="27"/>
      <c r="LD182" s="27"/>
      <c r="LE182" s="27"/>
      <c r="LF182" s="27"/>
      <c r="LG182" s="27"/>
      <c r="LH182" s="27"/>
      <c r="LI182" s="27"/>
      <c r="LJ182" s="27"/>
      <c r="LK182" s="27"/>
      <c r="LL182" s="27"/>
      <c r="LM182" s="27"/>
      <c r="LN182" s="27"/>
      <c r="LO182" s="27"/>
      <c r="LP182" s="27"/>
      <c r="LQ182" s="27"/>
      <c r="LR182" s="27"/>
      <c r="LS182" s="27"/>
      <c r="LT182" s="27"/>
      <c r="LU182" s="27"/>
      <c r="LV182" s="27"/>
      <c r="LW182" s="27"/>
      <c r="LX182" s="27"/>
      <c r="LY182" s="27"/>
      <c r="LZ182" s="27"/>
      <c r="MA182" s="27"/>
      <c r="MB182" s="27"/>
      <c r="MC182" s="27"/>
      <c r="MD182" s="27"/>
      <c r="ME182" s="27"/>
      <c r="MF182" s="27"/>
      <c r="MG182" s="27"/>
      <c r="MH182" s="27"/>
      <c r="MI182" s="27"/>
      <c r="MJ182" s="27"/>
      <c r="MK182" s="27"/>
      <c r="ML182" s="27"/>
      <c r="MM182" s="27"/>
      <c r="MN182" s="27"/>
      <c r="MO182" s="27"/>
      <c r="MP182" s="27"/>
      <c r="MQ182" s="27"/>
      <c r="MR182" s="27"/>
      <c r="MS182" s="27"/>
      <c r="MT182" s="27"/>
      <c r="MU182" s="27"/>
      <c r="MV182" s="27"/>
      <c r="MW182" s="27"/>
      <c r="MX182" s="27"/>
      <c r="MY182" s="27"/>
      <c r="MZ182" s="27"/>
      <c r="NA182" s="27"/>
      <c r="NB182" s="27"/>
      <c r="NC182" s="27"/>
      <c r="ND182" s="27"/>
      <c r="NE182" s="27"/>
      <c r="NF182" s="27"/>
      <c r="NG182" s="27"/>
      <c r="NH182" s="27"/>
      <c r="NI182" s="27"/>
      <c r="NJ182" s="27"/>
      <c r="NK182" s="27"/>
      <c r="NL182" s="27"/>
      <c r="NM182" s="27"/>
      <c r="NN182" s="27"/>
      <c r="NO182" s="27"/>
      <c r="NP182" s="27"/>
      <c r="NQ182" s="27"/>
      <c r="NR182" s="27"/>
      <c r="NS182" s="27"/>
      <c r="NT182" s="27"/>
      <c r="NU182" s="27"/>
      <c r="NV182" s="27"/>
      <c r="NW182" s="27"/>
      <c r="NX182" s="27"/>
      <c r="NY182" s="27"/>
      <c r="NZ182" s="27"/>
      <c r="OA182" s="27"/>
      <c r="OB182" s="27"/>
      <c r="OC182" s="27"/>
      <c r="OD182" s="27"/>
      <c r="OE182" s="27"/>
      <c r="OF182" s="27"/>
      <c r="OG182" s="27"/>
      <c r="OH182" s="27"/>
      <c r="OI182" s="27"/>
      <c r="OJ182" s="27"/>
      <c r="OK182" s="27"/>
      <c r="OL182" s="27"/>
      <c r="OM182" s="27"/>
      <c r="ON182" s="27"/>
      <c r="OO182" s="27"/>
      <c r="OP182" s="27"/>
      <c r="OQ182" s="27"/>
      <c r="OR182" s="27"/>
      <c r="OS182" s="27"/>
      <c r="OT182" s="27"/>
      <c r="OU182" s="27"/>
      <c r="OV182" s="27"/>
      <c r="OW182" s="27"/>
      <c r="OX182" s="27"/>
      <c r="OY182" s="27"/>
      <c r="OZ182" s="27"/>
      <c r="PA182" s="27"/>
      <c r="PB182" s="27"/>
      <c r="PC182" s="27"/>
      <c r="PD182" s="27"/>
      <c r="PE182" s="27"/>
      <c r="PF182" s="27"/>
      <c r="PG182" s="27"/>
      <c r="PH182" s="27"/>
      <c r="PI182" s="27"/>
      <c r="PJ182" s="27"/>
      <c r="PK182" s="27"/>
      <c r="PL182" s="27"/>
      <c r="PM182" s="27"/>
      <c r="PN182" s="27"/>
      <c r="PO182" s="27"/>
      <c r="PP182" s="27"/>
      <c r="PQ182" s="27"/>
      <c r="PR182" s="27"/>
      <c r="PS182" s="27"/>
      <c r="PT182" s="27"/>
      <c r="PU182" s="27"/>
      <c r="PV182" s="27"/>
      <c r="PW182" s="27"/>
      <c r="PX182" s="27"/>
      <c r="PY182" s="27"/>
      <c r="PZ182" s="27"/>
      <c r="QA182" s="27"/>
      <c r="QB182" s="27"/>
      <c r="QC182" s="27"/>
      <c r="QD182" s="27"/>
      <c r="QE182" s="27"/>
      <c r="QF182" s="27"/>
      <c r="QG182" s="27"/>
      <c r="QH182" s="27"/>
      <c r="QI182" s="27"/>
      <c r="QJ182" s="27"/>
      <c r="QK182" s="27"/>
      <c r="QL182" s="27"/>
      <c r="QM182" s="27"/>
      <c r="QN182" s="27"/>
      <c r="QO182" s="27"/>
      <c r="QP182" s="27"/>
      <c r="QQ182" s="27"/>
      <c r="QR182" s="27"/>
      <c r="QS182" s="27"/>
      <c r="QT182" s="27"/>
      <c r="QU182" s="27"/>
      <c r="QV182" s="27"/>
      <c r="QW182" s="27"/>
      <c r="QX182" s="27"/>
      <c r="QY182" s="27"/>
      <c r="QZ182" s="27"/>
      <c r="RA182" s="27"/>
      <c r="RB182" s="27"/>
      <c r="RC182" s="27"/>
      <c r="RD182" s="27"/>
      <c r="RE182" s="27"/>
      <c r="RF182" s="27"/>
      <c r="RG182" s="27"/>
      <c r="RH182" s="27"/>
      <c r="RI182" s="27"/>
      <c r="RJ182" s="27"/>
      <c r="RK182" s="27"/>
      <c r="RL182" s="27"/>
      <c r="RM182" s="27"/>
      <c r="RN182" s="27"/>
      <c r="RO182" s="27"/>
      <c r="RP182" s="27"/>
      <c r="RQ182" s="27"/>
      <c r="RR182" s="27"/>
      <c r="RS182" s="27"/>
      <c r="RT182" s="27"/>
      <c r="RU182" s="27"/>
      <c r="RV182" s="27"/>
      <c r="RW182" s="27"/>
      <c r="RX182" s="27"/>
      <c r="RY182" s="27"/>
      <c r="RZ182" s="27"/>
      <c r="SA182" s="27"/>
      <c r="SB182" s="27"/>
      <c r="SC182" s="27"/>
      <c r="SD182" s="27"/>
      <c r="SE182" s="27"/>
      <c r="SF182" s="27"/>
      <c r="SG182" s="27"/>
      <c r="SH182" s="27"/>
      <c r="SI182" s="27"/>
      <c r="SJ182" s="27"/>
      <c r="SK182" s="27"/>
      <c r="SL182" s="27"/>
      <c r="SM182" s="27"/>
      <c r="SN182" s="27"/>
      <c r="SO182" s="27"/>
      <c r="SP182" s="27"/>
      <c r="SQ182" s="27"/>
      <c r="SR182" s="27"/>
      <c r="SS182" s="27"/>
      <c r="ST182" s="27"/>
      <c r="SU182" s="27"/>
      <c r="SV182" s="27"/>
      <c r="SW182" s="27"/>
      <c r="SX182" s="27"/>
      <c r="SY182" s="27"/>
      <c r="SZ182" s="27"/>
      <c r="TA182" s="27"/>
      <c r="TB182" s="27"/>
      <c r="TC182" s="27"/>
      <c r="TD182" s="27"/>
      <c r="TE182" s="27"/>
      <c r="TF182" s="27"/>
      <c r="TG182" s="27"/>
      <c r="TH182" s="27"/>
      <c r="TI182" s="27"/>
      <c r="TJ182" s="27"/>
      <c r="TK182" s="27"/>
      <c r="TL182" s="27"/>
      <c r="TM182" s="27"/>
      <c r="TN182" s="27"/>
      <c r="TO182" s="27"/>
      <c r="TP182" s="27"/>
      <c r="TQ182" s="27"/>
      <c r="TR182" s="27"/>
      <c r="TS182" s="27"/>
      <c r="TT182" s="27"/>
      <c r="TU182" s="27"/>
      <c r="TV182" s="27"/>
      <c r="TW182" s="27"/>
      <c r="TX182" s="27"/>
      <c r="TY182" s="27"/>
      <c r="TZ182" s="27"/>
      <c r="UA182" s="27"/>
      <c r="UB182" s="27"/>
      <c r="UC182" s="27"/>
      <c r="UD182" s="27"/>
      <c r="UE182" s="27"/>
      <c r="UF182" s="27"/>
      <c r="UG182" s="27"/>
      <c r="UH182" s="27"/>
      <c r="UI182" s="27"/>
      <c r="UJ182" s="27"/>
      <c r="UK182" s="27"/>
      <c r="UL182" s="27"/>
      <c r="UM182" s="27"/>
      <c r="UN182" s="27"/>
      <c r="UO182" s="27"/>
      <c r="UP182" s="27"/>
      <c r="UQ182" s="27"/>
      <c r="UR182" s="27"/>
      <c r="US182" s="27"/>
      <c r="UT182" s="27"/>
      <c r="UU182" s="27"/>
      <c r="UV182" s="27"/>
      <c r="UW182" s="27"/>
      <c r="UX182" s="27"/>
      <c r="UY182" s="27"/>
      <c r="UZ182" s="27"/>
      <c r="VA182" s="27"/>
      <c r="VB182" s="27"/>
      <c r="VC182" s="27"/>
      <c r="VD182" s="27"/>
      <c r="VE182" s="27"/>
      <c r="VF182" s="27"/>
      <c r="VG182" s="27"/>
      <c r="VH182" s="27"/>
      <c r="VI182" s="27"/>
      <c r="VJ182" s="27"/>
      <c r="VK182" s="27"/>
      <c r="VL182" s="27"/>
      <c r="VM182" s="27"/>
      <c r="VN182" s="27"/>
      <c r="VO182" s="27"/>
      <c r="VP182" s="27"/>
      <c r="VQ182" s="27"/>
      <c r="VR182" s="27"/>
      <c r="VS182" s="27"/>
      <c r="VT182" s="27"/>
      <c r="VU182" s="27"/>
      <c r="VV182" s="27"/>
      <c r="VW182" s="27"/>
      <c r="VX182" s="27"/>
      <c r="VY182" s="27"/>
      <c r="VZ182" s="27"/>
      <c r="WA182" s="27"/>
      <c r="WB182" s="27"/>
      <c r="WC182" s="27"/>
      <c r="WD182" s="27"/>
      <c r="WE182" s="27"/>
      <c r="WF182" s="27"/>
      <c r="WG182" s="27"/>
      <c r="WH182" s="27"/>
      <c r="WI182" s="27"/>
      <c r="WJ182" s="27"/>
      <c r="WK182" s="27"/>
      <c r="WL182" s="27"/>
      <c r="WM182" s="27"/>
      <c r="WN182" s="27"/>
      <c r="WO182" s="27"/>
      <c r="WP182" s="27"/>
      <c r="WQ182" s="27"/>
      <c r="WR182" s="27"/>
      <c r="WS182" s="27"/>
      <c r="WT182" s="27"/>
      <c r="WU182" s="27"/>
      <c r="WV182" s="27"/>
      <c r="WW182" s="27"/>
      <c r="WX182" s="27"/>
      <c r="WY182" s="27"/>
      <c r="WZ182" s="27"/>
      <c r="XA182" s="27"/>
      <c r="XB182" s="27"/>
      <c r="XC182" s="27"/>
      <c r="XD182" s="27"/>
      <c r="XE182" s="27"/>
      <c r="XF182" s="27"/>
      <c r="XG182" s="27"/>
      <c r="XH182" s="27"/>
      <c r="XI182" s="27"/>
      <c r="XJ182" s="27"/>
      <c r="XK182" s="27"/>
      <c r="XL182" s="27"/>
      <c r="XM182" s="27"/>
      <c r="XN182" s="27"/>
      <c r="XO182" s="27"/>
      <c r="XP182" s="27"/>
      <c r="XQ182" s="27"/>
      <c r="XR182" s="27"/>
      <c r="XS182" s="27"/>
      <c r="XT182" s="27"/>
      <c r="XU182" s="27"/>
      <c r="XV182" s="27"/>
      <c r="XW182" s="27"/>
      <c r="XX182" s="27"/>
      <c r="XY182" s="27"/>
      <c r="XZ182" s="27"/>
      <c r="YA182" s="27"/>
      <c r="YB182" s="27"/>
      <c r="YC182" s="27"/>
      <c r="YD182" s="27"/>
      <c r="YE182" s="27"/>
      <c r="YF182" s="27"/>
      <c r="YG182" s="27"/>
      <c r="YH182" s="27"/>
      <c r="YI182" s="27"/>
      <c r="YJ182" s="27"/>
      <c r="YK182" s="27"/>
      <c r="YL182" s="27"/>
      <c r="YM182" s="27"/>
      <c r="YN182" s="27"/>
      <c r="YO182" s="27"/>
      <c r="YP182" s="27"/>
      <c r="YQ182" s="27"/>
      <c r="YR182" s="27"/>
      <c r="YS182" s="27"/>
      <c r="YT182" s="27"/>
      <c r="YU182" s="27"/>
      <c r="YV182" s="27"/>
      <c r="YW182" s="27"/>
      <c r="YX182" s="27"/>
      <c r="YY182" s="27"/>
      <c r="YZ182" s="27"/>
      <c r="ZA182" s="27"/>
      <c r="ZB182" s="27"/>
      <c r="ZC182" s="27"/>
      <c r="ZD182" s="27"/>
      <c r="ZE182" s="27"/>
      <c r="ZF182" s="27"/>
      <c r="ZG182" s="27"/>
      <c r="ZH182" s="27"/>
      <c r="ZI182" s="27"/>
      <c r="ZJ182" s="27"/>
      <c r="ZK182" s="27"/>
      <c r="ZL182" s="27"/>
      <c r="ZM182" s="27"/>
      <c r="ZN182" s="27"/>
      <c r="ZO182" s="27"/>
      <c r="ZP182" s="27"/>
      <c r="ZQ182" s="27"/>
      <c r="ZR182" s="27"/>
      <c r="ZS182" s="27"/>
      <c r="ZT182" s="27"/>
      <c r="ZU182" s="27"/>
      <c r="ZV182" s="27"/>
      <c r="ZW182" s="27"/>
      <c r="ZX182" s="27"/>
      <c r="ZY182" s="27"/>
      <c r="ZZ182" s="27"/>
      <c r="AAA182" s="27"/>
      <c r="AAB182" s="27"/>
      <c r="AAC182" s="27"/>
      <c r="AAD182" s="27"/>
      <c r="AAE182" s="27"/>
      <c r="AAF182" s="27"/>
      <c r="AAG182" s="27"/>
      <c r="AAH182" s="27"/>
      <c r="AAI182" s="27"/>
      <c r="AAJ182" s="27"/>
      <c r="AAK182" s="27"/>
      <c r="AAL182" s="27"/>
      <c r="AAM182" s="27"/>
      <c r="AAN182" s="27"/>
      <c r="AAO182" s="27"/>
      <c r="AAP182" s="27"/>
      <c r="AAQ182" s="27"/>
      <c r="AAR182" s="27"/>
      <c r="AAS182" s="27"/>
      <c r="AAT182" s="27"/>
      <c r="AAU182" s="27"/>
      <c r="AAV182" s="27"/>
      <c r="AAW182" s="27"/>
      <c r="AAX182" s="27"/>
      <c r="AAY182" s="27"/>
      <c r="AAZ182" s="27"/>
      <c r="ABA182" s="27"/>
      <c r="ABB182" s="27"/>
      <c r="ABC182" s="27"/>
      <c r="ABD182" s="27"/>
      <c r="ABE182" s="27"/>
      <c r="ABF182" s="27"/>
      <c r="ABG182" s="27"/>
      <c r="ABH182" s="27"/>
      <c r="ABI182" s="27"/>
      <c r="ABJ182" s="27"/>
      <c r="ABK182" s="27"/>
      <c r="ABL182" s="27"/>
      <c r="ABM182" s="27"/>
      <c r="ABN182" s="27"/>
      <c r="ABO182" s="27"/>
      <c r="ABP182" s="27"/>
      <c r="ABQ182" s="27"/>
      <c r="ABR182" s="27"/>
      <c r="ABS182" s="27"/>
      <c r="ABT182" s="27"/>
      <c r="ABU182" s="27"/>
      <c r="ABV182" s="27"/>
      <c r="ABW182" s="27"/>
      <c r="ABX182" s="27"/>
      <c r="ABY182" s="27"/>
      <c r="ABZ182" s="27"/>
      <c r="ACA182" s="27"/>
      <c r="ACB182" s="27"/>
      <c r="ACC182" s="27"/>
      <c r="ACD182" s="27"/>
      <c r="ACE182" s="27"/>
      <c r="ACF182" s="27"/>
      <c r="ACG182" s="27"/>
      <c r="ACH182" s="27"/>
      <c r="ACI182" s="27"/>
      <c r="ACJ182" s="27"/>
      <c r="ACK182" s="27"/>
      <c r="ACL182" s="27"/>
      <c r="ACM182" s="27"/>
      <c r="ACN182" s="27"/>
      <c r="ACO182" s="27"/>
      <c r="ACP182" s="27"/>
      <c r="ACQ182" s="27"/>
      <c r="ACR182" s="27"/>
      <c r="ACS182" s="27"/>
      <c r="ACT182" s="27"/>
      <c r="ACU182" s="27"/>
      <c r="ACV182" s="27"/>
      <c r="ACW182" s="27"/>
      <c r="ACX182" s="27"/>
      <c r="ACY182" s="27"/>
      <c r="ACZ182" s="27"/>
      <c r="ADA182" s="27"/>
      <c r="ADB182" s="27"/>
      <c r="ADC182" s="27"/>
      <c r="ADD182" s="27"/>
      <c r="ADE182" s="27"/>
      <c r="ADF182" s="27"/>
      <c r="ADG182" s="27"/>
      <c r="ADH182" s="27"/>
      <c r="ADI182" s="27"/>
      <c r="ADJ182" s="27"/>
      <c r="ADK182" s="27"/>
      <c r="ADL182" s="27"/>
      <c r="ADM182" s="27"/>
      <c r="ADN182" s="27"/>
      <c r="ADO182" s="27"/>
      <c r="ADP182" s="27"/>
      <c r="ADQ182" s="27"/>
      <c r="ADR182" s="27"/>
      <c r="ADS182" s="27"/>
      <c r="ADT182" s="27"/>
      <c r="ADU182" s="27"/>
      <c r="ADV182" s="27"/>
      <c r="ADW182" s="27"/>
      <c r="ADX182" s="27"/>
      <c r="ADY182" s="27"/>
      <c r="ADZ182" s="27"/>
      <c r="AEA182" s="27"/>
      <c r="AEB182" s="27"/>
      <c r="AEC182" s="27"/>
      <c r="AED182" s="27"/>
      <c r="AEE182" s="27"/>
      <c r="AEF182" s="27"/>
      <c r="AEG182" s="27"/>
      <c r="AEH182" s="27"/>
      <c r="AEI182" s="27"/>
      <c r="AEJ182" s="27"/>
      <c r="AEK182" s="27"/>
      <c r="AEL182" s="27"/>
      <c r="AEM182" s="27"/>
      <c r="AEN182" s="27"/>
      <c r="AEO182" s="27"/>
      <c r="AEP182" s="27"/>
      <c r="AEQ182" s="27"/>
      <c r="AER182" s="27"/>
      <c r="AES182" s="27"/>
      <c r="AET182" s="27"/>
      <c r="AEU182" s="27"/>
      <c r="AEV182" s="27"/>
      <c r="AEW182" s="27"/>
      <c r="AEX182" s="27"/>
      <c r="AEY182" s="27"/>
      <c r="AEZ182" s="27"/>
      <c r="AFA182" s="27"/>
      <c r="AFB182" s="27"/>
      <c r="AFC182" s="27"/>
      <c r="AFD182" s="27"/>
      <c r="AFE182" s="27"/>
      <c r="AFF182" s="27"/>
      <c r="AFG182" s="27"/>
      <c r="AFH182" s="27"/>
      <c r="AFI182" s="27"/>
      <c r="AFJ182" s="27"/>
      <c r="AFK182" s="27"/>
      <c r="AFL182" s="27"/>
      <c r="AFM182" s="27"/>
      <c r="AFN182" s="27"/>
      <c r="AFO182" s="27"/>
      <c r="AFP182" s="27"/>
      <c r="AFQ182" s="27"/>
      <c r="AFR182" s="27"/>
      <c r="AFS182" s="27"/>
      <c r="AFT182" s="27"/>
      <c r="AFU182" s="27"/>
      <c r="AFV182" s="27"/>
      <c r="AFW182" s="27"/>
      <c r="AFX182" s="27"/>
      <c r="AFY182" s="27"/>
      <c r="AFZ182" s="27"/>
      <c r="AGA182" s="27"/>
      <c r="AGB182" s="27"/>
      <c r="AGC182" s="27"/>
      <c r="AGD182" s="27"/>
      <c r="AGE182" s="27"/>
      <c r="AGF182" s="27"/>
      <c r="AGG182" s="27"/>
      <c r="AGH182" s="27"/>
      <c r="AGI182" s="27"/>
      <c r="AGJ182" s="27"/>
      <c r="AGK182" s="27"/>
      <c r="AGL182" s="27"/>
      <c r="AGM182" s="27"/>
      <c r="AGN182" s="27"/>
      <c r="AGO182" s="27"/>
      <c r="AGP182" s="27"/>
      <c r="AGQ182" s="27"/>
      <c r="AGR182" s="27"/>
      <c r="AGS182" s="27"/>
      <c r="AGT182" s="27"/>
      <c r="AGU182" s="27"/>
      <c r="AGV182" s="27"/>
      <c r="AGW182" s="27"/>
      <c r="AGX182" s="27"/>
      <c r="AGY182" s="27"/>
      <c r="AGZ182" s="27"/>
      <c r="AHA182" s="27"/>
      <c r="AHB182" s="27"/>
      <c r="AHC182" s="27"/>
      <c r="AHD182" s="27"/>
      <c r="AHE182" s="27"/>
      <c r="AHF182" s="27"/>
      <c r="AHG182" s="27"/>
      <c r="AHH182" s="27"/>
      <c r="AHI182" s="27"/>
      <c r="AHJ182" s="27"/>
      <c r="AHK182" s="27"/>
      <c r="AHL182" s="27"/>
      <c r="AHM182" s="27"/>
      <c r="AHN182" s="27"/>
      <c r="AHO182" s="27"/>
      <c r="AHP182" s="27"/>
      <c r="AHQ182" s="27"/>
      <c r="AHR182" s="27"/>
      <c r="AHS182" s="27"/>
      <c r="AHT182" s="27"/>
      <c r="AHU182" s="27"/>
      <c r="AHV182" s="27"/>
      <c r="AHW182" s="27"/>
      <c r="AHX182" s="27"/>
      <c r="AHY182" s="27"/>
      <c r="AHZ182" s="27"/>
      <c r="AIA182" s="27"/>
      <c r="AIB182" s="27"/>
      <c r="AIC182" s="27"/>
      <c r="AID182" s="27"/>
      <c r="AIE182" s="27"/>
      <c r="AIF182" s="27"/>
      <c r="AIG182" s="27"/>
      <c r="AIH182" s="27"/>
      <c r="AII182" s="27"/>
      <c r="AIJ182" s="27"/>
      <c r="AIK182" s="27"/>
      <c r="AIL182" s="27"/>
      <c r="AIM182" s="27"/>
      <c r="AIN182" s="27"/>
      <c r="AIO182" s="27"/>
      <c r="AIP182" s="27"/>
      <c r="AIQ182" s="27"/>
      <c r="AIR182" s="27"/>
      <c r="AIS182" s="27"/>
      <c r="AIT182" s="27"/>
      <c r="AIU182" s="27"/>
      <c r="AIV182" s="27"/>
      <c r="AIW182" s="27"/>
      <c r="AIX182" s="27"/>
      <c r="AIY182" s="27"/>
      <c r="AIZ182" s="27"/>
      <c r="AJA182" s="27"/>
      <c r="AJB182" s="27"/>
      <c r="AJC182" s="27"/>
      <c r="AJD182" s="27"/>
      <c r="AJE182" s="27"/>
      <c r="AJF182" s="27"/>
      <c r="AJG182" s="27"/>
      <c r="AJH182" s="27"/>
      <c r="AJI182" s="27"/>
      <c r="AJJ182" s="27"/>
      <c r="AJK182" s="27"/>
      <c r="AJL182" s="27"/>
      <c r="AJM182" s="27"/>
      <c r="AJN182" s="27"/>
      <c r="AJO182" s="27"/>
      <c r="AJP182" s="27"/>
      <c r="AJQ182" s="27"/>
      <c r="AJR182" s="27"/>
      <c r="AJS182" s="27"/>
      <c r="AJT182" s="27"/>
      <c r="AJU182" s="27"/>
      <c r="AJV182" s="27"/>
      <c r="AJW182" s="27"/>
      <c r="AJX182" s="27"/>
      <c r="AJY182" s="27"/>
      <c r="AJZ182" s="27"/>
      <c r="AKA182" s="27"/>
      <c r="AKB182" s="27"/>
      <c r="AKC182" s="27"/>
      <c r="AKD182" s="27"/>
      <c r="AKE182" s="27"/>
      <c r="AKF182" s="27"/>
      <c r="AKG182" s="27"/>
      <c r="AKH182" s="27"/>
      <c r="AKI182" s="27"/>
      <c r="AKJ182" s="27"/>
      <c r="AKK182" s="27"/>
      <c r="AKL182" s="27"/>
      <c r="AKM182" s="27"/>
      <c r="AKN182" s="27"/>
      <c r="AKO182" s="27"/>
      <c r="AKP182" s="27"/>
      <c r="AKQ182" s="27"/>
      <c r="AKR182" s="27"/>
      <c r="AKS182" s="27"/>
      <c r="AKT182" s="27"/>
      <c r="AKU182" s="27"/>
      <c r="AKV182" s="27"/>
      <c r="AKW182" s="27"/>
      <c r="AKX182" s="27"/>
      <c r="AKY182" s="27"/>
      <c r="AKZ182" s="27"/>
      <c r="ALA182" s="27"/>
      <c r="ALB182" s="27"/>
      <c r="ALC182" s="27"/>
      <c r="ALD182" s="27"/>
      <c r="ALE182" s="27"/>
      <c r="ALF182" s="27"/>
      <c r="ALG182" s="27"/>
      <c r="ALH182" s="27"/>
      <c r="ALI182" s="27"/>
      <c r="ALJ182" s="27"/>
      <c r="ALK182" s="27"/>
      <c r="ALL182" s="27"/>
      <c r="ALM182" s="27"/>
      <c r="ALN182" s="27"/>
      <c r="ALO182" s="27"/>
      <c r="ALP182" s="27"/>
      <c r="ALQ182" s="27"/>
      <c r="ALR182" s="27"/>
      <c r="ALS182" s="27"/>
      <c r="ALT182" s="27"/>
      <c r="ALU182" s="27"/>
      <c r="ALV182" s="27"/>
      <c r="ALW182" s="27"/>
      <c r="ALX182" s="27"/>
      <c r="ALY182" s="27"/>
      <c r="ALZ182" s="27"/>
      <c r="AMA182" s="27"/>
      <c r="AMB182" s="27"/>
      <c r="AMC182" s="27"/>
      <c r="AMD182" s="27"/>
      <c r="AME182" s="27"/>
      <c r="AMF182" s="27"/>
      <c r="AMG182" s="27"/>
      <c r="AMH182" s="27"/>
      <c r="AMI182" s="27"/>
      <c r="AMJ182" s="27"/>
      <c r="AMK182" s="27"/>
      <c r="AML182" s="27"/>
      <c r="AMM182" s="27"/>
      <c r="AMN182" s="27"/>
      <c r="AMO182" s="27"/>
      <c r="AMP182" s="27"/>
      <c r="AMQ182" s="27"/>
      <c r="AMR182" s="27"/>
      <c r="AMS182" s="27"/>
      <c r="AMT182" s="27"/>
      <c r="AMU182" s="27"/>
      <c r="AMV182" s="27"/>
      <c r="AMW182" s="27"/>
      <c r="AMX182" s="27"/>
      <c r="AMY182" s="27"/>
      <c r="AMZ182" s="27"/>
      <c r="ANA182" s="27"/>
      <c r="ANB182" s="27"/>
      <c r="ANC182" s="27"/>
      <c r="AND182" s="27"/>
      <c r="ANE182" s="27"/>
      <c r="ANF182" s="27"/>
      <c r="ANG182" s="27"/>
      <c r="ANH182" s="27"/>
      <c r="ANI182" s="27"/>
      <c r="ANJ182" s="27"/>
      <c r="ANK182" s="27"/>
      <c r="ANL182" s="27"/>
      <c r="ANM182" s="27"/>
      <c r="ANN182" s="27"/>
      <c r="ANO182" s="27"/>
      <c r="ANP182" s="27"/>
      <c r="ANQ182" s="27"/>
      <c r="ANR182" s="27"/>
      <c r="ANS182" s="27"/>
      <c r="ANT182" s="27"/>
      <c r="ANU182" s="27"/>
      <c r="ANV182" s="27"/>
      <c r="ANW182" s="27"/>
      <c r="ANX182" s="27"/>
      <c r="ANY182" s="27"/>
      <c r="ANZ182" s="27"/>
      <c r="AOA182" s="27"/>
      <c r="AOB182" s="27"/>
      <c r="AOC182" s="27"/>
      <c r="AOD182" s="27"/>
      <c r="AOE182" s="27"/>
      <c r="AOF182" s="27"/>
      <c r="AOG182" s="27"/>
      <c r="AOH182" s="27"/>
      <c r="AOI182" s="27"/>
      <c r="AOJ182" s="27"/>
      <c r="AOK182" s="27"/>
      <c r="AOL182" s="27"/>
      <c r="AOM182" s="27"/>
      <c r="AON182" s="27"/>
      <c r="AOO182" s="27"/>
      <c r="AOP182" s="27"/>
      <c r="AOQ182" s="27"/>
      <c r="AOR182" s="27"/>
      <c r="AOS182" s="27"/>
      <c r="AOT182" s="27"/>
      <c r="AOU182" s="27"/>
      <c r="AOV182" s="27"/>
      <c r="AOW182" s="27"/>
      <c r="AOX182" s="27"/>
      <c r="AOY182" s="27"/>
      <c r="AOZ182" s="27"/>
      <c r="APA182" s="27"/>
      <c r="APB182" s="27"/>
      <c r="APC182" s="27"/>
      <c r="APD182" s="27"/>
      <c r="APE182" s="27"/>
      <c r="APF182" s="27"/>
      <c r="APG182" s="27"/>
      <c r="APH182" s="27"/>
      <c r="API182" s="27"/>
      <c r="APJ182" s="27"/>
      <c r="APK182" s="27"/>
      <c r="APL182" s="27"/>
      <c r="APM182" s="27"/>
      <c r="APN182" s="27"/>
      <c r="APO182" s="27"/>
      <c r="APP182" s="27"/>
      <c r="APQ182" s="27"/>
      <c r="APR182" s="27"/>
      <c r="APS182" s="27"/>
      <c r="APT182" s="27"/>
      <c r="APU182" s="27"/>
      <c r="APV182" s="27"/>
      <c r="APW182" s="27"/>
      <c r="APX182" s="27"/>
      <c r="APY182" s="27"/>
      <c r="APZ182" s="27"/>
      <c r="AQA182" s="27"/>
      <c r="AQB182" s="27"/>
      <c r="AQC182" s="27"/>
      <c r="AQD182" s="27"/>
      <c r="AQE182" s="27"/>
      <c r="AQF182" s="27"/>
      <c r="AQG182" s="27"/>
      <c r="AQH182" s="27"/>
      <c r="AQI182" s="27"/>
      <c r="AQJ182" s="27"/>
      <c r="AQK182" s="27"/>
      <c r="AQL182" s="27"/>
      <c r="AQM182" s="27"/>
      <c r="AQN182" s="27"/>
      <c r="AQO182" s="27"/>
      <c r="AQP182" s="27"/>
      <c r="AQQ182" s="27"/>
      <c r="AQR182" s="27"/>
      <c r="AQS182" s="27"/>
      <c r="AQT182" s="27"/>
      <c r="AQU182" s="27"/>
      <c r="AQV182" s="27"/>
      <c r="AQW182" s="27"/>
      <c r="AQX182" s="27"/>
      <c r="AQY182" s="27"/>
      <c r="AQZ182" s="27"/>
      <c r="ARA182" s="27"/>
      <c r="ARB182" s="27"/>
      <c r="ARC182" s="27"/>
      <c r="ARD182" s="27"/>
      <c r="ARE182" s="27"/>
      <c r="ARF182" s="27"/>
      <c r="ARG182" s="27"/>
      <c r="ARH182" s="27"/>
      <c r="ARI182" s="27"/>
      <c r="ARJ182" s="27"/>
      <c r="ARK182" s="27"/>
      <c r="ARL182" s="27"/>
      <c r="ARM182" s="27"/>
      <c r="ARN182" s="27"/>
      <c r="ARO182" s="27"/>
      <c r="ARP182" s="27"/>
      <c r="ARQ182" s="27"/>
      <c r="ARR182" s="27"/>
      <c r="ARS182" s="27"/>
      <c r="ART182" s="27"/>
      <c r="ARU182" s="27"/>
      <c r="ARV182" s="27"/>
      <c r="ARW182" s="27"/>
      <c r="ARX182" s="27"/>
      <c r="ARY182" s="27"/>
      <c r="ARZ182" s="27"/>
      <c r="ASA182" s="27"/>
      <c r="ASB182" s="27"/>
      <c r="ASC182" s="27"/>
      <c r="ASD182" s="27"/>
      <c r="ASE182" s="27"/>
      <c r="ASF182" s="27"/>
      <c r="ASG182" s="27"/>
      <c r="ASH182" s="27"/>
      <c r="ASI182" s="27"/>
      <c r="ASJ182" s="27"/>
      <c r="ASK182" s="27"/>
      <c r="ASL182" s="27"/>
      <c r="ASM182" s="27"/>
      <c r="ASN182" s="27"/>
      <c r="ASO182" s="27"/>
      <c r="ASP182" s="27"/>
      <c r="ASQ182" s="27"/>
      <c r="ASR182" s="27"/>
      <c r="ASS182" s="27"/>
      <c r="AST182" s="27"/>
      <c r="ASU182" s="27"/>
      <c r="ASV182" s="27"/>
      <c r="ASW182" s="27"/>
      <c r="ASX182" s="27"/>
      <c r="ASY182" s="27"/>
      <c r="ASZ182" s="27"/>
      <c r="ATA182" s="27"/>
      <c r="ATB182" s="27"/>
      <c r="ATC182" s="27"/>
      <c r="ATD182" s="27"/>
      <c r="ATE182" s="27"/>
      <c r="ATF182" s="27"/>
      <c r="ATG182" s="27"/>
      <c r="ATH182" s="27"/>
      <c r="ATI182" s="27"/>
      <c r="ATJ182" s="27"/>
      <c r="ATK182" s="27"/>
      <c r="ATL182" s="27"/>
      <c r="ATM182" s="27"/>
      <c r="ATN182" s="27"/>
      <c r="ATO182" s="27"/>
      <c r="ATP182" s="27"/>
      <c r="ATQ182" s="27"/>
      <c r="ATR182" s="27"/>
      <c r="ATS182" s="27"/>
      <c r="ATT182" s="27"/>
      <c r="ATU182" s="27"/>
      <c r="ATV182" s="27"/>
      <c r="ATW182" s="27"/>
      <c r="ATX182" s="27"/>
      <c r="ATY182" s="27"/>
      <c r="ATZ182" s="27"/>
      <c r="AUA182" s="27"/>
      <c r="AUB182" s="27"/>
      <c r="AUC182" s="27"/>
      <c r="AUD182" s="27"/>
      <c r="AUE182" s="27"/>
      <c r="AUF182" s="27"/>
      <c r="AUG182" s="27"/>
      <c r="AUH182" s="27"/>
      <c r="AUI182" s="27"/>
      <c r="AUJ182" s="27"/>
      <c r="AUK182" s="27"/>
      <c r="AUL182" s="27"/>
      <c r="AUM182" s="27"/>
      <c r="AUN182" s="27"/>
      <c r="AUO182" s="27"/>
      <c r="AUP182" s="27"/>
      <c r="AUQ182" s="27"/>
      <c r="AUR182" s="27"/>
      <c r="AUS182" s="27"/>
      <c r="AUT182" s="27"/>
      <c r="AUU182" s="27"/>
      <c r="AUV182" s="27"/>
      <c r="AUW182" s="27"/>
      <c r="AUX182" s="27"/>
      <c r="AUY182" s="27"/>
      <c r="AUZ182" s="27"/>
      <c r="AVA182" s="27"/>
      <c r="AVB182" s="27"/>
      <c r="AVC182" s="27"/>
      <c r="AVD182" s="27"/>
      <c r="AVE182" s="27"/>
      <c r="AVF182" s="27"/>
      <c r="AVG182" s="27"/>
      <c r="AVH182" s="27"/>
      <c r="AVI182" s="27"/>
      <c r="AVJ182" s="27"/>
      <c r="AVK182" s="27"/>
      <c r="AVL182" s="27"/>
      <c r="AVM182" s="27"/>
      <c r="AVN182" s="27"/>
      <c r="AVO182" s="27"/>
      <c r="AVP182" s="27"/>
      <c r="AVQ182" s="27"/>
      <c r="AVR182" s="27"/>
      <c r="AVS182" s="27"/>
      <c r="AVT182" s="27"/>
      <c r="AVU182" s="27"/>
      <c r="AVV182" s="27"/>
      <c r="AVW182" s="27"/>
      <c r="AVX182" s="27"/>
      <c r="AVY182" s="27"/>
      <c r="AVZ182" s="27"/>
      <c r="AWA182" s="27"/>
      <c r="AWB182" s="27"/>
      <c r="AWC182" s="27"/>
      <c r="AWD182" s="27"/>
      <c r="AWE182" s="27"/>
      <c r="AWF182" s="27"/>
      <c r="AWG182" s="27"/>
      <c r="AWH182" s="27"/>
      <c r="AWI182" s="27"/>
      <c r="AWJ182" s="27"/>
      <c r="AWK182" s="27"/>
      <c r="AWL182" s="27"/>
      <c r="AWM182" s="27"/>
      <c r="AWN182" s="27"/>
      <c r="AWO182" s="27"/>
      <c r="AWP182" s="27"/>
      <c r="AWQ182" s="27"/>
      <c r="AWR182" s="27"/>
      <c r="AWS182" s="27"/>
      <c r="AWT182" s="27"/>
      <c r="AWU182" s="27"/>
      <c r="AWV182" s="27"/>
      <c r="AWW182" s="27"/>
      <c r="AWX182" s="27"/>
      <c r="AWY182" s="27"/>
      <c r="AWZ182" s="27"/>
      <c r="AXA182" s="27"/>
      <c r="AXB182" s="27"/>
      <c r="AXC182" s="27"/>
      <c r="AXD182" s="27"/>
      <c r="AXE182" s="27"/>
      <c r="AXF182" s="27"/>
      <c r="AXG182" s="27"/>
      <c r="AXH182" s="27"/>
      <c r="AXI182" s="27"/>
      <c r="AXJ182" s="27"/>
      <c r="AXK182" s="27"/>
      <c r="AXL182" s="27"/>
      <c r="AXM182" s="27"/>
      <c r="AXN182" s="27"/>
      <c r="AXO182" s="27"/>
      <c r="AXP182" s="27"/>
      <c r="AXQ182" s="27"/>
      <c r="AXR182" s="27"/>
      <c r="AXS182" s="27"/>
      <c r="AXT182" s="27"/>
      <c r="AXU182" s="27"/>
      <c r="AXV182" s="27"/>
      <c r="AXW182" s="27"/>
      <c r="AXX182" s="27"/>
      <c r="AXY182" s="27"/>
      <c r="AXZ182" s="27"/>
      <c r="AYA182" s="27"/>
      <c r="AYB182" s="27"/>
      <c r="AYC182" s="27"/>
      <c r="AYD182" s="27"/>
      <c r="AYE182" s="27"/>
      <c r="AYF182" s="27"/>
      <c r="AYG182" s="27"/>
      <c r="AYH182" s="27"/>
      <c r="AYI182" s="27"/>
      <c r="AYJ182" s="27"/>
      <c r="AYK182" s="27"/>
      <c r="AYL182" s="27"/>
      <c r="AYM182" s="27"/>
      <c r="AYN182" s="27"/>
      <c r="AYO182" s="27"/>
      <c r="AYP182" s="27"/>
      <c r="AYQ182" s="27"/>
      <c r="AYR182" s="27"/>
      <c r="AYS182" s="27"/>
      <c r="AYT182" s="27"/>
      <c r="AYU182" s="27"/>
      <c r="AYV182" s="27"/>
      <c r="AYW182" s="27"/>
      <c r="AYX182" s="27"/>
      <c r="AYY182" s="27"/>
      <c r="AYZ182" s="27"/>
      <c r="AZA182" s="27"/>
      <c r="AZB182" s="27"/>
      <c r="AZC182" s="27"/>
      <c r="AZD182" s="27"/>
      <c r="AZE182" s="27"/>
      <c r="AZF182" s="27"/>
      <c r="AZG182" s="27"/>
      <c r="AZH182" s="27"/>
      <c r="AZI182" s="27"/>
      <c r="AZJ182" s="27"/>
      <c r="AZK182" s="27"/>
      <c r="AZL182" s="27"/>
      <c r="AZM182" s="27"/>
      <c r="AZN182" s="27"/>
      <c r="AZO182" s="27"/>
      <c r="AZP182" s="27"/>
      <c r="AZQ182" s="27"/>
      <c r="AZR182" s="27"/>
      <c r="AZS182" s="27"/>
      <c r="AZT182" s="27"/>
      <c r="AZU182" s="27"/>
      <c r="AZV182" s="27"/>
      <c r="AZW182" s="27"/>
      <c r="AZX182" s="27"/>
      <c r="AZY182" s="27"/>
      <c r="AZZ182" s="27"/>
      <c r="BAA182" s="27"/>
      <c r="BAB182" s="27"/>
      <c r="BAC182" s="27"/>
      <c r="BAD182" s="27"/>
      <c r="BAE182" s="27"/>
      <c r="BAF182" s="27"/>
      <c r="BAG182" s="27"/>
      <c r="BAH182" s="27"/>
      <c r="BAI182" s="27"/>
      <c r="BAJ182" s="27"/>
      <c r="BAK182" s="27"/>
      <c r="BAL182" s="27"/>
      <c r="BAM182" s="27"/>
      <c r="BAN182" s="27"/>
      <c r="BAO182" s="27"/>
      <c r="BAP182" s="27"/>
      <c r="BAQ182" s="27"/>
      <c r="BAR182" s="27"/>
      <c r="BAS182" s="27"/>
      <c r="BAT182" s="27"/>
      <c r="BAU182" s="27"/>
      <c r="BAV182" s="27"/>
      <c r="BAW182" s="27"/>
      <c r="BAX182" s="27"/>
      <c r="BAY182" s="27"/>
      <c r="BAZ182" s="27"/>
      <c r="BBA182" s="27"/>
      <c r="BBB182" s="27"/>
      <c r="BBC182" s="27"/>
      <c r="BBD182" s="27"/>
      <c r="BBE182" s="27"/>
      <c r="BBF182" s="27"/>
      <c r="BBG182" s="27"/>
      <c r="BBH182" s="27"/>
      <c r="BBI182" s="27"/>
      <c r="BBJ182" s="27"/>
      <c r="BBK182" s="27"/>
      <c r="BBL182" s="27"/>
      <c r="BBM182" s="27"/>
      <c r="BBN182" s="27"/>
      <c r="BBO182" s="27"/>
      <c r="BBP182" s="27"/>
      <c r="BBQ182" s="27"/>
      <c r="BBR182" s="27"/>
      <c r="BBS182" s="27"/>
      <c r="BBT182" s="27"/>
      <c r="BBU182" s="27"/>
      <c r="BBV182" s="27"/>
      <c r="BBW182" s="27"/>
      <c r="BBX182" s="27"/>
      <c r="BBY182" s="27"/>
      <c r="BBZ182" s="27"/>
      <c r="BCA182" s="27"/>
      <c r="BCB182" s="27"/>
      <c r="BCC182" s="27"/>
      <c r="BCD182" s="27"/>
      <c r="BCE182" s="27"/>
      <c r="BCF182" s="27"/>
      <c r="BCG182" s="27"/>
      <c r="BCH182" s="27"/>
      <c r="BCI182" s="27"/>
      <c r="BCJ182" s="27"/>
      <c r="BCK182" s="27"/>
      <c r="BCL182" s="27"/>
      <c r="BCM182" s="27"/>
      <c r="BCN182" s="27"/>
      <c r="BCO182" s="27"/>
      <c r="BCP182" s="27"/>
      <c r="BCQ182" s="27"/>
      <c r="BCR182" s="27"/>
      <c r="BCS182" s="27"/>
      <c r="BCT182" s="27"/>
      <c r="BCU182" s="27"/>
      <c r="BCV182" s="27"/>
      <c r="BCW182" s="27"/>
      <c r="BCX182" s="27"/>
      <c r="BCY182" s="27"/>
      <c r="BCZ182" s="27"/>
      <c r="BDA182" s="27"/>
      <c r="BDB182" s="27"/>
      <c r="BDC182" s="27"/>
      <c r="BDD182" s="27"/>
      <c r="BDE182" s="27"/>
      <c r="BDF182" s="27"/>
      <c r="BDG182" s="27"/>
      <c r="BDH182" s="27"/>
      <c r="BDI182" s="27"/>
      <c r="BDJ182" s="27"/>
      <c r="BDK182" s="27"/>
      <c r="BDL182" s="27"/>
      <c r="BDM182" s="27"/>
      <c r="BDN182" s="27"/>
      <c r="BDO182" s="27"/>
      <c r="BDP182" s="27"/>
      <c r="BDQ182" s="27"/>
      <c r="BDR182" s="27"/>
      <c r="BDS182" s="27"/>
      <c r="BDT182" s="27"/>
      <c r="BDU182" s="27"/>
      <c r="BDV182" s="27"/>
      <c r="BDW182" s="27"/>
      <c r="BDX182" s="27"/>
      <c r="BDY182" s="27"/>
      <c r="BDZ182" s="27"/>
      <c r="BEA182" s="27"/>
      <c r="BEB182" s="27"/>
      <c r="BEC182" s="27"/>
      <c r="BED182" s="27"/>
      <c r="BEE182" s="27"/>
      <c r="BEF182" s="27"/>
      <c r="BEG182" s="27"/>
      <c r="BEH182" s="27"/>
      <c r="BEI182" s="27"/>
      <c r="BEJ182" s="27"/>
      <c r="BEK182" s="27"/>
      <c r="BEL182" s="27"/>
      <c r="BEM182" s="27"/>
      <c r="BEN182" s="27"/>
      <c r="BEO182" s="27"/>
      <c r="BEP182" s="27"/>
      <c r="BEQ182" s="27"/>
      <c r="BER182" s="27"/>
      <c r="BES182" s="27"/>
      <c r="BET182" s="27"/>
      <c r="BEU182" s="27"/>
      <c r="BEV182" s="27"/>
      <c r="BEW182" s="27"/>
      <c r="BEX182" s="27"/>
      <c r="BEY182" s="27"/>
      <c r="BEZ182" s="27"/>
      <c r="BFA182" s="27"/>
      <c r="BFB182" s="27"/>
      <c r="BFC182" s="27"/>
      <c r="BFD182" s="27"/>
      <c r="BFE182" s="27"/>
      <c r="BFF182" s="27"/>
      <c r="BFG182" s="27"/>
      <c r="BFH182" s="27"/>
      <c r="BFI182" s="27"/>
      <c r="BFJ182" s="27"/>
      <c r="BFK182" s="27"/>
      <c r="BFL182" s="27"/>
      <c r="BFM182" s="27"/>
      <c r="BFN182" s="27"/>
      <c r="BFO182" s="27"/>
      <c r="BFP182" s="27"/>
      <c r="BFQ182" s="27"/>
      <c r="BFR182" s="27"/>
      <c r="BFS182" s="27"/>
      <c r="BFT182" s="27"/>
      <c r="BFU182" s="27"/>
      <c r="BFV182" s="27"/>
      <c r="BFW182" s="27"/>
      <c r="BFX182" s="27"/>
      <c r="BFY182" s="27"/>
      <c r="BFZ182" s="27"/>
      <c r="BGA182" s="27"/>
      <c r="BGB182" s="27"/>
      <c r="BGC182" s="27"/>
      <c r="BGD182" s="27"/>
      <c r="BGE182" s="27"/>
      <c r="BGF182" s="27"/>
      <c r="BGG182" s="27"/>
      <c r="BGH182" s="27"/>
      <c r="BGI182" s="27"/>
      <c r="BGJ182" s="27"/>
      <c r="BGK182" s="27"/>
      <c r="BGL182" s="27"/>
      <c r="BGM182" s="27"/>
      <c r="BGN182" s="27"/>
      <c r="BGO182" s="27"/>
      <c r="BGP182" s="27"/>
      <c r="BGQ182" s="27"/>
      <c r="BGR182" s="27"/>
      <c r="BGS182" s="27"/>
      <c r="BGT182" s="27"/>
      <c r="BGU182" s="27"/>
      <c r="BGV182" s="27"/>
      <c r="BGW182" s="27"/>
      <c r="BGX182" s="27"/>
      <c r="BGY182" s="27"/>
      <c r="BGZ182" s="27"/>
      <c r="BHA182" s="27"/>
      <c r="BHB182" s="27"/>
      <c r="BHC182" s="27"/>
      <c r="BHD182" s="27"/>
      <c r="BHE182" s="27"/>
      <c r="BHF182" s="27"/>
      <c r="BHG182" s="27"/>
      <c r="BHH182" s="27"/>
      <c r="BHI182" s="27"/>
      <c r="BHJ182" s="27"/>
      <c r="BHK182" s="27"/>
      <c r="BHL182" s="27"/>
      <c r="BHM182" s="27"/>
      <c r="BHN182" s="27"/>
      <c r="BHO182" s="27"/>
      <c r="BHP182" s="27"/>
      <c r="BHQ182" s="27"/>
      <c r="BHR182" s="27"/>
      <c r="BHS182" s="27"/>
      <c r="BHT182" s="27"/>
      <c r="BHU182" s="27"/>
      <c r="BHV182" s="27"/>
      <c r="BHW182" s="27"/>
      <c r="BHX182" s="27"/>
      <c r="BHY182" s="27"/>
      <c r="BHZ182" s="27"/>
      <c r="BIA182" s="27"/>
      <c r="BIB182" s="27"/>
      <c r="BIC182" s="27"/>
      <c r="BID182" s="27"/>
      <c r="BIE182" s="27"/>
      <c r="BIF182" s="27"/>
      <c r="BIG182" s="27"/>
      <c r="BIH182" s="27"/>
      <c r="BII182" s="27"/>
      <c r="BIJ182" s="27"/>
      <c r="BIK182" s="27"/>
      <c r="BIL182" s="27"/>
      <c r="BIM182" s="27"/>
      <c r="BIN182" s="27"/>
      <c r="BIO182" s="27"/>
      <c r="BIP182" s="27"/>
      <c r="BIQ182" s="27"/>
      <c r="BIR182" s="27"/>
      <c r="BIS182" s="27"/>
      <c r="BIT182" s="27"/>
      <c r="BIU182" s="27"/>
      <c r="BIV182" s="27"/>
      <c r="BIW182" s="27"/>
      <c r="BIX182" s="27"/>
      <c r="BIY182" s="27"/>
      <c r="BIZ182" s="27"/>
      <c r="BJA182" s="27"/>
      <c r="BJB182" s="27"/>
      <c r="BJC182" s="27"/>
      <c r="BJD182" s="27"/>
      <c r="BJE182" s="27"/>
      <c r="BJF182" s="27"/>
      <c r="BJG182" s="27"/>
      <c r="BJH182" s="27"/>
      <c r="BJI182" s="27"/>
      <c r="BJJ182" s="27"/>
      <c r="BJK182" s="27"/>
      <c r="BJL182" s="27"/>
      <c r="BJM182" s="27"/>
      <c r="BJN182" s="27"/>
      <c r="BJO182" s="27"/>
      <c r="BJP182" s="27"/>
      <c r="BJQ182" s="27"/>
      <c r="BJR182" s="27"/>
      <c r="BJS182" s="27"/>
      <c r="BJT182" s="27"/>
      <c r="BJU182" s="27"/>
      <c r="BJV182" s="27"/>
      <c r="BJW182" s="27"/>
      <c r="BJX182" s="27"/>
      <c r="BJY182" s="27"/>
      <c r="BJZ182" s="27"/>
      <c r="BKA182" s="27"/>
      <c r="BKB182" s="27"/>
      <c r="BKC182" s="27"/>
      <c r="BKD182" s="27"/>
      <c r="BKE182" s="27"/>
      <c r="BKF182" s="27"/>
      <c r="BKG182" s="27"/>
      <c r="BKH182" s="27"/>
      <c r="BKI182" s="27"/>
      <c r="BKJ182" s="27"/>
      <c r="BKK182" s="27"/>
      <c r="BKL182" s="27"/>
      <c r="BKM182" s="27"/>
      <c r="BKN182" s="27"/>
      <c r="BKO182" s="27"/>
      <c r="BKP182" s="27"/>
      <c r="BKQ182" s="27"/>
      <c r="BKR182" s="27"/>
      <c r="BKS182" s="27"/>
      <c r="BKT182" s="27"/>
      <c r="BKU182" s="27"/>
      <c r="BKV182" s="27"/>
      <c r="BKW182" s="27"/>
      <c r="BKX182" s="27"/>
      <c r="BKY182" s="27"/>
      <c r="BKZ182" s="27"/>
      <c r="BLA182" s="27"/>
      <c r="BLB182" s="27"/>
      <c r="BLC182" s="27"/>
      <c r="BLD182" s="27"/>
      <c r="BLE182" s="27"/>
      <c r="BLF182" s="27"/>
      <c r="BLG182" s="27"/>
      <c r="BLH182" s="27"/>
      <c r="BLI182" s="27"/>
      <c r="BLJ182" s="27"/>
      <c r="BLK182" s="27"/>
      <c r="BLL182" s="27"/>
      <c r="BLM182" s="27"/>
      <c r="BLN182" s="27"/>
      <c r="BLO182" s="27"/>
      <c r="BLP182" s="27"/>
      <c r="BLQ182" s="27"/>
      <c r="BLR182" s="27"/>
      <c r="BLS182" s="27"/>
      <c r="BLT182" s="27"/>
      <c r="BLU182" s="27"/>
      <c r="BLV182" s="27"/>
      <c r="BLW182" s="27"/>
      <c r="BLX182" s="27"/>
      <c r="BLY182" s="27"/>
      <c r="BLZ182" s="27"/>
      <c r="BMA182" s="27"/>
      <c r="BMB182" s="27"/>
      <c r="BMC182" s="27"/>
      <c r="BMD182" s="27"/>
      <c r="BME182" s="27"/>
      <c r="BMF182" s="27"/>
      <c r="BMG182" s="27"/>
      <c r="BMH182" s="27"/>
      <c r="BMI182" s="27"/>
      <c r="BMJ182" s="27"/>
      <c r="BMK182" s="27"/>
      <c r="BML182" s="27"/>
      <c r="BMM182" s="27"/>
      <c r="BMN182" s="27"/>
      <c r="BMO182" s="27"/>
      <c r="BMP182" s="27"/>
      <c r="BMQ182" s="27"/>
      <c r="BMR182" s="27"/>
      <c r="BMS182" s="27"/>
      <c r="BMT182" s="27"/>
      <c r="BMU182" s="27"/>
      <c r="BMV182" s="27"/>
      <c r="BMW182" s="27"/>
      <c r="BMX182" s="27"/>
      <c r="BMY182" s="27"/>
      <c r="BMZ182" s="27"/>
      <c r="BNA182" s="27"/>
      <c r="BNB182" s="27"/>
      <c r="BNC182" s="27"/>
      <c r="BND182" s="27"/>
      <c r="BNE182" s="27"/>
      <c r="BNF182" s="27"/>
      <c r="BNG182" s="27"/>
      <c r="BNH182" s="27"/>
      <c r="BNI182" s="27"/>
      <c r="BNJ182" s="27"/>
      <c r="BNK182" s="27"/>
      <c r="BNL182" s="27"/>
      <c r="BNM182" s="27"/>
      <c r="BNN182" s="27"/>
      <c r="BNO182" s="27"/>
      <c r="BNP182" s="27"/>
      <c r="BNQ182" s="27"/>
      <c r="BNR182" s="27"/>
      <c r="BNS182" s="27"/>
      <c r="BNT182" s="27"/>
      <c r="BNU182" s="27"/>
      <c r="BNV182" s="27"/>
      <c r="BNW182" s="27"/>
      <c r="BNX182" s="27"/>
      <c r="BNY182" s="27"/>
      <c r="BNZ182" s="27"/>
      <c r="BOA182" s="27"/>
      <c r="BOB182" s="27"/>
      <c r="BOC182" s="27"/>
      <c r="BOD182" s="27"/>
      <c r="BOE182" s="27"/>
      <c r="BOF182" s="27"/>
      <c r="BOG182" s="27"/>
      <c r="BOH182" s="27"/>
      <c r="BOI182" s="27"/>
      <c r="BOJ182" s="27"/>
      <c r="BOK182" s="27"/>
      <c r="BOL182" s="27"/>
      <c r="BOM182" s="27"/>
      <c r="BON182" s="27"/>
      <c r="BOO182" s="27"/>
      <c r="BOP182" s="27"/>
      <c r="BOQ182" s="27"/>
      <c r="BOR182" s="27"/>
      <c r="BOS182" s="27"/>
      <c r="BOT182" s="27"/>
      <c r="BOU182" s="27"/>
      <c r="BOV182" s="27"/>
      <c r="BOW182" s="27"/>
      <c r="BOX182" s="27"/>
      <c r="BOY182" s="27"/>
      <c r="BOZ182" s="27"/>
      <c r="BPA182" s="27"/>
      <c r="BPB182" s="27"/>
      <c r="BPC182" s="27"/>
      <c r="BPD182" s="27"/>
      <c r="BPE182" s="27"/>
      <c r="BPF182" s="27"/>
      <c r="BPG182" s="27"/>
      <c r="BPH182" s="27"/>
      <c r="BPI182" s="27"/>
      <c r="BPJ182" s="27"/>
      <c r="BPK182" s="27"/>
      <c r="BPL182" s="27"/>
      <c r="BPM182" s="27"/>
      <c r="BPN182" s="27"/>
      <c r="BPO182" s="27"/>
      <c r="BPP182" s="27"/>
      <c r="BPQ182" s="27"/>
      <c r="BPR182" s="27"/>
      <c r="BPS182" s="27"/>
      <c r="BPT182" s="27"/>
      <c r="BPU182" s="27"/>
      <c r="BPV182" s="27"/>
      <c r="BPW182" s="27"/>
      <c r="BPX182" s="27"/>
      <c r="BPY182" s="27"/>
      <c r="BPZ182" s="27"/>
      <c r="BQA182" s="27"/>
      <c r="BQB182" s="27"/>
      <c r="BQC182" s="27"/>
      <c r="BQD182" s="27"/>
      <c r="BQE182" s="27"/>
      <c r="BQF182" s="27"/>
      <c r="BQG182" s="27"/>
      <c r="BQH182" s="27"/>
      <c r="BQI182" s="27"/>
      <c r="BQJ182" s="27"/>
      <c r="BQK182" s="27"/>
      <c r="BQL182" s="27"/>
      <c r="BQM182" s="27"/>
      <c r="BQN182" s="27"/>
      <c r="BQO182" s="27"/>
      <c r="BQP182" s="27"/>
      <c r="BQQ182" s="27"/>
      <c r="BQR182" s="27"/>
      <c r="BQS182" s="27"/>
      <c r="BQT182" s="27"/>
      <c r="BQU182" s="27"/>
      <c r="BQV182" s="27"/>
      <c r="BQW182" s="27"/>
      <c r="BQX182" s="27"/>
      <c r="BQY182" s="27"/>
      <c r="BQZ182" s="27"/>
      <c r="BRA182" s="27"/>
      <c r="BRB182" s="27"/>
      <c r="BRC182" s="27"/>
      <c r="BRD182" s="27"/>
      <c r="BRE182" s="27"/>
      <c r="BRF182" s="27"/>
      <c r="BRG182" s="27"/>
      <c r="BRH182" s="27"/>
      <c r="BRI182" s="27"/>
      <c r="BRJ182" s="27"/>
      <c r="BRK182" s="27"/>
      <c r="BRL182" s="27"/>
      <c r="BRM182" s="27"/>
      <c r="BRN182" s="27"/>
      <c r="BRO182" s="27"/>
      <c r="BRP182" s="27"/>
      <c r="BRQ182" s="27"/>
      <c r="BRR182" s="27"/>
      <c r="BRS182" s="27"/>
      <c r="BRT182" s="27"/>
      <c r="BRU182" s="27"/>
      <c r="BRV182" s="27"/>
      <c r="BRW182" s="27"/>
      <c r="BRX182" s="27"/>
      <c r="BRY182" s="27"/>
      <c r="BRZ182" s="27"/>
      <c r="BSA182" s="27"/>
      <c r="BSB182" s="27"/>
      <c r="BSC182" s="27"/>
      <c r="BSD182" s="27"/>
      <c r="BSE182" s="27"/>
      <c r="BSF182" s="27"/>
      <c r="BSG182" s="27"/>
      <c r="BSH182" s="27"/>
      <c r="BSI182" s="27"/>
      <c r="BSJ182" s="27"/>
      <c r="BSK182" s="27"/>
      <c r="BSL182" s="27"/>
      <c r="BSM182" s="27"/>
      <c r="BSN182" s="27"/>
      <c r="BSO182" s="27"/>
      <c r="BSP182" s="27"/>
      <c r="BSQ182" s="27"/>
      <c r="BSR182" s="27"/>
      <c r="BSS182" s="27"/>
      <c r="BST182" s="27"/>
      <c r="BSU182" s="27"/>
      <c r="BSV182" s="27"/>
      <c r="BSW182" s="27"/>
      <c r="BSX182" s="27"/>
      <c r="BSY182" s="27"/>
      <c r="BSZ182" s="27"/>
      <c r="BTA182" s="27"/>
      <c r="BTB182" s="27"/>
      <c r="BTC182" s="27"/>
      <c r="BTD182" s="27"/>
      <c r="BTE182" s="27"/>
      <c r="BTF182" s="27"/>
      <c r="BTG182" s="27"/>
      <c r="BTH182" s="27"/>
      <c r="BTI182" s="27"/>
      <c r="BTJ182" s="27"/>
      <c r="BTK182" s="27"/>
      <c r="BTL182" s="27"/>
      <c r="BTM182" s="27"/>
      <c r="BTN182" s="27"/>
      <c r="BTO182" s="27"/>
      <c r="BTP182" s="27"/>
      <c r="BTQ182" s="27"/>
      <c r="BTR182" s="27"/>
      <c r="BTS182" s="27"/>
      <c r="BTT182" s="27"/>
      <c r="BTU182" s="27"/>
      <c r="BTV182" s="27"/>
      <c r="BTW182" s="27"/>
      <c r="BTX182" s="27"/>
      <c r="BTY182" s="27"/>
      <c r="BTZ182" s="27"/>
      <c r="BUA182" s="27"/>
      <c r="BUB182" s="27"/>
      <c r="BUC182" s="27"/>
      <c r="BUD182" s="27"/>
      <c r="BUE182" s="27"/>
      <c r="BUF182" s="27"/>
      <c r="BUG182" s="27"/>
      <c r="BUH182" s="27"/>
      <c r="BUI182" s="27"/>
      <c r="BUJ182" s="27"/>
      <c r="BUK182" s="27"/>
      <c r="BUL182" s="27"/>
      <c r="BUM182" s="27"/>
      <c r="BUN182" s="27"/>
      <c r="BUO182" s="27"/>
      <c r="BUP182" s="27"/>
      <c r="BUQ182" s="27"/>
    </row>
    <row r="183" spans="1:1915" s="47" customFormat="1" ht="12.75">
      <c r="A183" s="23"/>
      <c r="B183" s="53"/>
      <c r="C183" s="53"/>
      <c r="D183" s="215" t="s">
        <v>277</v>
      </c>
      <c r="E183" s="216">
        <v>0.45</v>
      </c>
      <c r="F183" s="152">
        <v>2009</v>
      </c>
      <c r="G183" s="221">
        <v>0.5</v>
      </c>
      <c r="H183" s="22"/>
      <c r="I183" s="26"/>
      <c r="J183" s="26"/>
      <c r="K183" s="26"/>
      <c r="L183" s="26"/>
      <c r="M183" s="104"/>
      <c r="N183" s="104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  <c r="BZ183" s="27"/>
      <c r="CA183" s="27"/>
      <c r="CB183" s="27"/>
      <c r="CC183" s="27"/>
      <c r="CD183" s="27"/>
      <c r="CE183" s="27"/>
      <c r="CF183" s="27"/>
      <c r="CG183" s="27"/>
      <c r="CH183" s="27"/>
      <c r="CI183" s="27"/>
      <c r="CJ183" s="27"/>
      <c r="CK183" s="27"/>
      <c r="CL183" s="27"/>
      <c r="CM183" s="27"/>
      <c r="CN183" s="27"/>
      <c r="CO183" s="27"/>
      <c r="CP183" s="27"/>
      <c r="CQ183" s="27"/>
      <c r="CR183" s="27"/>
      <c r="CS183" s="27"/>
      <c r="CT183" s="27"/>
      <c r="CU183" s="27"/>
      <c r="CV183" s="27"/>
      <c r="CW183" s="27"/>
      <c r="CX183" s="27"/>
      <c r="CY183" s="27"/>
      <c r="CZ183" s="27"/>
      <c r="DA183" s="27"/>
      <c r="DB183" s="27"/>
      <c r="DC183" s="27"/>
      <c r="DD183" s="27"/>
      <c r="DE183" s="27"/>
      <c r="DF183" s="27"/>
      <c r="DG183" s="27"/>
      <c r="DH183" s="27"/>
      <c r="DI183" s="27"/>
      <c r="DJ183" s="27"/>
      <c r="DK183" s="27"/>
      <c r="DL183" s="27"/>
      <c r="DM183" s="27"/>
      <c r="DN183" s="27"/>
      <c r="DO183" s="27"/>
      <c r="DP183" s="27"/>
      <c r="DQ183" s="27"/>
      <c r="DR183" s="27"/>
      <c r="DS183" s="27"/>
      <c r="DT183" s="27"/>
      <c r="DU183" s="27"/>
      <c r="DV183" s="27"/>
      <c r="DW183" s="27"/>
      <c r="DX183" s="27"/>
      <c r="DY183" s="27"/>
      <c r="DZ183" s="27"/>
      <c r="EA183" s="27"/>
      <c r="EB183" s="27"/>
      <c r="EC183" s="27"/>
      <c r="ED183" s="27"/>
      <c r="EE183" s="27"/>
      <c r="EF183" s="27"/>
      <c r="EG183" s="27"/>
      <c r="EH183" s="27"/>
      <c r="EI183" s="27"/>
      <c r="EJ183" s="27"/>
      <c r="EK183" s="27"/>
      <c r="EL183" s="27"/>
      <c r="EM183" s="27"/>
      <c r="EN183" s="27"/>
      <c r="EO183" s="27"/>
      <c r="EP183" s="27"/>
      <c r="EQ183" s="27"/>
      <c r="ER183" s="27"/>
      <c r="ES183" s="27"/>
      <c r="ET183" s="27"/>
      <c r="EU183" s="27"/>
      <c r="EV183" s="27"/>
      <c r="EW183" s="27"/>
      <c r="EX183" s="27"/>
      <c r="EY183" s="27"/>
      <c r="EZ183" s="27"/>
      <c r="FA183" s="27"/>
      <c r="FB183" s="27"/>
      <c r="FC183" s="27"/>
      <c r="FD183" s="27"/>
      <c r="FE183" s="27"/>
      <c r="FF183" s="27"/>
      <c r="FG183" s="27"/>
      <c r="FH183" s="27"/>
      <c r="FI183" s="27"/>
      <c r="FJ183" s="27"/>
      <c r="FK183" s="27"/>
      <c r="FL183" s="27"/>
      <c r="FM183" s="27"/>
      <c r="FN183" s="27"/>
      <c r="FO183" s="27"/>
      <c r="FP183" s="27"/>
      <c r="FQ183" s="27"/>
      <c r="FR183" s="27"/>
      <c r="FS183" s="27"/>
      <c r="FT183" s="27"/>
      <c r="FU183" s="27"/>
      <c r="FV183" s="27"/>
      <c r="FW183" s="27"/>
      <c r="FX183" s="27"/>
      <c r="FY183" s="27"/>
      <c r="FZ183" s="27"/>
      <c r="GA183" s="27"/>
      <c r="GB183" s="27"/>
      <c r="GC183" s="27"/>
      <c r="GD183" s="27"/>
      <c r="GE183" s="27"/>
      <c r="GF183" s="27"/>
      <c r="GG183" s="27"/>
      <c r="GH183" s="27"/>
      <c r="GI183" s="27"/>
      <c r="GJ183" s="27"/>
      <c r="GK183" s="27"/>
      <c r="GL183" s="27"/>
      <c r="GM183" s="27"/>
      <c r="GN183" s="27"/>
      <c r="GO183" s="27"/>
      <c r="GP183" s="27"/>
      <c r="GQ183" s="27"/>
      <c r="GR183" s="27"/>
      <c r="GS183" s="27"/>
      <c r="GT183" s="27"/>
      <c r="GU183" s="27"/>
      <c r="GV183" s="27"/>
      <c r="GW183" s="27"/>
      <c r="GX183" s="27"/>
      <c r="GY183" s="27"/>
      <c r="GZ183" s="27"/>
      <c r="HA183" s="27"/>
      <c r="HB183" s="27"/>
      <c r="HC183" s="27"/>
      <c r="HD183" s="27"/>
      <c r="HE183" s="27"/>
      <c r="HF183" s="27"/>
      <c r="HG183" s="27"/>
      <c r="HH183" s="27"/>
      <c r="HI183" s="27"/>
      <c r="HJ183" s="27"/>
      <c r="HK183" s="27"/>
      <c r="HL183" s="27"/>
      <c r="HM183" s="27"/>
      <c r="HN183" s="27"/>
      <c r="HO183" s="27"/>
      <c r="HP183" s="27"/>
      <c r="HQ183" s="27"/>
      <c r="HR183" s="27"/>
      <c r="HS183" s="27"/>
      <c r="HT183" s="27"/>
      <c r="HU183" s="27"/>
      <c r="HV183" s="27"/>
      <c r="HW183" s="27"/>
      <c r="HX183" s="27"/>
      <c r="HY183" s="27"/>
      <c r="HZ183" s="27"/>
      <c r="IA183" s="27"/>
      <c r="IB183" s="27"/>
      <c r="IC183" s="27"/>
      <c r="ID183" s="27"/>
      <c r="IE183" s="27"/>
      <c r="IF183" s="27"/>
      <c r="IG183" s="27"/>
      <c r="IH183" s="27"/>
      <c r="II183" s="27"/>
      <c r="IJ183" s="27"/>
      <c r="IK183" s="27"/>
      <c r="IL183" s="27"/>
      <c r="IM183" s="27"/>
      <c r="IN183" s="27"/>
      <c r="IO183" s="27"/>
      <c r="IP183" s="27"/>
      <c r="IQ183" s="27"/>
      <c r="IR183" s="27"/>
      <c r="IS183" s="27"/>
      <c r="IT183" s="27"/>
      <c r="IU183" s="27"/>
      <c r="IV183" s="27"/>
      <c r="IW183" s="27"/>
      <c r="IX183" s="27"/>
      <c r="IY183" s="27"/>
      <c r="IZ183" s="27"/>
      <c r="JA183" s="27"/>
      <c r="JB183" s="27"/>
      <c r="JC183" s="27"/>
      <c r="JD183" s="27"/>
      <c r="JE183" s="27"/>
      <c r="JF183" s="27"/>
      <c r="JG183" s="27"/>
      <c r="JH183" s="27"/>
      <c r="JI183" s="27"/>
      <c r="JJ183" s="27"/>
      <c r="JK183" s="27"/>
      <c r="JL183" s="27"/>
      <c r="JM183" s="27"/>
      <c r="JN183" s="27"/>
      <c r="JO183" s="27"/>
      <c r="JP183" s="27"/>
      <c r="JQ183" s="27"/>
      <c r="JR183" s="27"/>
      <c r="JS183" s="27"/>
      <c r="JT183" s="27"/>
      <c r="JU183" s="27"/>
      <c r="JV183" s="27"/>
      <c r="JW183" s="27"/>
      <c r="JX183" s="27"/>
      <c r="JY183" s="27"/>
      <c r="JZ183" s="27"/>
      <c r="KA183" s="27"/>
      <c r="KB183" s="27"/>
      <c r="KC183" s="27"/>
      <c r="KD183" s="27"/>
      <c r="KE183" s="27"/>
      <c r="KF183" s="27"/>
      <c r="KG183" s="27"/>
      <c r="KH183" s="27"/>
      <c r="KI183" s="27"/>
      <c r="KJ183" s="27"/>
      <c r="KK183" s="27"/>
      <c r="KL183" s="27"/>
      <c r="KM183" s="27"/>
      <c r="KN183" s="27"/>
      <c r="KO183" s="27"/>
      <c r="KP183" s="27"/>
      <c r="KQ183" s="27"/>
      <c r="KR183" s="27"/>
      <c r="KS183" s="27"/>
      <c r="KT183" s="27"/>
      <c r="KU183" s="27"/>
      <c r="KV183" s="27"/>
      <c r="KW183" s="27"/>
      <c r="KX183" s="27"/>
      <c r="KY183" s="27"/>
      <c r="KZ183" s="27"/>
      <c r="LA183" s="27"/>
      <c r="LB183" s="27"/>
      <c r="LC183" s="27"/>
      <c r="LD183" s="27"/>
      <c r="LE183" s="27"/>
      <c r="LF183" s="27"/>
      <c r="LG183" s="27"/>
      <c r="LH183" s="27"/>
      <c r="LI183" s="27"/>
      <c r="LJ183" s="27"/>
      <c r="LK183" s="27"/>
      <c r="LL183" s="27"/>
      <c r="LM183" s="27"/>
      <c r="LN183" s="27"/>
      <c r="LO183" s="27"/>
      <c r="LP183" s="27"/>
      <c r="LQ183" s="27"/>
      <c r="LR183" s="27"/>
      <c r="LS183" s="27"/>
      <c r="LT183" s="27"/>
      <c r="LU183" s="27"/>
      <c r="LV183" s="27"/>
      <c r="LW183" s="27"/>
      <c r="LX183" s="27"/>
      <c r="LY183" s="27"/>
      <c r="LZ183" s="27"/>
      <c r="MA183" s="27"/>
      <c r="MB183" s="27"/>
      <c r="MC183" s="27"/>
      <c r="MD183" s="27"/>
      <c r="ME183" s="27"/>
      <c r="MF183" s="27"/>
      <c r="MG183" s="27"/>
      <c r="MH183" s="27"/>
      <c r="MI183" s="27"/>
      <c r="MJ183" s="27"/>
      <c r="MK183" s="27"/>
      <c r="ML183" s="27"/>
      <c r="MM183" s="27"/>
      <c r="MN183" s="27"/>
      <c r="MO183" s="27"/>
      <c r="MP183" s="27"/>
      <c r="MQ183" s="27"/>
      <c r="MR183" s="27"/>
      <c r="MS183" s="27"/>
      <c r="MT183" s="27"/>
      <c r="MU183" s="27"/>
      <c r="MV183" s="27"/>
      <c r="MW183" s="27"/>
      <c r="MX183" s="27"/>
      <c r="MY183" s="27"/>
      <c r="MZ183" s="27"/>
      <c r="NA183" s="27"/>
      <c r="NB183" s="27"/>
      <c r="NC183" s="27"/>
      <c r="ND183" s="27"/>
      <c r="NE183" s="27"/>
      <c r="NF183" s="27"/>
      <c r="NG183" s="27"/>
      <c r="NH183" s="27"/>
      <c r="NI183" s="27"/>
      <c r="NJ183" s="27"/>
      <c r="NK183" s="27"/>
      <c r="NL183" s="27"/>
      <c r="NM183" s="27"/>
      <c r="NN183" s="27"/>
      <c r="NO183" s="27"/>
      <c r="NP183" s="27"/>
      <c r="NQ183" s="27"/>
      <c r="NR183" s="27"/>
      <c r="NS183" s="27"/>
      <c r="NT183" s="27"/>
      <c r="NU183" s="27"/>
      <c r="NV183" s="27"/>
      <c r="NW183" s="27"/>
      <c r="NX183" s="27"/>
      <c r="NY183" s="27"/>
      <c r="NZ183" s="27"/>
      <c r="OA183" s="27"/>
      <c r="OB183" s="27"/>
      <c r="OC183" s="27"/>
      <c r="OD183" s="27"/>
      <c r="OE183" s="27"/>
      <c r="OF183" s="27"/>
      <c r="OG183" s="27"/>
      <c r="OH183" s="27"/>
      <c r="OI183" s="27"/>
      <c r="OJ183" s="27"/>
      <c r="OK183" s="27"/>
      <c r="OL183" s="27"/>
      <c r="OM183" s="27"/>
      <c r="ON183" s="27"/>
      <c r="OO183" s="27"/>
      <c r="OP183" s="27"/>
      <c r="OQ183" s="27"/>
      <c r="OR183" s="27"/>
      <c r="OS183" s="27"/>
      <c r="OT183" s="27"/>
      <c r="OU183" s="27"/>
      <c r="OV183" s="27"/>
      <c r="OW183" s="27"/>
      <c r="OX183" s="27"/>
      <c r="OY183" s="27"/>
      <c r="OZ183" s="27"/>
      <c r="PA183" s="27"/>
      <c r="PB183" s="27"/>
      <c r="PC183" s="27"/>
      <c r="PD183" s="27"/>
      <c r="PE183" s="27"/>
      <c r="PF183" s="27"/>
      <c r="PG183" s="27"/>
      <c r="PH183" s="27"/>
      <c r="PI183" s="27"/>
      <c r="PJ183" s="27"/>
      <c r="PK183" s="27"/>
      <c r="PL183" s="27"/>
      <c r="PM183" s="27"/>
      <c r="PN183" s="27"/>
      <c r="PO183" s="27"/>
      <c r="PP183" s="27"/>
      <c r="PQ183" s="27"/>
      <c r="PR183" s="27"/>
      <c r="PS183" s="27"/>
      <c r="PT183" s="27"/>
      <c r="PU183" s="27"/>
      <c r="PV183" s="27"/>
      <c r="PW183" s="27"/>
      <c r="PX183" s="27"/>
      <c r="PY183" s="27"/>
      <c r="PZ183" s="27"/>
      <c r="QA183" s="27"/>
      <c r="QB183" s="27"/>
      <c r="QC183" s="27"/>
      <c r="QD183" s="27"/>
      <c r="QE183" s="27"/>
      <c r="QF183" s="27"/>
      <c r="QG183" s="27"/>
      <c r="QH183" s="27"/>
      <c r="QI183" s="27"/>
      <c r="QJ183" s="27"/>
      <c r="QK183" s="27"/>
      <c r="QL183" s="27"/>
      <c r="QM183" s="27"/>
      <c r="QN183" s="27"/>
      <c r="QO183" s="27"/>
      <c r="QP183" s="27"/>
      <c r="QQ183" s="27"/>
      <c r="QR183" s="27"/>
      <c r="QS183" s="27"/>
      <c r="QT183" s="27"/>
      <c r="QU183" s="27"/>
      <c r="QV183" s="27"/>
      <c r="QW183" s="27"/>
      <c r="QX183" s="27"/>
      <c r="QY183" s="27"/>
      <c r="QZ183" s="27"/>
      <c r="RA183" s="27"/>
      <c r="RB183" s="27"/>
      <c r="RC183" s="27"/>
      <c r="RD183" s="27"/>
      <c r="RE183" s="27"/>
      <c r="RF183" s="27"/>
      <c r="RG183" s="27"/>
      <c r="RH183" s="27"/>
      <c r="RI183" s="27"/>
      <c r="RJ183" s="27"/>
      <c r="RK183" s="27"/>
      <c r="RL183" s="27"/>
      <c r="RM183" s="27"/>
      <c r="RN183" s="27"/>
      <c r="RO183" s="27"/>
      <c r="RP183" s="27"/>
      <c r="RQ183" s="27"/>
      <c r="RR183" s="27"/>
      <c r="RS183" s="27"/>
      <c r="RT183" s="27"/>
      <c r="RU183" s="27"/>
      <c r="RV183" s="27"/>
      <c r="RW183" s="27"/>
      <c r="RX183" s="27"/>
      <c r="RY183" s="27"/>
      <c r="RZ183" s="27"/>
      <c r="SA183" s="27"/>
      <c r="SB183" s="27"/>
      <c r="SC183" s="27"/>
      <c r="SD183" s="27"/>
      <c r="SE183" s="27"/>
      <c r="SF183" s="27"/>
      <c r="SG183" s="27"/>
      <c r="SH183" s="27"/>
      <c r="SI183" s="27"/>
      <c r="SJ183" s="27"/>
      <c r="SK183" s="27"/>
      <c r="SL183" s="27"/>
      <c r="SM183" s="27"/>
      <c r="SN183" s="27"/>
      <c r="SO183" s="27"/>
      <c r="SP183" s="27"/>
      <c r="SQ183" s="27"/>
      <c r="SR183" s="27"/>
      <c r="SS183" s="27"/>
      <c r="ST183" s="27"/>
      <c r="SU183" s="27"/>
      <c r="SV183" s="27"/>
      <c r="SW183" s="27"/>
      <c r="SX183" s="27"/>
      <c r="SY183" s="27"/>
      <c r="SZ183" s="27"/>
      <c r="TA183" s="27"/>
      <c r="TB183" s="27"/>
      <c r="TC183" s="27"/>
      <c r="TD183" s="27"/>
      <c r="TE183" s="27"/>
      <c r="TF183" s="27"/>
      <c r="TG183" s="27"/>
      <c r="TH183" s="27"/>
      <c r="TI183" s="27"/>
      <c r="TJ183" s="27"/>
      <c r="TK183" s="27"/>
      <c r="TL183" s="27"/>
      <c r="TM183" s="27"/>
      <c r="TN183" s="27"/>
      <c r="TO183" s="27"/>
      <c r="TP183" s="27"/>
      <c r="TQ183" s="27"/>
      <c r="TR183" s="27"/>
      <c r="TS183" s="27"/>
      <c r="TT183" s="27"/>
      <c r="TU183" s="27"/>
      <c r="TV183" s="27"/>
      <c r="TW183" s="27"/>
      <c r="TX183" s="27"/>
      <c r="TY183" s="27"/>
      <c r="TZ183" s="27"/>
      <c r="UA183" s="27"/>
      <c r="UB183" s="27"/>
      <c r="UC183" s="27"/>
      <c r="UD183" s="27"/>
      <c r="UE183" s="27"/>
      <c r="UF183" s="27"/>
      <c r="UG183" s="27"/>
      <c r="UH183" s="27"/>
      <c r="UI183" s="27"/>
      <c r="UJ183" s="27"/>
      <c r="UK183" s="27"/>
      <c r="UL183" s="27"/>
      <c r="UM183" s="27"/>
      <c r="UN183" s="27"/>
      <c r="UO183" s="27"/>
      <c r="UP183" s="27"/>
      <c r="UQ183" s="27"/>
      <c r="UR183" s="27"/>
      <c r="US183" s="27"/>
      <c r="UT183" s="27"/>
      <c r="UU183" s="27"/>
      <c r="UV183" s="27"/>
      <c r="UW183" s="27"/>
      <c r="UX183" s="27"/>
      <c r="UY183" s="27"/>
      <c r="UZ183" s="27"/>
      <c r="VA183" s="27"/>
      <c r="VB183" s="27"/>
      <c r="VC183" s="27"/>
      <c r="VD183" s="27"/>
      <c r="VE183" s="27"/>
      <c r="VF183" s="27"/>
      <c r="VG183" s="27"/>
      <c r="VH183" s="27"/>
      <c r="VI183" s="27"/>
      <c r="VJ183" s="27"/>
      <c r="VK183" s="27"/>
      <c r="VL183" s="27"/>
      <c r="VM183" s="27"/>
      <c r="VN183" s="27"/>
      <c r="VO183" s="27"/>
      <c r="VP183" s="27"/>
      <c r="VQ183" s="27"/>
      <c r="VR183" s="27"/>
      <c r="VS183" s="27"/>
      <c r="VT183" s="27"/>
      <c r="VU183" s="27"/>
      <c r="VV183" s="27"/>
      <c r="VW183" s="27"/>
      <c r="VX183" s="27"/>
      <c r="VY183" s="27"/>
      <c r="VZ183" s="27"/>
      <c r="WA183" s="27"/>
      <c r="WB183" s="27"/>
      <c r="WC183" s="27"/>
      <c r="WD183" s="27"/>
      <c r="WE183" s="27"/>
      <c r="WF183" s="27"/>
      <c r="WG183" s="27"/>
      <c r="WH183" s="27"/>
      <c r="WI183" s="27"/>
      <c r="WJ183" s="27"/>
      <c r="WK183" s="27"/>
      <c r="WL183" s="27"/>
      <c r="WM183" s="27"/>
      <c r="WN183" s="27"/>
      <c r="WO183" s="27"/>
      <c r="WP183" s="27"/>
      <c r="WQ183" s="27"/>
      <c r="WR183" s="27"/>
      <c r="WS183" s="27"/>
      <c r="WT183" s="27"/>
      <c r="WU183" s="27"/>
      <c r="WV183" s="27"/>
      <c r="WW183" s="27"/>
      <c r="WX183" s="27"/>
      <c r="WY183" s="27"/>
      <c r="WZ183" s="27"/>
      <c r="XA183" s="27"/>
      <c r="XB183" s="27"/>
      <c r="XC183" s="27"/>
      <c r="XD183" s="27"/>
      <c r="XE183" s="27"/>
      <c r="XF183" s="27"/>
      <c r="XG183" s="27"/>
      <c r="XH183" s="27"/>
      <c r="XI183" s="27"/>
      <c r="XJ183" s="27"/>
      <c r="XK183" s="27"/>
      <c r="XL183" s="27"/>
      <c r="XM183" s="27"/>
      <c r="XN183" s="27"/>
      <c r="XO183" s="27"/>
      <c r="XP183" s="27"/>
      <c r="XQ183" s="27"/>
      <c r="XR183" s="27"/>
      <c r="XS183" s="27"/>
      <c r="XT183" s="27"/>
      <c r="XU183" s="27"/>
      <c r="XV183" s="27"/>
      <c r="XW183" s="27"/>
      <c r="XX183" s="27"/>
      <c r="XY183" s="27"/>
      <c r="XZ183" s="27"/>
      <c r="YA183" s="27"/>
      <c r="YB183" s="27"/>
      <c r="YC183" s="27"/>
      <c r="YD183" s="27"/>
      <c r="YE183" s="27"/>
      <c r="YF183" s="27"/>
      <c r="YG183" s="27"/>
      <c r="YH183" s="27"/>
      <c r="YI183" s="27"/>
      <c r="YJ183" s="27"/>
      <c r="YK183" s="27"/>
      <c r="YL183" s="27"/>
      <c r="YM183" s="27"/>
      <c r="YN183" s="27"/>
      <c r="YO183" s="27"/>
      <c r="YP183" s="27"/>
      <c r="YQ183" s="27"/>
      <c r="YR183" s="27"/>
      <c r="YS183" s="27"/>
      <c r="YT183" s="27"/>
      <c r="YU183" s="27"/>
      <c r="YV183" s="27"/>
      <c r="YW183" s="27"/>
      <c r="YX183" s="27"/>
      <c r="YY183" s="27"/>
      <c r="YZ183" s="27"/>
      <c r="ZA183" s="27"/>
      <c r="ZB183" s="27"/>
      <c r="ZC183" s="27"/>
      <c r="ZD183" s="27"/>
      <c r="ZE183" s="27"/>
      <c r="ZF183" s="27"/>
      <c r="ZG183" s="27"/>
      <c r="ZH183" s="27"/>
      <c r="ZI183" s="27"/>
      <c r="ZJ183" s="27"/>
      <c r="ZK183" s="27"/>
      <c r="ZL183" s="27"/>
      <c r="ZM183" s="27"/>
      <c r="ZN183" s="27"/>
      <c r="ZO183" s="27"/>
      <c r="ZP183" s="27"/>
      <c r="ZQ183" s="27"/>
      <c r="ZR183" s="27"/>
      <c r="ZS183" s="27"/>
      <c r="ZT183" s="27"/>
      <c r="ZU183" s="27"/>
      <c r="ZV183" s="27"/>
      <c r="ZW183" s="27"/>
      <c r="ZX183" s="27"/>
      <c r="ZY183" s="27"/>
      <c r="ZZ183" s="27"/>
      <c r="AAA183" s="27"/>
      <c r="AAB183" s="27"/>
      <c r="AAC183" s="27"/>
      <c r="AAD183" s="27"/>
      <c r="AAE183" s="27"/>
      <c r="AAF183" s="27"/>
      <c r="AAG183" s="27"/>
      <c r="AAH183" s="27"/>
      <c r="AAI183" s="27"/>
      <c r="AAJ183" s="27"/>
      <c r="AAK183" s="27"/>
      <c r="AAL183" s="27"/>
      <c r="AAM183" s="27"/>
      <c r="AAN183" s="27"/>
      <c r="AAO183" s="27"/>
      <c r="AAP183" s="27"/>
      <c r="AAQ183" s="27"/>
      <c r="AAR183" s="27"/>
      <c r="AAS183" s="27"/>
      <c r="AAT183" s="27"/>
      <c r="AAU183" s="27"/>
      <c r="AAV183" s="27"/>
      <c r="AAW183" s="27"/>
      <c r="AAX183" s="27"/>
      <c r="AAY183" s="27"/>
      <c r="AAZ183" s="27"/>
      <c r="ABA183" s="27"/>
      <c r="ABB183" s="27"/>
      <c r="ABC183" s="27"/>
      <c r="ABD183" s="27"/>
      <c r="ABE183" s="27"/>
      <c r="ABF183" s="27"/>
      <c r="ABG183" s="27"/>
      <c r="ABH183" s="27"/>
      <c r="ABI183" s="27"/>
      <c r="ABJ183" s="27"/>
      <c r="ABK183" s="27"/>
      <c r="ABL183" s="27"/>
      <c r="ABM183" s="27"/>
      <c r="ABN183" s="27"/>
      <c r="ABO183" s="27"/>
      <c r="ABP183" s="27"/>
      <c r="ABQ183" s="27"/>
      <c r="ABR183" s="27"/>
      <c r="ABS183" s="27"/>
      <c r="ABT183" s="27"/>
      <c r="ABU183" s="27"/>
      <c r="ABV183" s="27"/>
      <c r="ABW183" s="27"/>
      <c r="ABX183" s="27"/>
      <c r="ABY183" s="27"/>
      <c r="ABZ183" s="27"/>
      <c r="ACA183" s="27"/>
      <c r="ACB183" s="27"/>
      <c r="ACC183" s="27"/>
      <c r="ACD183" s="27"/>
      <c r="ACE183" s="27"/>
      <c r="ACF183" s="27"/>
      <c r="ACG183" s="27"/>
      <c r="ACH183" s="27"/>
      <c r="ACI183" s="27"/>
      <c r="ACJ183" s="27"/>
      <c r="ACK183" s="27"/>
      <c r="ACL183" s="27"/>
      <c r="ACM183" s="27"/>
      <c r="ACN183" s="27"/>
      <c r="ACO183" s="27"/>
      <c r="ACP183" s="27"/>
      <c r="ACQ183" s="27"/>
      <c r="ACR183" s="27"/>
      <c r="ACS183" s="27"/>
      <c r="ACT183" s="27"/>
      <c r="ACU183" s="27"/>
      <c r="ACV183" s="27"/>
      <c r="ACW183" s="27"/>
      <c r="ACX183" s="27"/>
      <c r="ACY183" s="27"/>
      <c r="ACZ183" s="27"/>
      <c r="ADA183" s="27"/>
      <c r="ADB183" s="27"/>
      <c r="ADC183" s="27"/>
      <c r="ADD183" s="27"/>
      <c r="ADE183" s="27"/>
      <c r="ADF183" s="27"/>
      <c r="ADG183" s="27"/>
      <c r="ADH183" s="27"/>
      <c r="ADI183" s="27"/>
      <c r="ADJ183" s="27"/>
      <c r="ADK183" s="27"/>
      <c r="ADL183" s="27"/>
      <c r="ADM183" s="27"/>
      <c r="ADN183" s="27"/>
      <c r="ADO183" s="27"/>
      <c r="ADP183" s="27"/>
      <c r="ADQ183" s="27"/>
      <c r="ADR183" s="27"/>
      <c r="ADS183" s="27"/>
      <c r="ADT183" s="27"/>
      <c r="ADU183" s="27"/>
      <c r="ADV183" s="27"/>
      <c r="ADW183" s="27"/>
      <c r="ADX183" s="27"/>
      <c r="ADY183" s="27"/>
      <c r="ADZ183" s="27"/>
      <c r="AEA183" s="27"/>
      <c r="AEB183" s="27"/>
      <c r="AEC183" s="27"/>
      <c r="AED183" s="27"/>
      <c r="AEE183" s="27"/>
      <c r="AEF183" s="27"/>
      <c r="AEG183" s="27"/>
      <c r="AEH183" s="27"/>
      <c r="AEI183" s="27"/>
      <c r="AEJ183" s="27"/>
      <c r="AEK183" s="27"/>
      <c r="AEL183" s="27"/>
      <c r="AEM183" s="27"/>
      <c r="AEN183" s="27"/>
      <c r="AEO183" s="27"/>
      <c r="AEP183" s="27"/>
      <c r="AEQ183" s="27"/>
      <c r="AER183" s="27"/>
      <c r="AES183" s="27"/>
      <c r="AET183" s="27"/>
      <c r="AEU183" s="27"/>
      <c r="AEV183" s="27"/>
      <c r="AEW183" s="27"/>
      <c r="AEX183" s="27"/>
      <c r="AEY183" s="27"/>
      <c r="AEZ183" s="27"/>
      <c r="AFA183" s="27"/>
      <c r="AFB183" s="27"/>
      <c r="AFC183" s="27"/>
      <c r="AFD183" s="27"/>
      <c r="AFE183" s="27"/>
      <c r="AFF183" s="27"/>
      <c r="AFG183" s="27"/>
      <c r="AFH183" s="27"/>
      <c r="AFI183" s="27"/>
      <c r="AFJ183" s="27"/>
      <c r="AFK183" s="27"/>
      <c r="AFL183" s="27"/>
      <c r="AFM183" s="27"/>
      <c r="AFN183" s="27"/>
      <c r="AFO183" s="27"/>
      <c r="AFP183" s="27"/>
      <c r="AFQ183" s="27"/>
      <c r="AFR183" s="27"/>
      <c r="AFS183" s="27"/>
      <c r="AFT183" s="27"/>
      <c r="AFU183" s="27"/>
      <c r="AFV183" s="27"/>
      <c r="AFW183" s="27"/>
      <c r="AFX183" s="27"/>
      <c r="AFY183" s="27"/>
      <c r="AFZ183" s="27"/>
      <c r="AGA183" s="27"/>
      <c r="AGB183" s="27"/>
      <c r="AGC183" s="27"/>
      <c r="AGD183" s="27"/>
      <c r="AGE183" s="27"/>
      <c r="AGF183" s="27"/>
      <c r="AGG183" s="27"/>
      <c r="AGH183" s="27"/>
      <c r="AGI183" s="27"/>
      <c r="AGJ183" s="27"/>
      <c r="AGK183" s="27"/>
      <c r="AGL183" s="27"/>
      <c r="AGM183" s="27"/>
      <c r="AGN183" s="27"/>
      <c r="AGO183" s="27"/>
      <c r="AGP183" s="27"/>
      <c r="AGQ183" s="27"/>
      <c r="AGR183" s="27"/>
      <c r="AGS183" s="27"/>
      <c r="AGT183" s="27"/>
      <c r="AGU183" s="27"/>
      <c r="AGV183" s="27"/>
      <c r="AGW183" s="27"/>
      <c r="AGX183" s="27"/>
      <c r="AGY183" s="27"/>
      <c r="AGZ183" s="27"/>
      <c r="AHA183" s="27"/>
      <c r="AHB183" s="27"/>
      <c r="AHC183" s="27"/>
      <c r="AHD183" s="27"/>
      <c r="AHE183" s="27"/>
      <c r="AHF183" s="27"/>
      <c r="AHG183" s="27"/>
      <c r="AHH183" s="27"/>
      <c r="AHI183" s="27"/>
      <c r="AHJ183" s="27"/>
      <c r="AHK183" s="27"/>
      <c r="AHL183" s="27"/>
      <c r="AHM183" s="27"/>
      <c r="AHN183" s="27"/>
      <c r="AHO183" s="27"/>
      <c r="AHP183" s="27"/>
      <c r="AHQ183" s="27"/>
      <c r="AHR183" s="27"/>
      <c r="AHS183" s="27"/>
      <c r="AHT183" s="27"/>
      <c r="AHU183" s="27"/>
      <c r="AHV183" s="27"/>
      <c r="AHW183" s="27"/>
      <c r="AHX183" s="27"/>
      <c r="AHY183" s="27"/>
      <c r="AHZ183" s="27"/>
      <c r="AIA183" s="27"/>
      <c r="AIB183" s="27"/>
      <c r="AIC183" s="27"/>
      <c r="AID183" s="27"/>
      <c r="AIE183" s="27"/>
      <c r="AIF183" s="27"/>
      <c r="AIG183" s="27"/>
      <c r="AIH183" s="27"/>
      <c r="AII183" s="27"/>
      <c r="AIJ183" s="27"/>
      <c r="AIK183" s="27"/>
      <c r="AIL183" s="27"/>
      <c r="AIM183" s="27"/>
      <c r="AIN183" s="27"/>
      <c r="AIO183" s="27"/>
      <c r="AIP183" s="27"/>
      <c r="AIQ183" s="27"/>
      <c r="AIR183" s="27"/>
      <c r="AIS183" s="27"/>
      <c r="AIT183" s="27"/>
      <c r="AIU183" s="27"/>
      <c r="AIV183" s="27"/>
      <c r="AIW183" s="27"/>
      <c r="AIX183" s="27"/>
      <c r="AIY183" s="27"/>
      <c r="AIZ183" s="27"/>
      <c r="AJA183" s="27"/>
      <c r="AJB183" s="27"/>
      <c r="AJC183" s="27"/>
      <c r="AJD183" s="27"/>
      <c r="AJE183" s="27"/>
      <c r="AJF183" s="27"/>
      <c r="AJG183" s="27"/>
      <c r="AJH183" s="27"/>
      <c r="AJI183" s="27"/>
      <c r="AJJ183" s="27"/>
      <c r="AJK183" s="27"/>
      <c r="AJL183" s="27"/>
      <c r="AJM183" s="27"/>
      <c r="AJN183" s="27"/>
      <c r="AJO183" s="27"/>
      <c r="AJP183" s="27"/>
      <c r="AJQ183" s="27"/>
      <c r="AJR183" s="27"/>
      <c r="AJS183" s="27"/>
      <c r="AJT183" s="27"/>
      <c r="AJU183" s="27"/>
      <c r="AJV183" s="27"/>
      <c r="AJW183" s="27"/>
      <c r="AJX183" s="27"/>
      <c r="AJY183" s="27"/>
      <c r="AJZ183" s="27"/>
      <c r="AKA183" s="27"/>
      <c r="AKB183" s="27"/>
      <c r="AKC183" s="27"/>
      <c r="AKD183" s="27"/>
      <c r="AKE183" s="27"/>
      <c r="AKF183" s="27"/>
      <c r="AKG183" s="27"/>
      <c r="AKH183" s="27"/>
      <c r="AKI183" s="27"/>
      <c r="AKJ183" s="27"/>
      <c r="AKK183" s="27"/>
      <c r="AKL183" s="27"/>
      <c r="AKM183" s="27"/>
      <c r="AKN183" s="27"/>
      <c r="AKO183" s="27"/>
      <c r="AKP183" s="27"/>
      <c r="AKQ183" s="27"/>
      <c r="AKR183" s="27"/>
      <c r="AKS183" s="27"/>
      <c r="AKT183" s="27"/>
      <c r="AKU183" s="27"/>
      <c r="AKV183" s="27"/>
      <c r="AKW183" s="27"/>
      <c r="AKX183" s="27"/>
      <c r="AKY183" s="27"/>
      <c r="AKZ183" s="27"/>
      <c r="ALA183" s="27"/>
      <c r="ALB183" s="27"/>
      <c r="ALC183" s="27"/>
      <c r="ALD183" s="27"/>
      <c r="ALE183" s="27"/>
      <c r="ALF183" s="27"/>
      <c r="ALG183" s="27"/>
      <c r="ALH183" s="27"/>
      <c r="ALI183" s="27"/>
      <c r="ALJ183" s="27"/>
      <c r="ALK183" s="27"/>
      <c r="ALL183" s="27"/>
      <c r="ALM183" s="27"/>
      <c r="ALN183" s="27"/>
      <c r="ALO183" s="27"/>
      <c r="ALP183" s="27"/>
      <c r="ALQ183" s="27"/>
      <c r="ALR183" s="27"/>
      <c r="ALS183" s="27"/>
      <c r="ALT183" s="27"/>
      <c r="ALU183" s="27"/>
      <c r="ALV183" s="27"/>
      <c r="ALW183" s="27"/>
      <c r="ALX183" s="27"/>
      <c r="ALY183" s="27"/>
      <c r="ALZ183" s="27"/>
      <c r="AMA183" s="27"/>
      <c r="AMB183" s="27"/>
      <c r="AMC183" s="27"/>
      <c r="AMD183" s="27"/>
      <c r="AME183" s="27"/>
      <c r="AMF183" s="27"/>
      <c r="AMG183" s="27"/>
      <c r="AMH183" s="27"/>
      <c r="AMI183" s="27"/>
      <c r="AMJ183" s="27"/>
      <c r="AMK183" s="27"/>
      <c r="AML183" s="27"/>
      <c r="AMM183" s="27"/>
      <c r="AMN183" s="27"/>
      <c r="AMO183" s="27"/>
      <c r="AMP183" s="27"/>
      <c r="AMQ183" s="27"/>
      <c r="AMR183" s="27"/>
      <c r="AMS183" s="27"/>
      <c r="AMT183" s="27"/>
      <c r="AMU183" s="27"/>
      <c r="AMV183" s="27"/>
      <c r="AMW183" s="27"/>
      <c r="AMX183" s="27"/>
      <c r="AMY183" s="27"/>
      <c r="AMZ183" s="27"/>
      <c r="ANA183" s="27"/>
      <c r="ANB183" s="27"/>
      <c r="ANC183" s="27"/>
      <c r="AND183" s="27"/>
      <c r="ANE183" s="27"/>
      <c r="ANF183" s="27"/>
      <c r="ANG183" s="27"/>
      <c r="ANH183" s="27"/>
      <c r="ANI183" s="27"/>
      <c r="ANJ183" s="27"/>
      <c r="ANK183" s="27"/>
      <c r="ANL183" s="27"/>
      <c r="ANM183" s="27"/>
      <c r="ANN183" s="27"/>
      <c r="ANO183" s="27"/>
      <c r="ANP183" s="27"/>
      <c r="ANQ183" s="27"/>
      <c r="ANR183" s="27"/>
      <c r="ANS183" s="27"/>
      <c r="ANT183" s="27"/>
      <c r="ANU183" s="27"/>
      <c r="ANV183" s="27"/>
      <c r="ANW183" s="27"/>
      <c r="ANX183" s="27"/>
      <c r="ANY183" s="27"/>
      <c r="ANZ183" s="27"/>
      <c r="AOA183" s="27"/>
      <c r="AOB183" s="27"/>
      <c r="AOC183" s="27"/>
      <c r="AOD183" s="27"/>
      <c r="AOE183" s="27"/>
      <c r="AOF183" s="27"/>
      <c r="AOG183" s="27"/>
      <c r="AOH183" s="27"/>
      <c r="AOI183" s="27"/>
      <c r="AOJ183" s="27"/>
      <c r="AOK183" s="27"/>
      <c r="AOL183" s="27"/>
      <c r="AOM183" s="27"/>
      <c r="AON183" s="27"/>
      <c r="AOO183" s="27"/>
      <c r="AOP183" s="27"/>
      <c r="AOQ183" s="27"/>
      <c r="AOR183" s="27"/>
      <c r="AOS183" s="27"/>
      <c r="AOT183" s="27"/>
      <c r="AOU183" s="27"/>
      <c r="AOV183" s="27"/>
      <c r="AOW183" s="27"/>
      <c r="AOX183" s="27"/>
      <c r="AOY183" s="27"/>
      <c r="AOZ183" s="27"/>
      <c r="APA183" s="27"/>
      <c r="APB183" s="27"/>
      <c r="APC183" s="27"/>
      <c r="APD183" s="27"/>
      <c r="APE183" s="27"/>
      <c r="APF183" s="27"/>
      <c r="APG183" s="27"/>
      <c r="APH183" s="27"/>
      <c r="API183" s="27"/>
      <c r="APJ183" s="27"/>
      <c r="APK183" s="27"/>
      <c r="APL183" s="27"/>
      <c r="APM183" s="27"/>
      <c r="APN183" s="27"/>
      <c r="APO183" s="27"/>
      <c r="APP183" s="27"/>
      <c r="APQ183" s="27"/>
      <c r="APR183" s="27"/>
      <c r="APS183" s="27"/>
      <c r="APT183" s="27"/>
      <c r="APU183" s="27"/>
      <c r="APV183" s="27"/>
      <c r="APW183" s="27"/>
      <c r="APX183" s="27"/>
      <c r="APY183" s="27"/>
      <c r="APZ183" s="27"/>
      <c r="AQA183" s="27"/>
      <c r="AQB183" s="27"/>
      <c r="AQC183" s="27"/>
      <c r="AQD183" s="27"/>
      <c r="AQE183" s="27"/>
      <c r="AQF183" s="27"/>
      <c r="AQG183" s="27"/>
      <c r="AQH183" s="27"/>
      <c r="AQI183" s="27"/>
      <c r="AQJ183" s="27"/>
      <c r="AQK183" s="27"/>
      <c r="AQL183" s="27"/>
      <c r="AQM183" s="27"/>
      <c r="AQN183" s="27"/>
      <c r="AQO183" s="27"/>
      <c r="AQP183" s="27"/>
      <c r="AQQ183" s="27"/>
      <c r="AQR183" s="27"/>
      <c r="AQS183" s="27"/>
      <c r="AQT183" s="27"/>
      <c r="AQU183" s="27"/>
      <c r="AQV183" s="27"/>
      <c r="AQW183" s="27"/>
      <c r="AQX183" s="27"/>
      <c r="AQY183" s="27"/>
      <c r="AQZ183" s="27"/>
      <c r="ARA183" s="27"/>
      <c r="ARB183" s="27"/>
      <c r="ARC183" s="27"/>
      <c r="ARD183" s="27"/>
      <c r="ARE183" s="27"/>
      <c r="ARF183" s="27"/>
      <c r="ARG183" s="27"/>
      <c r="ARH183" s="27"/>
      <c r="ARI183" s="27"/>
      <c r="ARJ183" s="27"/>
      <c r="ARK183" s="27"/>
      <c r="ARL183" s="27"/>
      <c r="ARM183" s="27"/>
      <c r="ARN183" s="27"/>
      <c r="ARO183" s="27"/>
      <c r="ARP183" s="27"/>
      <c r="ARQ183" s="27"/>
      <c r="ARR183" s="27"/>
      <c r="ARS183" s="27"/>
      <c r="ART183" s="27"/>
      <c r="ARU183" s="27"/>
      <c r="ARV183" s="27"/>
      <c r="ARW183" s="27"/>
      <c r="ARX183" s="27"/>
      <c r="ARY183" s="27"/>
      <c r="ARZ183" s="27"/>
      <c r="ASA183" s="27"/>
      <c r="ASB183" s="27"/>
      <c r="ASC183" s="27"/>
      <c r="ASD183" s="27"/>
      <c r="ASE183" s="27"/>
      <c r="ASF183" s="27"/>
      <c r="ASG183" s="27"/>
      <c r="ASH183" s="27"/>
      <c r="ASI183" s="27"/>
      <c r="ASJ183" s="27"/>
      <c r="ASK183" s="27"/>
      <c r="ASL183" s="27"/>
      <c r="ASM183" s="27"/>
      <c r="ASN183" s="27"/>
      <c r="ASO183" s="27"/>
      <c r="ASP183" s="27"/>
      <c r="ASQ183" s="27"/>
      <c r="ASR183" s="27"/>
      <c r="ASS183" s="27"/>
      <c r="AST183" s="27"/>
      <c r="ASU183" s="27"/>
      <c r="ASV183" s="27"/>
      <c r="ASW183" s="27"/>
      <c r="ASX183" s="27"/>
      <c r="ASY183" s="27"/>
      <c r="ASZ183" s="27"/>
      <c r="ATA183" s="27"/>
      <c r="ATB183" s="27"/>
      <c r="ATC183" s="27"/>
      <c r="ATD183" s="27"/>
      <c r="ATE183" s="27"/>
      <c r="ATF183" s="27"/>
      <c r="ATG183" s="27"/>
      <c r="ATH183" s="27"/>
      <c r="ATI183" s="27"/>
      <c r="ATJ183" s="27"/>
      <c r="ATK183" s="27"/>
      <c r="ATL183" s="27"/>
      <c r="ATM183" s="27"/>
      <c r="ATN183" s="27"/>
      <c r="ATO183" s="27"/>
      <c r="ATP183" s="27"/>
      <c r="ATQ183" s="27"/>
      <c r="ATR183" s="27"/>
      <c r="ATS183" s="27"/>
      <c r="ATT183" s="27"/>
      <c r="ATU183" s="27"/>
      <c r="ATV183" s="27"/>
      <c r="ATW183" s="27"/>
      <c r="ATX183" s="27"/>
      <c r="ATY183" s="27"/>
      <c r="ATZ183" s="27"/>
      <c r="AUA183" s="27"/>
      <c r="AUB183" s="27"/>
      <c r="AUC183" s="27"/>
      <c r="AUD183" s="27"/>
      <c r="AUE183" s="27"/>
      <c r="AUF183" s="27"/>
      <c r="AUG183" s="27"/>
      <c r="AUH183" s="27"/>
      <c r="AUI183" s="27"/>
      <c r="AUJ183" s="27"/>
      <c r="AUK183" s="27"/>
      <c r="AUL183" s="27"/>
      <c r="AUM183" s="27"/>
      <c r="AUN183" s="27"/>
      <c r="AUO183" s="27"/>
      <c r="AUP183" s="27"/>
      <c r="AUQ183" s="27"/>
      <c r="AUR183" s="27"/>
      <c r="AUS183" s="27"/>
      <c r="AUT183" s="27"/>
      <c r="AUU183" s="27"/>
      <c r="AUV183" s="27"/>
      <c r="AUW183" s="27"/>
      <c r="AUX183" s="27"/>
      <c r="AUY183" s="27"/>
      <c r="AUZ183" s="27"/>
      <c r="AVA183" s="27"/>
      <c r="AVB183" s="27"/>
      <c r="AVC183" s="27"/>
      <c r="AVD183" s="27"/>
      <c r="AVE183" s="27"/>
      <c r="AVF183" s="27"/>
      <c r="AVG183" s="27"/>
      <c r="AVH183" s="27"/>
      <c r="AVI183" s="27"/>
      <c r="AVJ183" s="27"/>
      <c r="AVK183" s="27"/>
      <c r="AVL183" s="27"/>
      <c r="AVM183" s="27"/>
      <c r="AVN183" s="27"/>
      <c r="AVO183" s="27"/>
      <c r="AVP183" s="27"/>
      <c r="AVQ183" s="27"/>
      <c r="AVR183" s="27"/>
      <c r="AVS183" s="27"/>
      <c r="AVT183" s="27"/>
      <c r="AVU183" s="27"/>
      <c r="AVV183" s="27"/>
      <c r="AVW183" s="27"/>
      <c r="AVX183" s="27"/>
      <c r="AVY183" s="27"/>
      <c r="AVZ183" s="27"/>
      <c r="AWA183" s="27"/>
      <c r="AWB183" s="27"/>
      <c r="AWC183" s="27"/>
      <c r="AWD183" s="27"/>
      <c r="AWE183" s="27"/>
      <c r="AWF183" s="27"/>
      <c r="AWG183" s="27"/>
      <c r="AWH183" s="27"/>
      <c r="AWI183" s="27"/>
      <c r="AWJ183" s="27"/>
      <c r="AWK183" s="27"/>
      <c r="AWL183" s="27"/>
      <c r="AWM183" s="27"/>
      <c r="AWN183" s="27"/>
      <c r="AWO183" s="27"/>
      <c r="AWP183" s="27"/>
      <c r="AWQ183" s="27"/>
      <c r="AWR183" s="27"/>
      <c r="AWS183" s="27"/>
      <c r="AWT183" s="27"/>
      <c r="AWU183" s="27"/>
      <c r="AWV183" s="27"/>
      <c r="AWW183" s="27"/>
      <c r="AWX183" s="27"/>
      <c r="AWY183" s="27"/>
      <c r="AWZ183" s="27"/>
      <c r="AXA183" s="27"/>
      <c r="AXB183" s="27"/>
      <c r="AXC183" s="27"/>
      <c r="AXD183" s="27"/>
      <c r="AXE183" s="27"/>
      <c r="AXF183" s="27"/>
      <c r="AXG183" s="27"/>
      <c r="AXH183" s="27"/>
      <c r="AXI183" s="27"/>
      <c r="AXJ183" s="27"/>
      <c r="AXK183" s="27"/>
      <c r="AXL183" s="27"/>
      <c r="AXM183" s="27"/>
      <c r="AXN183" s="27"/>
      <c r="AXO183" s="27"/>
      <c r="AXP183" s="27"/>
      <c r="AXQ183" s="27"/>
      <c r="AXR183" s="27"/>
      <c r="AXS183" s="27"/>
      <c r="AXT183" s="27"/>
      <c r="AXU183" s="27"/>
      <c r="AXV183" s="27"/>
      <c r="AXW183" s="27"/>
      <c r="AXX183" s="27"/>
      <c r="AXY183" s="27"/>
      <c r="AXZ183" s="27"/>
      <c r="AYA183" s="27"/>
      <c r="AYB183" s="27"/>
      <c r="AYC183" s="27"/>
      <c r="AYD183" s="27"/>
      <c r="AYE183" s="27"/>
      <c r="AYF183" s="27"/>
      <c r="AYG183" s="27"/>
      <c r="AYH183" s="27"/>
      <c r="AYI183" s="27"/>
      <c r="AYJ183" s="27"/>
      <c r="AYK183" s="27"/>
      <c r="AYL183" s="27"/>
      <c r="AYM183" s="27"/>
      <c r="AYN183" s="27"/>
      <c r="AYO183" s="27"/>
      <c r="AYP183" s="27"/>
      <c r="AYQ183" s="27"/>
      <c r="AYR183" s="27"/>
      <c r="AYS183" s="27"/>
      <c r="AYT183" s="27"/>
      <c r="AYU183" s="27"/>
      <c r="AYV183" s="27"/>
      <c r="AYW183" s="27"/>
      <c r="AYX183" s="27"/>
      <c r="AYY183" s="27"/>
      <c r="AYZ183" s="27"/>
      <c r="AZA183" s="27"/>
      <c r="AZB183" s="27"/>
      <c r="AZC183" s="27"/>
      <c r="AZD183" s="27"/>
      <c r="AZE183" s="27"/>
      <c r="AZF183" s="27"/>
      <c r="AZG183" s="27"/>
      <c r="AZH183" s="27"/>
      <c r="AZI183" s="27"/>
      <c r="AZJ183" s="27"/>
      <c r="AZK183" s="27"/>
      <c r="AZL183" s="27"/>
      <c r="AZM183" s="27"/>
      <c r="AZN183" s="27"/>
      <c r="AZO183" s="27"/>
      <c r="AZP183" s="27"/>
      <c r="AZQ183" s="27"/>
      <c r="AZR183" s="27"/>
      <c r="AZS183" s="27"/>
      <c r="AZT183" s="27"/>
      <c r="AZU183" s="27"/>
      <c r="AZV183" s="27"/>
      <c r="AZW183" s="27"/>
      <c r="AZX183" s="27"/>
      <c r="AZY183" s="27"/>
      <c r="AZZ183" s="27"/>
      <c r="BAA183" s="27"/>
      <c r="BAB183" s="27"/>
      <c r="BAC183" s="27"/>
      <c r="BAD183" s="27"/>
      <c r="BAE183" s="27"/>
      <c r="BAF183" s="27"/>
      <c r="BAG183" s="27"/>
      <c r="BAH183" s="27"/>
      <c r="BAI183" s="27"/>
      <c r="BAJ183" s="27"/>
      <c r="BAK183" s="27"/>
      <c r="BAL183" s="27"/>
      <c r="BAM183" s="27"/>
      <c r="BAN183" s="27"/>
      <c r="BAO183" s="27"/>
      <c r="BAP183" s="27"/>
      <c r="BAQ183" s="27"/>
      <c r="BAR183" s="27"/>
      <c r="BAS183" s="27"/>
      <c r="BAT183" s="27"/>
      <c r="BAU183" s="27"/>
      <c r="BAV183" s="27"/>
      <c r="BAW183" s="27"/>
      <c r="BAX183" s="27"/>
      <c r="BAY183" s="27"/>
      <c r="BAZ183" s="27"/>
      <c r="BBA183" s="27"/>
      <c r="BBB183" s="27"/>
      <c r="BBC183" s="27"/>
      <c r="BBD183" s="27"/>
      <c r="BBE183" s="27"/>
      <c r="BBF183" s="27"/>
      <c r="BBG183" s="27"/>
      <c r="BBH183" s="27"/>
      <c r="BBI183" s="27"/>
      <c r="BBJ183" s="27"/>
      <c r="BBK183" s="27"/>
      <c r="BBL183" s="27"/>
      <c r="BBM183" s="27"/>
      <c r="BBN183" s="27"/>
      <c r="BBO183" s="27"/>
      <c r="BBP183" s="27"/>
      <c r="BBQ183" s="27"/>
      <c r="BBR183" s="27"/>
      <c r="BBS183" s="27"/>
      <c r="BBT183" s="27"/>
      <c r="BBU183" s="27"/>
      <c r="BBV183" s="27"/>
      <c r="BBW183" s="27"/>
      <c r="BBX183" s="27"/>
      <c r="BBY183" s="27"/>
      <c r="BBZ183" s="27"/>
      <c r="BCA183" s="27"/>
      <c r="BCB183" s="27"/>
      <c r="BCC183" s="27"/>
      <c r="BCD183" s="27"/>
      <c r="BCE183" s="27"/>
      <c r="BCF183" s="27"/>
      <c r="BCG183" s="27"/>
      <c r="BCH183" s="27"/>
      <c r="BCI183" s="27"/>
      <c r="BCJ183" s="27"/>
      <c r="BCK183" s="27"/>
      <c r="BCL183" s="27"/>
      <c r="BCM183" s="27"/>
      <c r="BCN183" s="27"/>
      <c r="BCO183" s="27"/>
      <c r="BCP183" s="27"/>
      <c r="BCQ183" s="27"/>
      <c r="BCR183" s="27"/>
      <c r="BCS183" s="27"/>
      <c r="BCT183" s="27"/>
      <c r="BCU183" s="27"/>
      <c r="BCV183" s="27"/>
      <c r="BCW183" s="27"/>
      <c r="BCX183" s="27"/>
      <c r="BCY183" s="27"/>
      <c r="BCZ183" s="27"/>
      <c r="BDA183" s="27"/>
      <c r="BDB183" s="27"/>
      <c r="BDC183" s="27"/>
      <c r="BDD183" s="27"/>
      <c r="BDE183" s="27"/>
      <c r="BDF183" s="27"/>
      <c r="BDG183" s="27"/>
      <c r="BDH183" s="27"/>
      <c r="BDI183" s="27"/>
      <c r="BDJ183" s="27"/>
      <c r="BDK183" s="27"/>
      <c r="BDL183" s="27"/>
      <c r="BDM183" s="27"/>
      <c r="BDN183" s="27"/>
      <c r="BDO183" s="27"/>
      <c r="BDP183" s="27"/>
      <c r="BDQ183" s="27"/>
      <c r="BDR183" s="27"/>
      <c r="BDS183" s="27"/>
      <c r="BDT183" s="27"/>
      <c r="BDU183" s="27"/>
      <c r="BDV183" s="27"/>
      <c r="BDW183" s="27"/>
      <c r="BDX183" s="27"/>
      <c r="BDY183" s="27"/>
      <c r="BDZ183" s="27"/>
      <c r="BEA183" s="27"/>
      <c r="BEB183" s="27"/>
      <c r="BEC183" s="27"/>
      <c r="BED183" s="27"/>
      <c r="BEE183" s="27"/>
      <c r="BEF183" s="27"/>
      <c r="BEG183" s="27"/>
      <c r="BEH183" s="27"/>
      <c r="BEI183" s="27"/>
      <c r="BEJ183" s="27"/>
      <c r="BEK183" s="27"/>
      <c r="BEL183" s="27"/>
      <c r="BEM183" s="27"/>
      <c r="BEN183" s="27"/>
      <c r="BEO183" s="27"/>
      <c r="BEP183" s="27"/>
      <c r="BEQ183" s="27"/>
      <c r="BER183" s="27"/>
      <c r="BES183" s="27"/>
      <c r="BET183" s="27"/>
      <c r="BEU183" s="27"/>
      <c r="BEV183" s="27"/>
      <c r="BEW183" s="27"/>
      <c r="BEX183" s="27"/>
      <c r="BEY183" s="27"/>
      <c r="BEZ183" s="27"/>
      <c r="BFA183" s="27"/>
      <c r="BFB183" s="27"/>
      <c r="BFC183" s="27"/>
      <c r="BFD183" s="27"/>
      <c r="BFE183" s="27"/>
      <c r="BFF183" s="27"/>
      <c r="BFG183" s="27"/>
      <c r="BFH183" s="27"/>
      <c r="BFI183" s="27"/>
      <c r="BFJ183" s="27"/>
      <c r="BFK183" s="27"/>
      <c r="BFL183" s="27"/>
      <c r="BFM183" s="27"/>
      <c r="BFN183" s="27"/>
      <c r="BFO183" s="27"/>
      <c r="BFP183" s="27"/>
      <c r="BFQ183" s="27"/>
      <c r="BFR183" s="27"/>
      <c r="BFS183" s="27"/>
      <c r="BFT183" s="27"/>
      <c r="BFU183" s="27"/>
      <c r="BFV183" s="27"/>
      <c r="BFW183" s="27"/>
      <c r="BFX183" s="27"/>
      <c r="BFY183" s="27"/>
      <c r="BFZ183" s="27"/>
      <c r="BGA183" s="27"/>
      <c r="BGB183" s="27"/>
      <c r="BGC183" s="27"/>
      <c r="BGD183" s="27"/>
      <c r="BGE183" s="27"/>
      <c r="BGF183" s="27"/>
      <c r="BGG183" s="27"/>
      <c r="BGH183" s="27"/>
      <c r="BGI183" s="27"/>
      <c r="BGJ183" s="27"/>
      <c r="BGK183" s="27"/>
      <c r="BGL183" s="27"/>
      <c r="BGM183" s="27"/>
      <c r="BGN183" s="27"/>
      <c r="BGO183" s="27"/>
      <c r="BGP183" s="27"/>
      <c r="BGQ183" s="27"/>
      <c r="BGR183" s="27"/>
      <c r="BGS183" s="27"/>
      <c r="BGT183" s="27"/>
      <c r="BGU183" s="27"/>
      <c r="BGV183" s="27"/>
      <c r="BGW183" s="27"/>
      <c r="BGX183" s="27"/>
      <c r="BGY183" s="27"/>
      <c r="BGZ183" s="27"/>
      <c r="BHA183" s="27"/>
      <c r="BHB183" s="27"/>
      <c r="BHC183" s="27"/>
      <c r="BHD183" s="27"/>
      <c r="BHE183" s="27"/>
      <c r="BHF183" s="27"/>
      <c r="BHG183" s="27"/>
      <c r="BHH183" s="27"/>
      <c r="BHI183" s="27"/>
      <c r="BHJ183" s="27"/>
      <c r="BHK183" s="27"/>
      <c r="BHL183" s="27"/>
      <c r="BHM183" s="27"/>
      <c r="BHN183" s="27"/>
      <c r="BHO183" s="27"/>
      <c r="BHP183" s="27"/>
      <c r="BHQ183" s="27"/>
      <c r="BHR183" s="27"/>
      <c r="BHS183" s="27"/>
      <c r="BHT183" s="27"/>
      <c r="BHU183" s="27"/>
      <c r="BHV183" s="27"/>
      <c r="BHW183" s="27"/>
      <c r="BHX183" s="27"/>
      <c r="BHY183" s="27"/>
      <c r="BHZ183" s="27"/>
      <c r="BIA183" s="27"/>
      <c r="BIB183" s="27"/>
      <c r="BIC183" s="27"/>
      <c r="BID183" s="27"/>
      <c r="BIE183" s="27"/>
      <c r="BIF183" s="27"/>
      <c r="BIG183" s="27"/>
      <c r="BIH183" s="27"/>
      <c r="BII183" s="27"/>
      <c r="BIJ183" s="27"/>
      <c r="BIK183" s="27"/>
      <c r="BIL183" s="27"/>
      <c r="BIM183" s="27"/>
      <c r="BIN183" s="27"/>
      <c r="BIO183" s="27"/>
      <c r="BIP183" s="27"/>
      <c r="BIQ183" s="27"/>
      <c r="BIR183" s="27"/>
      <c r="BIS183" s="27"/>
      <c r="BIT183" s="27"/>
      <c r="BIU183" s="27"/>
      <c r="BIV183" s="27"/>
      <c r="BIW183" s="27"/>
      <c r="BIX183" s="27"/>
      <c r="BIY183" s="27"/>
      <c r="BIZ183" s="27"/>
      <c r="BJA183" s="27"/>
      <c r="BJB183" s="27"/>
      <c r="BJC183" s="27"/>
      <c r="BJD183" s="27"/>
      <c r="BJE183" s="27"/>
      <c r="BJF183" s="27"/>
      <c r="BJG183" s="27"/>
      <c r="BJH183" s="27"/>
      <c r="BJI183" s="27"/>
      <c r="BJJ183" s="27"/>
      <c r="BJK183" s="27"/>
      <c r="BJL183" s="27"/>
      <c r="BJM183" s="27"/>
      <c r="BJN183" s="27"/>
      <c r="BJO183" s="27"/>
      <c r="BJP183" s="27"/>
      <c r="BJQ183" s="27"/>
      <c r="BJR183" s="27"/>
      <c r="BJS183" s="27"/>
      <c r="BJT183" s="27"/>
      <c r="BJU183" s="27"/>
      <c r="BJV183" s="27"/>
      <c r="BJW183" s="27"/>
      <c r="BJX183" s="27"/>
      <c r="BJY183" s="27"/>
      <c r="BJZ183" s="27"/>
      <c r="BKA183" s="27"/>
      <c r="BKB183" s="27"/>
      <c r="BKC183" s="27"/>
      <c r="BKD183" s="27"/>
      <c r="BKE183" s="27"/>
      <c r="BKF183" s="27"/>
      <c r="BKG183" s="27"/>
      <c r="BKH183" s="27"/>
      <c r="BKI183" s="27"/>
      <c r="BKJ183" s="27"/>
      <c r="BKK183" s="27"/>
      <c r="BKL183" s="27"/>
      <c r="BKM183" s="27"/>
      <c r="BKN183" s="27"/>
      <c r="BKO183" s="27"/>
      <c r="BKP183" s="27"/>
      <c r="BKQ183" s="27"/>
      <c r="BKR183" s="27"/>
      <c r="BKS183" s="27"/>
      <c r="BKT183" s="27"/>
      <c r="BKU183" s="27"/>
      <c r="BKV183" s="27"/>
      <c r="BKW183" s="27"/>
      <c r="BKX183" s="27"/>
      <c r="BKY183" s="27"/>
      <c r="BKZ183" s="27"/>
      <c r="BLA183" s="27"/>
      <c r="BLB183" s="27"/>
      <c r="BLC183" s="27"/>
      <c r="BLD183" s="27"/>
      <c r="BLE183" s="27"/>
      <c r="BLF183" s="27"/>
      <c r="BLG183" s="27"/>
      <c r="BLH183" s="27"/>
      <c r="BLI183" s="27"/>
      <c r="BLJ183" s="27"/>
      <c r="BLK183" s="27"/>
      <c r="BLL183" s="27"/>
      <c r="BLM183" s="27"/>
      <c r="BLN183" s="27"/>
      <c r="BLO183" s="27"/>
      <c r="BLP183" s="27"/>
      <c r="BLQ183" s="27"/>
      <c r="BLR183" s="27"/>
      <c r="BLS183" s="27"/>
      <c r="BLT183" s="27"/>
      <c r="BLU183" s="27"/>
      <c r="BLV183" s="27"/>
      <c r="BLW183" s="27"/>
      <c r="BLX183" s="27"/>
      <c r="BLY183" s="27"/>
      <c r="BLZ183" s="27"/>
      <c r="BMA183" s="27"/>
      <c r="BMB183" s="27"/>
      <c r="BMC183" s="27"/>
      <c r="BMD183" s="27"/>
      <c r="BME183" s="27"/>
      <c r="BMF183" s="27"/>
      <c r="BMG183" s="27"/>
      <c r="BMH183" s="27"/>
      <c r="BMI183" s="27"/>
      <c r="BMJ183" s="27"/>
      <c r="BMK183" s="27"/>
      <c r="BML183" s="27"/>
      <c r="BMM183" s="27"/>
      <c r="BMN183" s="27"/>
      <c r="BMO183" s="27"/>
      <c r="BMP183" s="27"/>
      <c r="BMQ183" s="27"/>
      <c r="BMR183" s="27"/>
      <c r="BMS183" s="27"/>
      <c r="BMT183" s="27"/>
      <c r="BMU183" s="27"/>
      <c r="BMV183" s="27"/>
      <c r="BMW183" s="27"/>
      <c r="BMX183" s="27"/>
      <c r="BMY183" s="27"/>
      <c r="BMZ183" s="27"/>
      <c r="BNA183" s="27"/>
      <c r="BNB183" s="27"/>
      <c r="BNC183" s="27"/>
      <c r="BND183" s="27"/>
      <c r="BNE183" s="27"/>
      <c r="BNF183" s="27"/>
      <c r="BNG183" s="27"/>
      <c r="BNH183" s="27"/>
      <c r="BNI183" s="27"/>
      <c r="BNJ183" s="27"/>
      <c r="BNK183" s="27"/>
      <c r="BNL183" s="27"/>
      <c r="BNM183" s="27"/>
      <c r="BNN183" s="27"/>
      <c r="BNO183" s="27"/>
      <c r="BNP183" s="27"/>
      <c r="BNQ183" s="27"/>
      <c r="BNR183" s="27"/>
      <c r="BNS183" s="27"/>
      <c r="BNT183" s="27"/>
      <c r="BNU183" s="27"/>
      <c r="BNV183" s="27"/>
      <c r="BNW183" s="27"/>
      <c r="BNX183" s="27"/>
      <c r="BNY183" s="27"/>
      <c r="BNZ183" s="27"/>
      <c r="BOA183" s="27"/>
      <c r="BOB183" s="27"/>
      <c r="BOC183" s="27"/>
      <c r="BOD183" s="27"/>
      <c r="BOE183" s="27"/>
      <c r="BOF183" s="27"/>
      <c r="BOG183" s="27"/>
      <c r="BOH183" s="27"/>
      <c r="BOI183" s="27"/>
      <c r="BOJ183" s="27"/>
      <c r="BOK183" s="27"/>
      <c r="BOL183" s="27"/>
      <c r="BOM183" s="27"/>
      <c r="BON183" s="27"/>
      <c r="BOO183" s="27"/>
      <c r="BOP183" s="27"/>
      <c r="BOQ183" s="27"/>
      <c r="BOR183" s="27"/>
      <c r="BOS183" s="27"/>
      <c r="BOT183" s="27"/>
      <c r="BOU183" s="27"/>
      <c r="BOV183" s="27"/>
      <c r="BOW183" s="27"/>
      <c r="BOX183" s="27"/>
      <c r="BOY183" s="27"/>
      <c r="BOZ183" s="27"/>
      <c r="BPA183" s="27"/>
      <c r="BPB183" s="27"/>
      <c r="BPC183" s="27"/>
      <c r="BPD183" s="27"/>
      <c r="BPE183" s="27"/>
      <c r="BPF183" s="27"/>
      <c r="BPG183" s="27"/>
      <c r="BPH183" s="27"/>
      <c r="BPI183" s="27"/>
      <c r="BPJ183" s="27"/>
      <c r="BPK183" s="27"/>
      <c r="BPL183" s="27"/>
      <c r="BPM183" s="27"/>
      <c r="BPN183" s="27"/>
      <c r="BPO183" s="27"/>
      <c r="BPP183" s="27"/>
      <c r="BPQ183" s="27"/>
      <c r="BPR183" s="27"/>
      <c r="BPS183" s="27"/>
      <c r="BPT183" s="27"/>
      <c r="BPU183" s="27"/>
      <c r="BPV183" s="27"/>
      <c r="BPW183" s="27"/>
      <c r="BPX183" s="27"/>
      <c r="BPY183" s="27"/>
      <c r="BPZ183" s="27"/>
      <c r="BQA183" s="27"/>
      <c r="BQB183" s="27"/>
      <c r="BQC183" s="27"/>
      <c r="BQD183" s="27"/>
      <c r="BQE183" s="27"/>
      <c r="BQF183" s="27"/>
      <c r="BQG183" s="27"/>
      <c r="BQH183" s="27"/>
      <c r="BQI183" s="27"/>
      <c r="BQJ183" s="27"/>
      <c r="BQK183" s="27"/>
      <c r="BQL183" s="27"/>
      <c r="BQM183" s="27"/>
      <c r="BQN183" s="27"/>
      <c r="BQO183" s="27"/>
      <c r="BQP183" s="27"/>
      <c r="BQQ183" s="27"/>
      <c r="BQR183" s="27"/>
      <c r="BQS183" s="27"/>
      <c r="BQT183" s="27"/>
      <c r="BQU183" s="27"/>
      <c r="BQV183" s="27"/>
      <c r="BQW183" s="27"/>
      <c r="BQX183" s="27"/>
      <c r="BQY183" s="27"/>
      <c r="BQZ183" s="27"/>
      <c r="BRA183" s="27"/>
      <c r="BRB183" s="27"/>
      <c r="BRC183" s="27"/>
      <c r="BRD183" s="27"/>
      <c r="BRE183" s="27"/>
      <c r="BRF183" s="27"/>
      <c r="BRG183" s="27"/>
      <c r="BRH183" s="27"/>
      <c r="BRI183" s="27"/>
      <c r="BRJ183" s="27"/>
      <c r="BRK183" s="27"/>
      <c r="BRL183" s="27"/>
      <c r="BRM183" s="27"/>
      <c r="BRN183" s="27"/>
      <c r="BRO183" s="27"/>
      <c r="BRP183" s="27"/>
      <c r="BRQ183" s="27"/>
      <c r="BRR183" s="27"/>
      <c r="BRS183" s="27"/>
      <c r="BRT183" s="27"/>
      <c r="BRU183" s="27"/>
      <c r="BRV183" s="27"/>
      <c r="BRW183" s="27"/>
      <c r="BRX183" s="27"/>
      <c r="BRY183" s="27"/>
      <c r="BRZ183" s="27"/>
      <c r="BSA183" s="27"/>
      <c r="BSB183" s="27"/>
      <c r="BSC183" s="27"/>
      <c r="BSD183" s="27"/>
      <c r="BSE183" s="27"/>
      <c r="BSF183" s="27"/>
      <c r="BSG183" s="27"/>
      <c r="BSH183" s="27"/>
      <c r="BSI183" s="27"/>
      <c r="BSJ183" s="27"/>
      <c r="BSK183" s="27"/>
      <c r="BSL183" s="27"/>
      <c r="BSM183" s="27"/>
      <c r="BSN183" s="27"/>
      <c r="BSO183" s="27"/>
      <c r="BSP183" s="27"/>
      <c r="BSQ183" s="27"/>
      <c r="BSR183" s="27"/>
      <c r="BSS183" s="27"/>
      <c r="BST183" s="27"/>
      <c r="BSU183" s="27"/>
      <c r="BSV183" s="27"/>
      <c r="BSW183" s="27"/>
      <c r="BSX183" s="27"/>
      <c r="BSY183" s="27"/>
      <c r="BSZ183" s="27"/>
      <c r="BTA183" s="27"/>
      <c r="BTB183" s="27"/>
      <c r="BTC183" s="27"/>
      <c r="BTD183" s="27"/>
      <c r="BTE183" s="27"/>
      <c r="BTF183" s="27"/>
      <c r="BTG183" s="27"/>
      <c r="BTH183" s="27"/>
      <c r="BTI183" s="27"/>
      <c r="BTJ183" s="27"/>
      <c r="BTK183" s="27"/>
      <c r="BTL183" s="27"/>
      <c r="BTM183" s="27"/>
      <c r="BTN183" s="27"/>
      <c r="BTO183" s="27"/>
      <c r="BTP183" s="27"/>
      <c r="BTQ183" s="27"/>
      <c r="BTR183" s="27"/>
      <c r="BTS183" s="27"/>
      <c r="BTT183" s="27"/>
      <c r="BTU183" s="27"/>
      <c r="BTV183" s="27"/>
      <c r="BTW183" s="27"/>
      <c r="BTX183" s="27"/>
      <c r="BTY183" s="27"/>
      <c r="BTZ183" s="27"/>
      <c r="BUA183" s="27"/>
      <c r="BUB183" s="27"/>
      <c r="BUC183" s="27"/>
      <c r="BUD183" s="27"/>
      <c r="BUE183" s="27"/>
      <c r="BUF183" s="27"/>
      <c r="BUG183" s="27"/>
      <c r="BUH183" s="27"/>
      <c r="BUI183" s="27"/>
      <c r="BUJ183" s="27"/>
      <c r="BUK183" s="27"/>
      <c r="BUL183" s="27"/>
      <c r="BUM183" s="27"/>
      <c r="BUN183" s="27"/>
      <c r="BUO183" s="27"/>
      <c r="BUP183" s="27"/>
      <c r="BUQ183" s="27"/>
    </row>
    <row r="184" spans="1:1915" s="47" customFormat="1" ht="12.75">
      <c r="A184" s="23"/>
      <c r="B184" s="53"/>
      <c r="C184" s="53"/>
      <c r="D184" s="217" t="s">
        <v>258</v>
      </c>
      <c r="E184" s="216">
        <v>0.2</v>
      </c>
      <c r="F184" s="152">
        <v>2010</v>
      </c>
      <c r="G184" s="221">
        <v>0.6</v>
      </c>
      <c r="H184" s="22"/>
      <c r="I184" s="26"/>
      <c r="J184" s="26"/>
      <c r="K184" s="26"/>
      <c r="L184" s="26"/>
      <c r="M184" s="104"/>
      <c r="N184" s="104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  <c r="BZ184" s="27"/>
      <c r="CA184" s="27"/>
      <c r="CB184" s="27"/>
      <c r="CC184" s="27"/>
      <c r="CD184" s="27"/>
      <c r="CE184" s="27"/>
      <c r="CF184" s="27"/>
      <c r="CG184" s="27"/>
      <c r="CH184" s="27"/>
      <c r="CI184" s="27"/>
      <c r="CJ184" s="27"/>
      <c r="CK184" s="27"/>
      <c r="CL184" s="27"/>
      <c r="CM184" s="27"/>
      <c r="CN184" s="27"/>
      <c r="CO184" s="27"/>
      <c r="CP184" s="27"/>
      <c r="CQ184" s="27"/>
      <c r="CR184" s="27"/>
      <c r="CS184" s="27"/>
      <c r="CT184" s="27"/>
      <c r="CU184" s="27"/>
      <c r="CV184" s="27"/>
      <c r="CW184" s="27"/>
      <c r="CX184" s="27"/>
      <c r="CY184" s="27"/>
      <c r="CZ184" s="27"/>
      <c r="DA184" s="27"/>
      <c r="DB184" s="27"/>
      <c r="DC184" s="27"/>
      <c r="DD184" s="27"/>
      <c r="DE184" s="27"/>
      <c r="DF184" s="27"/>
      <c r="DG184" s="27"/>
      <c r="DH184" s="27"/>
      <c r="DI184" s="27"/>
      <c r="DJ184" s="27"/>
      <c r="DK184" s="27"/>
      <c r="DL184" s="27"/>
      <c r="DM184" s="27"/>
      <c r="DN184" s="27"/>
      <c r="DO184" s="27"/>
      <c r="DP184" s="27"/>
      <c r="DQ184" s="27"/>
      <c r="DR184" s="27"/>
      <c r="DS184" s="27"/>
      <c r="DT184" s="27"/>
      <c r="DU184" s="27"/>
      <c r="DV184" s="27"/>
      <c r="DW184" s="27"/>
      <c r="DX184" s="27"/>
      <c r="DY184" s="27"/>
      <c r="DZ184" s="27"/>
      <c r="EA184" s="27"/>
      <c r="EB184" s="27"/>
      <c r="EC184" s="27"/>
      <c r="ED184" s="27"/>
      <c r="EE184" s="27"/>
      <c r="EF184" s="27"/>
      <c r="EG184" s="27"/>
      <c r="EH184" s="27"/>
      <c r="EI184" s="27"/>
      <c r="EJ184" s="27"/>
      <c r="EK184" s="27"/>
      <c r="EL184" s="27"/>
      <c r="EM184" s="27"/>
      <c r="EN184" s="27"/>
      <c r="EO184" s="27"/>
      <c r="EP184" s="27"/>
      <c r="EQ184" s="27"/>
      <c r="ER184" s="27"/>
      <c r="ES184" s="27"/>
      <c r="ET184" s="27"/>
      <c r="EU184" s="27"/>
      <c r="EV184" s="27"/>
      <c r="EW184" s="27"/>
      <c r="EX184" s="27"/>
      <c r="EY184" s="27"/>
      <c r="EZ184" s="27"/>
      <c r="FA184" s="27"/>
      <c r="FB184" s="27"/>
      <c r="FC184" s="27"/>
      <c r="FD184" s="27"/>
      <c r="FE184" s="27"/>
      <c r="FF184" s="27"/>
      <c r="FG184" s="27"/>
      <c r="FH184" s="27"/>
      <c r="FI184" s="27"/>
      <c r="FJ184" s="27"/>
      <c r="FK184" s="27"/>
      <c r="FL184" s="27"/>
      <c r="FM184" s="27"/>
      <c r="FN184" s="27"/>
      <c r="FO184" s="27"/>
      <c r="FP184" s="27"/>
      <c r="FQ184" s="27"/>
      <c r="FR184" s="27"/>
      <c r="FS184" s="27"/>
      <c r="FT184" s="27"/>
      <c r="FU184" s="27"/>
      <c r="FV184" s="27"/>
      <c r="FW184" s="27"/>
      <c r="FX184" s="27"/>
      <c r="FY184" s="27"/>
      <c r="FZ184" s="27"/>
      <c r="GA184" s="27"/>
      <c r="GB184" s="27"/>
      <c r="GC184" s="27"/>
      <c r="GD184" s="27"/>
      <c r="GE184" s="27"/>
      <c r="GF184" s="27"/>
      <c r="GG184" s="27"/>
      <c r="GH184" s="27"/>
      <c r="GI184" s="27"/>
      <c r="GJ184" s="27"/>
      <c r="GK184" s="27"/>
      <c r="GL184" s="27"/>
      <c r="GM184" s="27"/>
      <c r="GN184" s="27"/>
      <c r="GO184" s="27"/>
      <c r="GP184" s="27"/>
      <c r="GQ184" s="27"/>
      <c r="GR184" s="27"/>
      <c r="GS184" s="27"/>
      <c r="GT184" s="27"/>
      <c r="GU184" s="27"/>
      <c r="GV184" s="27"/>
      <c r="GW184" s="27"/>
      <c r="GX184" s="27"/>
      <c r="GY184" s="27"/>
      <c r="GZ184" s="27"/>
      <c r="HA184" s="27"/>
      <c r="HB184" s="27"/>
      <c r="HC184" s="27"/>
      <c r="HD184" s="27"/>
      <c r="HE184" s="27"/>
      <c r="HF184" s="27"/>
      <c r="HG184" s="27"/>
      <c r="HH184" s="27"/>
      <c r="HI184" s="27"/>
      <c r="HJ184" s="27"/>
      <c r="HK184" s="27"/>
      <c r="HL184" s="27"/>
      <c r="HM184" s="27"/>
      <c r="HN184" s="27"/>
      <c r="HO184" s="27"/>
      <c r="HP184" s="27"/>
      <c r="HQ184" s="27"/>
      <c r="HR184" s="27"/>
      <c r="HS184" s="27"/>
      <c r="HT184" s="27"/>
      <c r="HU184" s="27"/>
      <c r="HV184" s="27"/>
      <c r="HW184" s="27"/>
      <c r="HX184" s="27"/>
      <c r="HY184" s="27"/>
      <c r="HZ184" s="27"/>
      <c r="IA184" s="27"/>
      <c r="IB184" s="27"/>
      <c r="IC184" s="27"/>
      <c r="ID184" s="27"/>
      <c r="IE184" s="27"/>
      <c r="IF184" s="27"/>
      <c r="IG184" s="27"/>
      <c r="IH184" s="27"/>
      <c r="II184" s="27"/>
      <c r="IJ184" s="27"/>
      <c r="IK184" s="27"/>
      <c r="IL184" s="27"/>
      <c r="IM184" s="27"/>
      <c r="IN184" s="27"/>
      <c r="IO184" s="27"/>
      <c r="IP184" s="27"/>
      <c r="IQ184" s="27"/>
      <c r="IR184" s="27"/>
      <c r="IS184" s="27"/>
      <c r="IT184" s="27"/>
      <c r="IU184" s="27"/>
      <c r="IV184" s="27"/>
      <c r="IW184" s="27"/>
      <c r="IX184" s="27"/>
      <c r="IY184" s="27"/>
      <c r="IZ184" s="27"/>
      <c r="JA184" s="27"/>
      <c r="JB184" s="27"/>
      <c r="JC184" s="27"/>
      <c r="JD184" s="27"/>
      <c r="JE184" s="27"/>
      <c r="JF184" s="27"/>
      <c r="JG184" s="27"/>
      <c r="JH184" s="27"/>
      <c r="JI184" s="27"/>
      <c r="JJ184" s="27"/>
      <c r="JK184" s="27"/>
      <c r="JL184" s="27"/>
      <c r="JM184" s="27"/>
      <c r="JN184" s="27"/>
      <c r="JO184" s="27"/>
      <c r="JP184" s="27"/>
      <c r="JQ184" s="27"/>
      <c r="JR184" s="27"/>
      <c r="JS184" s="27"/>
      <c r="JT184" s="27"/>
      <c r="JU184" s="27"/>
      <c r="JV184" s="27"/>
      <c r="JW184" s="27"/>
      <c r="JX184" s="27"/>
      <c r="JY184" s="27"/>
      <c r="JZ184" s="27"/>
      <c r="KA184" s="27"/>
      <c r="KB184" s="27"/>
      <c r="KC184" s="27"/>
      <c r="KD184" s="27"/>
      <c r="KE184" s="27"/>
      <c r="KF184" s="27"/>
      <c r="KG184" s="27"/>
      <c r="KH184" s="27"/>
      <c r="KI184" s="27"/>
      <c r="KJ184" s="27"/>
      <c r="KK184" s="27"/>
      <c r="KL184" s="27"/>
      <c r="KM184" s="27"/>
      <c r="KN184" s="27"/>
      <c r="KO184" s="27"/>
      <c r="KP184" s="27"/>
      <c r="KQ184" s="27"/>
      <c r="KR184" s="27"/>
      <c r="KS184" s="27"/>
      <c r="KT184" s="27"/>
      <c r="KU184" s="27"/>
      <c r="KV184" s="27"/>
      <c r="KW184" s="27"/>
      <c r="KX184" s="27"/>
      <c r="KY184" s="27"/>
      <c r="KZ184" s="27"/>
      <c r="LA184" s="27"/>
      <c r="LB184" s="27"/>
      <c r="LC184" s="27"/>
      <c r="LD184" s="27"/>
      <c r="LE184" s="27"/>
      <c r="LF184" s="27"/>
      <c r="LG184" s="27"/>
      <c r="LH184" s="27"/>
      <c r="LI184" s="27"/>
      <c r="LJ184" s="27"/>
      <c r="LK184" s="27"/>
      <c r="LL184" s="27"/>
      <c r="LM184" s="27"/>
      <c r="LN184" s="27"/>
      <c r="LO184" s="27"/>
      <c r="LP184" s="27"/>
      <c r="LQ184" s="27"/>
      <c r="LR184" s="27"/>
      <c r="LS184" s="27"/>
      <c r="LT184" s="27"/>
      <c r="LU184" s="27"/>
      <c r="LV184" s="27"/>
      <c r="LW184" s="27"/>
      <c r="LX184" s="27"/>
      <c r="LY184" s="27"/>
      <c r="LZ184" s="27"/>
      <c r="MA184" s="27"/>
      <c r="MB184" s="27"/>
      <c r="MC184" s="27"/>
      <c r="MD184" s="27"/>
      <c r="ME184" s="27"/>
      <c r="MF184" s="27"/>
      <c r="MG184" s="27"/>
      <c r="MH184" s="27"/>
      <c r="MI184" s="27"/>
      <c r="MJ184" s="27"/>
      <c r="MK184" s="27"/>
      <c r="ML184" s="27"/>
      <c r="MM184" s="27"/>
      <c r="MN184" s="27"/>
      <c r="MO184" s="27"/>
      <c r="MP184" s="27"/>
      <c r="MQ184" s="27"/>
      <c r="MR184" s="27"/>
      <c r="MS184" s="27"/>
      <c r="MT184" s="27"/>
      <c r="MU184" s="27"/>
      <c r="MV184" s="27"/>
      <c r="MW184" s="27"/>
      <c r="MX184" s="27"/>
      <c r="MY184" s="27"/>
      <c r="MZ184" s="27"/>
      <c r="NA184" s="27"/>
      <c r="NB184" s="27"/>
      <c r="NC184" s="27"/>
      <c r="ND184" s="27"/>
      <c r="NE184" s="27"/>
      <c r="NF184" s="27"/>
      <c r="NG184" s="27"/>
      <c r="NH184" s="27"/>
      <c r="NI184" s="27"/>
      <c r="NJ184" s="27"/>
      <c r="NK184" s="27"/>
      <c r="NL184" s="27"/>
      <c r="NM184" s="27"/>
      <c r="NN184" s="27"/>
      <c r="NO184" s="27"/>
      <c r="NP184" s="27"/>
      <c r="NQ184" s="27"/>
      <c r="NR184" s="27"/>
      <c r="NS184" s="27"/>
      <c r="NT184" s="27"/>
      <c r="NU184" s="27"/>
      <c r="NV184" s="27"/>
      <c r="NW184" s="27"/>
      <c r="NX184" s="27"/>
      <c r="NY184" s="27"/>
      <c r="NZ184" s="27"/>
      <c r="OA184" s="27"/>
      <c r="OB184" s="27"/>
      <c r="OC184" s="27"/>
      <c r="OD184" s="27"/>
      <c r="OE184" s="27"/>
      <c r="OF184" s="27"/>
      <c r="OG184" s="27"/>
      <c r="OH184" s="27"/>
      <c r="OI184" s="27"/>
      <c r="OJ184" s="27"/>
      <c r="OK184" s="27"/>
      <c r="OL184" s="27"/>
      <c r="OM184" s="27"/>
      <c r="ON184" s="27"/>
      <c r="OO184" s="27"/>
      <c r="OP184" s="27"/>
      <c r="OQ184" s="27"/>
      <c r="OR184" s="27"/>
      <c r="OS184" s="27"/>
      <c r="OT184" s="27"/>
      <c r="OU184" s="27"/>
      <c r="OV184" s="27"/>
      <c r="OW184" s="27"/>
      <c r="OX184" s="27"/>
      <c r="OY184" s="27"/>
      <c r="OZ184" s="27"/>
      <c r="PA184" s="27"/>
      <c r="PB184" s="27"/>
      <c r="PC184" s="27"/>
      <c r="PD184" s="27"/>
      <c r="PE184" s="27"/>
      <c r="PF184" s="27"/>
      <c r="PG184" s="27"/>
      <c r="PH184" s="27"/>
      <c r="PI184" s="27"/>
      <c r="PJ184" s="27"/>
      <c r="PK184" s="27"/>
      <c r="PL184" s="27"/>
      <c r="PM184" s="27"/>
      <c r="PN184" s="27"/>
      <c r="PO184" s="27"/>
      <c r="PP184" s="27"/>
      <c r="PQ184" s="27"/>
      <c r="PR184" s="27"/>
      <c r="PS184" s="27"/>
      <c r="PT184" s="27"/>
      <c r="PU184" s="27"/>
      <c r="PV184" s="27"/>
      <c r="PW184" s="27"/>
      <c r="PX184" s="27"/>
      <c r="PY184" s="27"/>
      <c r="PZ184" s="27"/>
      <c r="QA184" s="27"/>
      <c r="QB184" s="27"/>
      <c r="QC184" s="27"/>
      <c r="QD184" s="27"/>
      <c r="QE184" s="27"/>
      <c r="QF184" s="27"/>
      <c r="QG184" s="27"/>
      <c r="QH184" s="27"/>
      <c r="QI184" s="27"/>
      <c r="QJ184" s="27"/>
      <c r="QK184" s="27"/>
      <c r="QL184" s="27"/>
      <c r="QM184" s="27"/>
      <c r="QN184" s="27"/>
      <c r="QO184" s="27"/>
      <c r="QP184" s="27"/>
      <c r="QQ184" s="27"/>
      <c r="QR184" s="27"/>
      <c r="QS184" s="27"/>
      <c r="QT184" s="27"/>
      <c r="QU184" s="27"/>
      <c r="QV184" s="27"/>
      <c r="QW184" s="27"/>
      <c r="QX184" s="27"/>
      <c r="QY184" s="27"/>
      <c r="QZ184" s="27"/>
      <c r="RA184" s="27"/>
      <c r="RB184" s="27"/>
      <c r="RC184" s="27"/>
      <c r="RD184" s="27"/>
      <c r="RE184" s="27"/>
      <c r="RF184" s="27"/>
      <c r="RG184" s="27"/>
      <c r="RH184" s="27"/>
      <c r="RI184" s="27"/>
      <c r="RJ184" s="27"/>
      <c r="RK184" s="27"/>
      <c r="RL184" s="27"/>
      <c r="RM184" s="27"/>
      <c r="RN184" s="27"/>
      <c r="RO184" s="27"/>
      <c r="RP184" s="27"/>
      <c r="RQ184" s="27"/>
      <c r="RR184" s="27"/>
      <c r="RS184" s="27"/>
      <c r="RT184" s="27"/>
      <c r="RU184" s="27"/>
      <c r="RV184" s="27"/>
      <c r="RW184" s="27"/>
      <c r="RX184" s="27"/>
      <c r="RY184" s="27"/>
      <c r="RZ184" s="27"/>
      <c r="SA184" s="27"/>
      <c r="SB184" s="27"/>
      <c r="SC184" s="27"/>
      <c r="SD184" s="27"/>
      <c r="SE184" s="27"/>
      <c r="SF184" s="27"/>
      <c r="SG184" s="27"/>
      <c r="SH184" s="27"/>
      <c r="SI184" s="27"/>
      <c r="SJ184" s="27"/>
      <c r="SK184" s="27"/>
      <c r="SL184" s="27"/>
      <c r="SM184" s="27"/>
      <c r="SN184" s="27"/>
      <c r="SO184" s="27"/>
      <c r="SP184" s="27"/>
      <c r="SQ184" s="27"/>
      <c r="SR184" s="27"/>
      <c r="SS184" s="27"/>
      <c r="ST184" s="27"/>
      <c r="SU184" s="27"/>
      <c r="SV184" s="27"/>
      <c r="SW184" s="27"/>
      <c r="SX184" s="27"/>
      <c r="SY184" s="27"/>
      <c r="SZ184" s="27"/>
      <c r="TA184" s="27"/>
      <c r="TB184" s="27"/>
      <c r="TC184" s="27"/>
      <c r="TD184" s="27"/>
      <c r="TE184" s="27"/>
      <c r="TF184" s="27"/>
      <c r="TG184" s="27"/>
      <c r="TH184" s="27"/>
      <c r="TI184" s="27"/>
      <c r="TJ184" s="27"/>
      <c r="TK184" s="27"/>
      <c r="TL184" s="27"/>
      <c r="TM184" s="27"/>
      <c r="TN184" s="27"/>
      <c r="TO184" s="27"/>
      <c r="TP184" s="27"/>
      <c r="TQ184" s="27"/>
      <c r="TR184" s="27"/>
      <c r="TS184" s="27"/>
      <c r="TT184" s="27"/>
      <c r="TU184" s="27"/>
      <c r="TV184" s="27"/>
      <c r="TW184" s="27"/>
      <c r="TX184" s="27"/>
      <c r="TY184" s="27"/>
      <c r="TZ184" s="27"/>
      <c r="UA184" s="27"/>
      <c r="UB184" s="27"/>
      <c r="UC184" s="27"/>
      <c r="UD184" s="27"/>
      <c r="UE184" s="27"/>
      <c r="UF184" s="27"/>
      <c r="UG184" s="27"/>
      <c r="UH184" s="27"/>
      <c r="UI184" s="27"/>
      <c r="UJ184" s="27"/>
      <c r="UK184" s="27"/>
      <c r="UL184" s="27"/>
      <c r="UM184" s="27"/>
      <c r="UN184" s="27"/>
      <c r="UO184" s="27"/>
      <c r="UP184" s="27"/>
      <c r="UQ184" s="27"/>
      <c r="UR184" s="27"/>
      <c r="US184" s="27"/>
      <c r="UT184" s="27"/>
      <c r="UU184" s="27"/>
      <c r="UV184" s="27"/>
      <c r="UW184" s="27"/>
      <c r="UX184" s="27"/>
      <c r="UY184" s="27"/>
      <c r="UZ184" s="27"/>
      <c r="VA184" s="27"/>
      <c r="VB184" s="27"/>
      <c r="VC184" s="27"/>
      <c r="VD184" s="27"/>
      <c r="VE184" s="27"/>
      <c r="VF184" s="27"/>
      <c r="VG184" s="27"/>
      <c r="VH184" s="27"/>
      <c r="VI184" s="27"/>
      <c r="VJ184" s="27"/>
      <c r="VK184" s="27"/>
      <c r="VL184" s="27"/>
      <c r="VM184" s="27"/>
      <c r="VN184" s="27"/>
      <c r="VO184" s="27"/>
      <c r="VP184" s="27"/>
      <c r="VQ184" s="27"/>
      <c r="VR184" s="27"/>
      <c r="VS184" s="27"/>
      <c r="VT184" s="27"/>
      <c r="VU184" s="27"/>
      <c r="VV184" s="27"/>
      <c r="VW184" s="27"/>
      <c r="VX184" s="27"/>
      <c r="VY184" s="27"/>
      <c r="VZ184" s="27"/>
      <c r="WA184" s="27"/>
      <c r="WB184" s="27"/>
      <c r="WC184" s="27"/>
      <c r="WD184" s="27"/>
      <c r="WE184" s="27"/>
      <c r="WF184" s="27"/>
      <c r="WG184" s="27"/>
      <c r="WH184" s="27"/>
      <c r="WI184" s="27"/>
      <c r="WJ184" s="27"/>
      <c r="WK184" s="27"/>
      <c r="WL184" s="27"/>
      <c r="WM184" s="27"/>
      <c r="WN184" s="27"/>
      <c r="WO184" s="27"/>
      <c r="WP184" s="27"/>
      <c r="WQ184" s="27"/>
      <c r="WR184" s="27"/>
      <c r="WS184" s="27"/>
      <c r="WT184" s="27"/>
      <c r="WU184" s="27"/>
      <c r="WV184" s="27"/>
      <c r="WW184" s="27"/>
      <c r="WX184" s="27"/>
      <c r="WY184" s="27"/>
      <c r="WZ184" s="27"/>
      <c r="XA184" s="27"/>
      <c r="XB184" s="27"/>
      <c r="XC184" s="27"/>
      <c r="XD184" s="27"/>
      <c r="XE184" s="27"/>
      <c r="XF184" s="27"/>
      <c r="XG184" s="27"/>
      <c r="XH184" s="27"/>
      <c r="XI184" s="27"/>
      <c r="XJ184" s="27"/>
      <c r="XK184" s="27"/>
      <c r="XL184" s="27"/>
      <c r="XM184" s="27"/>
      <c r="XN184" s="27"/>
      <c r="XO184" s="27"/>
      <c r="XP184" s="27"/>
      <c r="XQ184" s="27"/>
      <c r="XR184" s="27"/>
      <c r="XS184" s="27"/>
      <c r="XT184" s="27"/>
      <c r="XU184" s="27"/>
      <c r="XV184" s="27"/>
      <c r="XW184" s="27"/>
      <c r="XX184" s="27"/>
      <c r="XY184" s="27"/>
      <c r="XZ184" s="27"/>
      <c r="YA184" s="27"/>
      <c r="YB184" s="27"/>
      <c r="YC184" s="27"/>
      <c r="YD184" s="27"/>
      <c r="YE184" s="27"/>
      <c r="YF184" s="27"/>
      <c r="YG184" s="27"/>
      <c r="YH184" s="27"/>
      <c r="YI184" s="27"/>
      <c r="YJ184" s="27"/>
      <c r="YK184" s="27"/>
      <c r="YL184" s="27"/>
      <c r="YM184" s="27"/>
      <c r="YN184" s="27"/>
      <c r="YO184" s="27"/>
      <c r="YP184" s="27"/>
      <c r="YQ184" s="27"/>
      <c r="YR184" s="27"/>
      <c r="YS184" s="27"/>
      <c r="YT184" s="27"/>
      <c r="YU184" s="27"/>
      <c r="YV184" s="27"/>
      <c r="YW184" s="27"/>
      <c r="YX184" s="27"/>
      <c r="YY184" s="27"/>
      <c r="YZ184" s="27"/>
      <c r="ZA184" s="27"/>
      <c r="ZB184" s="27"/>
      <c r="ZC184" s="27"/>
      <c r="ZD184" s="27"/>
      <c r="ZE184" s="27"/>
      <c r="ZF184" s="27"/>
      <c r="ZG184" s="27"/>
      <c r="ZH184" s="27"/>
      <c r="ZI184" s="27"/>
      <c r="ZJ184" s="27"/>
      <c r="ZK184" s="27"/>
      <c r="ZL184" s="27"/>
      <c r="ZM184" s="27"/>
      <c r="ZN184" s="27"/>
      <c r="ZO184" s="27"/>
      <c r="ZP184" s="27"/>
      <c r="ZQ184" s="27"/>
      <c r="ZR184" s="27"/>
      <c r="ZS184" s="27"/>
      <c r="ZT184" s="27"/>
      <c r="ZU184" s="27"/>
      <c r="ZV184" s="27"/>
      <c r="ZW184" s="27"/>
      <c r="ZX184" s="27"/>
      <c r="ZY184" s="27"/>
      <c r="ZZ184" s="27"/>
      <c r="AAA184" s="27"/>
      <c r="AAB184" s="27"/>
      <c r="AAC184" s="27"/>
      <c r="AAD184" s="27"/>
      <c r="AAE184" s="27"/>
      <c r="AAF184" s="27"/>
      <c r="AAG184" s="27"/>
      <c r="AAH184" s="27"/>
      <c r="AAI184" s="27"/>
      <c r="AAJ184" s="27"/>
      <c r="AAK184" s="27"/>
      <c r="AAL184" s="27"/>
      <c r="AAM184" s="27"/>
      <c r="AAN184" s="27"/>
      <c r="AAO184" s="27"/>
      <c r="AAP184" s="27"/>
      <c r="AAQ184" s="27"/>
      <c r="AAR184" s="27"/>
      <c r="AAS184" s="27"/>
      <c r="AAT184" s="27"/>
      <c r="AAU184" s="27"/>
      <c r="AAV184" s="27"/>
      <c r="AAW184" s="27"/>
      <c r="AAX184" s="27"/>
      <c r="AAY184" s="27"/>
      <c r="AAZ184" s="27"/>
      <c r="ABA184" s="27"/>
      <c r="ABB184" s="27"/>
      <c r="ABC184" s="27"/>
      <c r="ABD184" s="27"/>
      <c r="ABE184" s="27"/>
      <c r="ABF184" s="27"/>
      <c r="ABG184" s="27"/>
      <c r="ABH184" s="27"/>
      <c r="ABI184" s="27"/>
      <c r="ABJ184" s="27"/>
      <c r="ABK184" s="27"/>
      <c r="ABL184" s="27"/>
      <c r="ABM184" s="27"/>
      <c r="ABN184" s="27"/>
      <c r="ABO184" s="27"/>
      <c r="ABP184" s="27"/>
      <c r="ABQ184" s="27"/>
      <c r="ABR184" s="27"/>
      <c r="ABS184" s="27"/>
      <c r="ABT184" s="27"/>
      <c r="ABU184" s="27"/>
      <c r="ABV184" s="27"/>
      <c r="ABW184" s="27"/>
      <c r="ABX184" s="27"/>
      <c r="ABY184" s="27"/>
      <c r="ABZ184" s="27"/>
      <c r="ACA184" s="27"/>
      <c r="ACB184" s="27"/>
      <c r="ACC184" s="27"/>
      <c r="ACD184" s="27"/>
      <c r="ACE184" s="27"/>
      <c r="ACF184" s="27"/>
      <c r="ACG184" s="27"/>
      <c r="ACH184" s="27"/>
      <c r="ACI184" s="27"/>
      <c r="ACJ184" s="27"/>
      <c r="ACK184" s="27"/>
      <c r="ACL184" s="27"/>
      <c r="ACM184" s="27"/>
      <c r="ACN184" s="27"/>
      <c r="ACO184" s="27"/>
      <c r="ACP184" s="27"/>
      <c r="ACQ184" s="27"/>
      <c r="ACR184" s="27"/>
      <c r="ACS184" s="27"/>
      <c r="ACT184" s="27"/>
      <c r="ACU184" s="27"/>
      <c r="ACV184" s="27"/>
      <c r="ACW184" s="27"/>
      <c r="ACX184" s="27"/>
      <c r="ACY184" s="27"/>
      <c r="ACZ184" s="27"/>
      <c r="ADA184" s="27"/>
      <c r="ADB184" s="27"/>
      <c r="ADC184" s="27"/>
      <c r="ADD184" s="27"/>
      <c r="ADE184" s="27"/>
      <c r="ADF184" s="27"/>
      <c r="ADG184" s="27"/>
      <c r="ADH184" s="27"/>
      <c r="ADI184" s="27"/>
      <c r="ADJ184" s="27"/>
      <c r="ADK184" s="27"/>
      <c r="ADL184" s="27"/>
      <c r="ADM184" s="27"/>
      <c r="ADN184" s="27"/>
      <c r="ADO184" s="27"/>
      <c r="ADP184" s="27"/>
      <c r="ADQ184" s="27"/>
      <c r="ADR184" s="27"/>
      <c r="ADS184" s="27"/>
      <c r="ADT184" s="27"/>
      <c r="ADU184" s="27"/>
      <c r="ADV184" s="27"/>
      <c r="ADW184" s="27"/>
      <c r="ADX184" s="27"/>
      <c r="ADY184" s="27"/>
      <c r="ADZ184" s="27"/>
      <c r="AEA184" s="27"/>
      <c r="AEB184" s="27"/>
      <c r="AEC184" s="27"/>
      <c r="AED184" s="27"/>
      <c r="AEE184" s="27"/>
      <c r="AEF184" s="27"/>
      <c r="AEG184" s="27"/>
      <c r="AEH184" s="27"/>
      <c r="AEI184" s="27"/>
      <c r="AEJ184" s="27"/>
      <c r="AEK184" s="27"/>
      <c r="AEL184" s="27"/>
      <c r="AEM184" s="27"/>
      <c r="AEN184" s="27"/>
      <c r="AEO184" s="27"/>
      <c r="AEP184" s="27"/>
      <c r="AEQ184" s="27"/>
      <c r="AER184" s="27"/>
      <c r="AES184" s="27"/>
      <c r="AET184" s="27"/>
      <c r="AEU184" s="27"/>
      <c r="AEV184" s="27"/>
      <c r="AEW184" s="27"/>
      <c r="AEX184" s="27"/>
      <c r="AEY184" s="27"/>
      <c r="AEZ184" s="27"/>
      <c r="AFA184" s="27"/>
      <c r="AFB184" s="27"/>
      <c r="AFC184" s="27"/>
      <c r="AFD184" s="27"/>
      <c r="AFE184" s="27"/>
      <c r="AFF184" s="27"/>
      <c r="AFG184" s="27"/>
      <c r="AFH184" s="27"/>
      <c r="AFI184" s="27"/>
      <c r="AFJ184" s="27"/>
      <c r="AFK184" s="27"/>
      <c r="AFL184" s="27"/>
      <c r="AFM184" s="27"/>
      <c r="AFN184" s="27"/>
      <c r="AFO184" s="27"/>
      <c r="AFP184" s="27"/>
      <c r="AFQ184" s="27"/>
      <c r="AFR184" s="27"/>
      <c r="AFS184" s="27"/>
      <c r="AFT184" s="27"/>
      <c r="AFU184" s="27"/>
      <c r="AFV184" s="27"/>
      <c r="AFW184" s="27"/>
      <c r="AFX184" s="27"/>
      <c r="AFY184" s="27"/>
      <c r="AFZ184" s="27"/>
      <c r="AGA184" s="27"/>
      <c r="AGB184" s="27"/>
      <c r="AGC184" s="27"/>
      <c r="AGD184" s="27"/>
      <c r="AGE184" s="27"/>
      <c r="AGF184" s="27"/>
      <c r="AGG184" s="27"/>
      <c r="AGH184" s="27"/>
      <c r="AGI184" s="27"/>
      <c r="AGJ184" s="27"/>
      <c r="AGK184" s="27"/>
      <c r="AGL184" s="27"/>
      <c r="AGM184" s="27"/>
      <c r="AGN184" s="27"/>
      <c r="AGO184" s="27"/>
      <c r="AGP184" s="27"/>
      <c r="AGQ184" s="27"/>
      <c r="AGR184" s="27"/>
      <c r="AGS184" s="27"/>
      <c r="AGT184" s="27"/>
      <c r="AGU184" s="27"/>
      <c r="AGV184" s="27"/>
      <c r="AGW184" s="27"/>
      <c r="AGX184" s="27"/>
      <c r="AGY184" s="27"/>
      <c r="AGZ184" s="27"/>
      <c r="AHA184" s="27"/>
      <c r="AHB184" s="27"/>
      <c r="AHC184" s="27"/>
      <c r="AHD184" s="27"/>
      <c r="AHE184" s="27"/>
      <c r="AHF184" s="27"/>
      <c r="AHG184" s="27"/>
      <c r="AHH184" s="27"/>
      <c r="AHI184" s="27"/>
      <c r="AHJ184" s="27"/>
      <c r="AHK184" s="27"/>
      <c r="AHL184" s="27"/>
      <c r="AHM184" s="27"/>
      <c r="AHN184" s="27"/>
      <c r="AHO184" s="27"/>
      <c r="AHP184" s="27"/>
      <c r="AHQ184" s="27"/>
      <c r="AHR184" s="27"/>
      <c r="AHS184" s="27"/>
      <c r="AHT184" s="27"/>
      <c r="AHU184" s="27"/>
      <c r="AHV184" s="27"/>
      <c r="AHW184" s="27"/>
      <c r="AHX184" s="27"/>
      <c r="AHY184" s="27"/>
      <c r="AHZ184" s="27"/>
      <c r="AIA184" s="27"/>
      <c r="AIB184" s="27"/>
      <c r="AIC184" s="27"/>
      <c r="AID184" s="27"/>
      <c r="AIE184" s="27"/>
      <c r="AIF184" s="27"/>
      <c r="AIG184" s="27"/>
      <c r="AIH184" s="27"/>
      <c r="AII184" s="27"/>
      <c r="AIJ184" s="27"/>
      <c r="AIK184" s="27"/>
      <c r="AIL184" s="27"/>
      <c r="AIM184" s="27"/>
      <c r="AIN184" s="27"/>
      <c r="AIO184" s="27"/>
      <c r="AIP184" s="27"/>
      <c r="AIQ184" s="27"/>
      <c r="AIR184" s="27"/>
      <c r="AIS184" s="27"/>
      <c r="AIT184" s="27"/>
      <c r="AIU184" s="27"/>
      <c r="AIV184" s="27"/>
      <c r="AIW184" s="27"/>
      <c r="AIX184" s="27"/>
      <c r="AIY184" s="27"/>
      <c r="AIZ184" s="27"/>
      <c r="AJA184" s="27"/>
      <c r="AJB184" s="27"/>
      <c r="AJC184" s="27"/>
      <c r="AJD184" s="27"/>
      <c r="AJE184" s="27"/>
      <c r="AJF184" s="27"/>
      <c r="AJG184" s="27"/>
      <c r="AJH184" s="27"/>
      <c r="AJI184" s="27"/>
      <c r="AJJ184" s="27"/>
      <c r="AJK184" s="27"/>
      <c r="AJL184" s="27"/>
      <c r="AJM184" s="27"/>
      <c r="AJN184" s="27"/>
      <c r="AJO184" s="27"/>
      <c r="AJP184" s="27"/>
      <c r="AJQ184" s="27"/>
      <c r="AJR184" s="27"/>
      <c r="AJS184" s="27"/>
      <c r="AJT184" s="27"/>
      <c r="AJU184" s="27"/>
      <c r="AJV184" s="27"/>
      <c r="AJW184" s="27"/>
      <c r="AJX184" s="27"/>
      <c r="AJY184" s="27"/>
      <c r="AJZ184" s="27"/>
      <c r="AKA184" s="27"/>
      <c r="AKB184" s="27"/>
      <c r="AKC184" s="27"/>
      <c r="AKD184" s="27"/>
      <c r="AKE184" s="27"/>
      <c r="AKF184" s="27"/>
      <c r="AKG184" s="27"/>
      <c r="AKH184" s="27"/>
      <c r="AKI184" s="27"/>
      <c r="AKJ184" s="27"/>
      <c r="AKK184" s="27"/>
      <c r="AKL184" s="27"/>
      <c r="AKM184" s="27"/>
      <c r="AKN184" s="27"/>
      <c r="AKO184" s="27"/>
      <c r="AKP184" s="27"/>
      <c r="AKQ184" s="27"/>
      <c r="AKR184" s="27"/>
      <c r="AKS184" s="27"/>
      <c r="AKT184" s="27"/>
      <c r="AKU184" s="27"/>
      <c r="AKV184" s="27"/>
      <c r="AKW184" s="27"/>
      <c r="AKX184" s="27"/>
      <c r="AKY184" s="27"/>
      <c r="AKZ184" s="27"/>
      <c r="ALA184" s="27"/>
      <c r="ALB184" s="27"/>
      <c r="ALC184" s="27"/>
      <c r="ALD184" s="27"/>
      <c r="ALE184" s="27"/>
      <c r="ALF184" s="27"/>
      <c r="ALG184" s="27"/>
      <c r="ALH184" s="27"/>
      <c r="ALI184" s="27"/>
      <c r="ALJ184" s="27"/>
      <c r="ALK184" s="27"/>
      <c r="ALL184" s="27"/>
      <c r="ALM184" s="27"/>
      <c r="ALN184" s="27"/>
      <c r="ALO184" s="27"/>
      <c r="ALP184" s="27"/>
      <c r="ALQ184" s="27"/>
      <c r="ALR184" s="27"/>
      <c r="ALS184" s="27"/>
      <c r="ALT184" s="27"/>
      <c r="ALU184" s="27"/>
      <c r="ALV184" s="27"/>
      <c r="ALW184" s="27"/>
      <c r="ALX184" s="27"/>
      <c r="ALY184" s="27"/>
      <c r="ALZ184" s="27"/>
      <c r="AMA184" s="27"/>
      <c r="AMB184" s="27"/>
      <c r="AMC184" s="27"/>
      <c r="AMD184" s="27"/>
      <c r="AME184" s="27"/>
      <c r="AMF184" s="27"/>
      <c r="AMG184" s="27"/>
      <c r="AMH184" s="27"/>
      <c r="AMI184" s="27"/>
      <c r="AMJ184" s="27"/>
      <c r="AMK184" s="27"/>
      <c r="AML184" s="27"/>
      <c r="AMM184" s="27"/>
      <c r="AMN184" s="27"/>
      <c r="AMO184" s="27"/>
      <c r="AMP184" s="27"/>
      <c r="AMQ184" s="27"/>
      <c r="AMR184" s="27"/>
      <c r="AMS184" s="27"/>
      <c r="AMT184" s="27"/>
      <c r="AMU184" s="27"/>
      <c r="AMV184" s="27"/>
      <c r="AMW184" s="27"/>
      <c r="AMX184" s="27"/>
      <c r="AMY184" s="27"/>
      <c r="AMZ184" s="27"/>
      <c r="ANA184" s="27"/>
      <c r="ANB184" s="27"/>
      <c r="ANC184" s="27"/>
      <c r="AND184" s="27"/>
      <c r="ANE184" s="27"/>
      <c r="ANF184" s="27"/>
      <c r="ANG184" s="27"/>
      <c r="ANH184" s="27"/>
      <c r="ANI184" s="27"/>
      <c r="ANJ184" s="27"/>
      <c r="ANK184" s="27"/>
      <c r="ANL184" s="27"/>
      <c r="ANM184" s="27"/>
      <c r="ANN184" s="27"/>
      <c r="ANO184" s="27"/>
      <c r="ANP184" s="27"/>
      <c r="ANQ184" s="27"/>
      <c r="ANR184" s="27"/>
      <c r="ANS184" s="27"/>
      <c r="ANT184" s="27"/>
      <c r="ANU184" s="27"/>
      <c r="ANV184" s="27"/>
      <c r="ANW184" s="27"/>
      <c r="ANX184" s="27"/>
      <c r="ANY184" s="27"/>
      <c r="ANZ184" s="27"/>
      <c r="AOA184" s="27"/>
      <c r="AOB184" s="27"/>
      <c r="AOC184" s="27"/>
      <c r="AOD184" s="27"/>
      <c r="AOE184" s="27"/>
      <c r="AOF184" s="27"/>
      <c r="AOG184" s="27"/>
      <c r="AOH184" s="27"/>
      <c r="AOI184" s="27"/>
      <c r="AOJ184" s="27"/>
      <c r="AOK184" s="27"/>
      <c r="AOL184" s="27"/>
      <c r="AOM184" s="27"/>
      <c r="AON184" s="27"/>
      <c r="AOO184" s="27"/>
      <c r="AOP184" s="27"/>
      <c r="AOQ184" s="27"/>
      <c r="AOR184" s="27"/>
      <c r="AOS184" s="27"/>
      <c r="AOT184" s="27"/>
      <c r="AOU184" s="27"/>
      <c r="AOV184" s="27"/>
      <c r="AOW184" s="27"/>
      <c r="AOX184" s="27"/>
      <c r="AOY184" s="27"/>
      <c r="AOZ184" s="27"/>
      <c r="APA184" s="27"/>
      <c r="APB184" s="27"/>
      <c r="APC184" s="27"/>
      <c r="APD184" s="27"/>
      <c r="APE184" s="27"/>
      <c r="APF184" s="27"/>
      <c r="APG184" s="27"/>
      <c r="APH184" s="27"/>
      <c r="API184" s="27"/>
      <c r="APJ184" s="27"/>
      <c r="APK184" s="27"/>
      <c r="APL184" s="27"/>
      <c r="APM184" s="27"/>
      <c r="APN184" s="27"/>
      <c r="APO184" s="27"/>
      <c r="APP184" s="27"/>
      <c r="APQ184" s="27"/>
      <c r="APR184" s="27"/>
      <c r="APS184" s="27"/>
      <c r="APT184" s="27"/>
      <c r="APU184" s="27"/>
      <c r="APV184" s="27"/>
      <c r="APW184" s="27"/>
      <c r="APX184" s="27"/>
      <c r="APY184" s="27"/>
      <c r="APZ184" s="27"/>
      <c r="AQA184" s="27"/>
      <c r="AQB184" s="27"/>
      <c r="AQC184" s="27"/>
      <c r="AQD184" s="27"/>
      <c r="AQE184" s="27"/>
      <c r="AQF184" s="27"/>
      <c r="AQG184" s="27"/>
      <c r="AQH184" s="27"/>
      <c r="AQI184" s="27"/>
      <c r="AQJ184" s="27"/>
      <c r="AQK184" s="27"/>
      <c r="AQL184" s="27"/>
      <c r="AQM184" s="27"/>
      <c r="AQN184" s="27"/>
      <c r="AQO184" s="27"/>
      <c r="AQP184" s="27"/>
      <c r="AQQ184" s="27"/>
      <c r="AQR184" s="27"/>
      <c r="AQS184" s="27"/>
      <c r="AQT184" s="27"/>
      <c r="AQU184" s="27"/>
      <c r="AQV184" s="27"/>
      <c r="AQW184" s="27"/>
      <c r="AQX184" s="27"/>
      <c r="AQY184" s="27"/>
      <c r="AQZ184" s="27"/>
      <c r="ARA184" s="27"/>
      <c r="ARB184" s="27"/>
      <c r="ARC184" s="27"/>
      <c r="ARD184" s="27"/>
      <c r="ARE184" s="27"/>
      <c r="ARF184" s="27"/>
      <c r="ARG184" s="27"/>
      <c r="ARH184" s="27"/>
      <c r="ARI184" s="27"/>
      <c r="ARJ184" s="27"/>
      <c r="ARK184" s="27"/>
      <c r="ARL184" s="27"/>
      <c r="ARM184" s="27"/>
      <c r="ARN184" s="27"/>
      <c r="ARO184" s="27"/>
      <c r="ARP184" s="27"/>
      <c r="ARQ184" s="27"/>
      <c r="ARR184" s="27"/>
      <c r="ARS184" s="27"/>
      <c r="ART184" s="27"/>
      <c r="ARU184" s="27"/>
      <c r="ARV184" s="27"/>
      <c r="ARW184" s="27"/>
      <c r="ARX184" s="27"/>
      <c r="ARY184" s="27"/>
      <c r="ARZ184" s="27"/>
      <c r="ASA184" s="27"/>
      <c r="ASB184" s="27"/>
      <c r="ASC184" s="27"/>
      <c r="ASD184" s="27"/>
      <c r="ASE184" s="27"/>
      <c r="ASF184" s="27"/>
      <c r="ASG184" s="27"/>
      <c r="ASH184" s="27"/>
      <c r="ASI184" s="27"/>
      <c r="ASJ184" s="27"/>
      <c r="ASK184" s="27"/>
      <c r="ASL184" s="27"/>
      <c r="ASM184" s="27"/>
      <c r="ASN184" s="27"/>
      <c r="ASO184" s="27"/>
      <c r="ASP184" s="27"/>
      <c r="ASQ184" s="27"/>
      <c r="ASR184" s="27"/>
      <c r="ASS184" s="27"/>
      <c r="AST184" s="27"/>
      <c r="ASU184" s="27"/>
      <c r="ASV184" s="27"/>
      <c r="ASW184" s="27"/>
      <c r="ASX184" s="27"/>
      <c r="ASY184" s="27"/>
      <c r="ASZ184" s="27"/>
      <c r="ATA184" s="27"/>
      <c r="ATB184" s="27"/>
      <c r="ATC184" s="27"/>
      <c r="ATD184" s="27"/>
      <c r="ATE184" s="27"/>
      <c r="ATF184" s="27"/>
      <c r="ATG184" s="27"/>
      <c r="ATH184" s="27"/>
      <c r="ATI184" s="27"/>
      <c r="ATJ184" s="27"/>
      <c r="ATK184" s="27"/>
      <c r="ATL184" s="27"/>
      <c r="ATM184" s="27"/>
      <c r="ATN184" s="27"/>
      <c r="ATO184" s="27"/>
      <c r="ATP184" s="27"/>
      <c r="ATQ184" s="27"/>
      <c r="ATR184" s="27"/>
      <c r="ATS184" s="27"/>
      <c r="ATT184" s="27"/>
      <c r="ATU184" s="27"/>
      <c r="ATV184" s="27"/>
      <c r="ATW184" s="27"/>
      <c r="ATX184" s="27"/>
      <c r="ATY184" s="27"/>
      <c r="ATZ184" s="27"/>
      <c r="AUA184" s="27"/>
      <c r="AUB184" s="27"/>
      <c r="AUC184" s="27"/>
      <c r="AUD184" s="27"/>
      <c r="AUE184" s="27"/>
      <c r="AUF184" s="27"/>
      <c r="AUG184" s="27"/>
      <c r="AUH184" s="27"/>
      <c r="AUI184" s="27"/>
      <c r="AUJ184" s="27"/>
      <c r="AUK184" s="27"/>
      <c r="AUL184" s="27"/>
      <c r="AUM184" s="27"/>
      <c r="AUN184" s="27"/>
      <c r="AUO184" s="27"/>
      <c r="AUP184" s="27"/>
      <c r="AUQ184" s="27"/>
      <c r="AUR184" s="27"/>
      <c r="AUS184" s="27"/>
      <c r="AUT184" s="27"/>
      <c r="AUU184" s="27"/>
      <c r="AUV184" s="27"/>
      <c r="AUW184" s="27"/>
      <c r="AUX184" s="27"/>
      <c r="AUY184" s="27"/>
      <c r="AUZ184" s="27"/>
      <c r="AVA184" s="27"/>
      <c r="AVB184" s="27"/>
      <c r="AVC184" s="27"/>
      <c r="AVD184" s="27"/>
      <c r="AVE184" s="27"/>
      <c r="AVF184" s="27"/>
      <c r="AVG184" s="27"/>
      <c r="AVH184" s="27"/>
      <c r="AVI184" s="27"/>
      <c r="AVJ184" s="27"/>
      <c r="AVK184" s="27"/>
      <c r="AVL184" s="27"/>
      <c r="AVM184" s="27"/>
      <c r="AVN184" s="27"/>
      <c r="AVO184" s="27"/>
      <c r="AVP184" s="27"/>
      <c r="AVQ184" s="27"/>
      <c r="AVR184" s="27"/>
      <c r="AVS184" s="27"/>
      <c r="AVT184" s="27"/>
      <c r="AVU184" s="27"/>
      <c r="AVV184" s="27"/>
      <c r="AVW184" s="27"/>
      <c r="AVX184" s="27"/>
      <c r="AVY184" s="27"/>
      <c r="AVZ184" s="27"/>
      <c r="AWA184" s="27"/>
      <c r="AWB184" s="27"/>
      <c r="AWC184" s="27"/>
      <c r="AWD184" s="27"/>
      <c r="AWE184" s="27"/>
      <c r="AWF184" s="27"/>
      <c r="AWG184" s="27"/>
      <c r="AWH184" s="27"/>
      <c r="AWI184" s="27"/>
      <c r="AWJ184" s="27"/>
      <c r="AWK184" s="27"/>
      <c r="AWL184" s="27"/>
      <c r="AWM184" s="27"/>
      <c r="AWN184" s="27"/>
      <c r="AWO184" s="27"/>
      <c r="AWP184" s="27"/>
      <c r="AWQ184" s="27"/>
      <c r="AWR184" s="27"/>
      <c r="AWS184" s="27"/>
      <c r="AWT184" s="27"/>
      <c r="AWU184" s="27"/>
      <c r="AWV184" s="27"/>
      <c r="AWW184" s="27"/>
      <c r="AWX184" s="27"/>
      <c r="AWY184" s="27"/>
      <c r="AWZ184" s="27"/>
      <c r="AXA184" s="27"/>
      <c r="AXB184" s="27"/>
      <c r="AXC184" s="27"/>
      <c r="AXD184" s="27"/>
      <c r="AXE184" s="27"/>
      <c r="AXF184" s="27"/>
      <c r="AXG184" s="27"/>
      <c r="AXH184" s="27"/>
      <c r="AXI184" s="27"/>
      <c r="AXJ184" s="27"/>
      <c r="AXK184" s="27"/>
      <c r="AXL184" s="27"/>
      <c r="AXM184" s="27"/>
      <c r="AXN184" s="27"/>
      <c r="AXO184" s="27"/>
      <c r="AXP184" s="27"/>
      <c r="AXQ184" s="27"/>
      <c r="AXR184" s="27"/>
      <c r="AXS184" s="27"/>
      <c r="AXT184" s="27"/>
      <c r="AXU184" s="27"/>
      <c r="AXV184" s="27"/>
      <c r="AXW184" s="27"/>
      <c r="AXX184" s="27"/>
      <c r="AXY184" s="27"/>
      <c r="AXZ184" s="27"/>
      <c r="AYA184" s="27"/>
      <c r="AYB184" s="27"/>
      <c r="AYC184" s="27"/>
      <c r="AYD184" s="27"/>
      <c r="AYE184" s="27"/>
      <c r="AYF184" s="27"/>
      <c r="AYG184" s="27"/>
      <c r="AYH184" s="27"/>
      <c r="AYI184" s="27"/>
      <c r="AYJ184" s="27"/>
      <c r="AYK184" s="27"/>
      <c r="AYL184" s="27"/>
      <c r="AYM184" s="27"/>
      <c r="AYN184" s="27"/>
      <c r="AYO184" s="27"/>
      <c r="AYP184" s="27"/>
      <c r="AYQ184" s="27"/>
      <c r="AYR184" s="27"/>
      <c r="AYS184" s="27"/>
      <c r="AYT184" s="27"/>
      <c r="AYU184" s="27"/>
      <c r="AYV184" s="27"/>
      <c r="AYW184" s="27"/>
      <c r="AYX184" s="27"/>
      <c r="AYY184" s="27"/>
      <c r="AYZ184" s="27"/>
      <c r="AZA184" s="27"/>
      <c r="AZB184" s="27"/>
      <c r="AZC184" s="27"/>
      <c r="AZD184" s="27"/>
      <c r="AZE184" s="27"/>
      <c r="AZF184" s="27"/>
      <c r="AZG184" s="27"/>
      <c r="AZH184" s="27"/>
      <c r="AZI184" s="27"/>
      <c r="AZJ184" s="27"/>
      <c r="AZK184" s="27"/>
      <c r="AZL184" s="27"/>
      <c r="AZM184" s="27"/>
      <c r="AZN184" s="27"/>
      <c r="AZO184" s="27"/>
      <c r="AZP184" s="27"/>
      <c r="AZQ184" s="27"/>
      <c r="AZR184" s="27"/>
      <c r="AZS184" s="27"/>
      <c r="AZT184" s="27"/>
      <c r="AZU184" s="27"/>
      <c r="AZV184" s="27"/>
      <c r="AZW184" s="27"/>
      <c r="AZX184" s="27"/>
      <c r="AZY184" s="27"/>
      <c r="AZZ184" s="27"/>
      <c r="BAA184" s="27"/>
      <c r="BAB184" s="27"/>
      <c r="BAC184" s="27"/>
      <c r="BAD184" s="27"/>
      <c r="BAE184" s="27"/>
      <c r="BAF184" s="27"/>
      <c r="BAG184" s="27"/>
      <c r="BAH184" s="27"/>
      <c r="BAI184" s="27"/>
      <c r="BAJ184" s="27"/>
      <c r="BAK184" s="27"/>
      <c r="BAL184" s="27"/>
      <c r="BAM184" s="27"/>
      <c r="BAN184" s="27"/>
      <c r="BAO184" s="27"/>
      <c r="BAP184" s="27"/>
      <c r="BAQ184" s="27"/>
      <c r="BAR184" s="27"/>
      <c r="BAS184" s="27"/>
      <c r="BAT184" s="27"/>
      <c r="BAU184" s="27"/>
      <c r="BAV184" s="27"/>
      <c r="BAW184" s="27"/>
      <c r="BAX184" s="27"/>
      <c r="BAY184" s="27"/>
      <c r="BAZ184" s="27"/>
      <c r="BBA184" s="27"/>
      <c r="BBB184" s="27"/>
      <c r="BBC184" s="27"/>
      <c r="BBD184" s="27"/>
      <c r="BBE184" s="27"/>
      <c r="BBF184" s="27"/>
      <c r="BBG184" s="27"/>
      <c r="BBH184" s="27"/>
      <c r="BBI184" s="27"/>
      <c r="BBJ184" s="27"/>
      <c r="BBK184" s="27"/>
      <c r="BBL184" s="27"/>
      <c r="BBM184" s="27"/>
      <c r="BBN184" s="27"/>
      <c r="BBO184" s="27"/>
      <c r="BBP184" s="27"/>
      <c r="BBQ184" s="27"/>
      <c r="BBR184" s="27"/>
      <c r="BBS184" s="27"/>
      <c r="BBT184" s="27"/>
      <c r="BBU184" s="27"/>
      <c r="BBV184" s="27"/>
      <c r="BBW184" s="27"/>
      <c r="BBX184" s="27"/>
      <c r="BBY184" s="27"/>
      <c r="BBZ184" s="27"/>
      <c r="BCA184" s="27"/>
      <c r="BCB184" s="27"/>
      <c r="BCC184" s="27"/>
      <c r="BCD184" s="27"/>
      <c r="BCE184" s="27"/>
      <c r="BCF184" s="27"/>
      <c r="BCG184" s="27"/>
      <c r="BCH184" s="27"/>
      <c r="BCI184" s="27"/>
      <c r="BCJ184" s="27"/>
      <c r="BCK184" s="27"/>
      <c r="BCL184" s="27"/>
      <c r="BCM184" s="27"/>
      <c r="BCN184" s="27"/>
      <c r="BCO184" s="27"/>
      <c r="BCP184" s="27"/>
      <c r="BCQ184" s="27"/>
      <c r="BCR184" s="27"/>
      <c r="BCS184" s="27"/>
      <c r="BCT184" s="27"/>
      <c r="BCU184" s="27"/>
      <c r="BCV184" s="27"/>
      <c r="BCW184" s="27"/>
      <c r="BCX184" s="27"/>
      <c r="BCY184" s="27"/>
      <c r="BCZ184" s="27"/>
      <c r="BDA184" s="27"/>
      <c r="BDB184" s="27"/>
      <c r="BDC184" s="27"/>
      <c r="BDD184" s="27"/>
      <c r="BDE184" s="27"/>
      <c r="BDF184" s="27"/>
      <c r="BDG184" s="27"/>
      <c r="BDH184" s="27"/>
      <c r="BDI184" s="27"/>
      <c r="BDJ184" s="27"/>
      <c r="BDK184" s="27"/>
      <c r="BDL184" s="27"/>
      <c r="BDM184" s="27"/>
      <c r="BDN184" s="27"/>
      <c r="BDO184" s="27"/>
      <c r="BDP184" s="27"/>
      <c r="BDQ184" s="27"/>
      <c r="BDR184" s="27"/>
      <c r="BDS184" s="27"/>
      <c r="BDT184" s="27"/>
      <c r="BDU184" s="27"/>
      <c r="BDV184" s="27"/>
      <c r="BDW184" s="27"/>
      <c r="BDX184" s="27"/>
      <c r="BDY184" s="27"/>
      <c r="BDZ184" s="27"/>
      <c r="BEA184" s="27"/>
      <c r="BEB184" s="27"/>
      <c r="BEC184" s="27"/>
      <c r="BED184" s="27"/>
      <c r="BEE184" s="27"/>
      <c r="BEF184" s="27"/>
      <c r="BEG184" s="27"/>
      <c r="BEH184" s="27"/>
      <c r="BEI184" s="27"/>
      <c r="BEJ184" s="27"/>
      <c r="BEK184" s="27"/>
      <c r="BEL184" s="27"/>
      <c r="BEM184" s="27"/>
      <c r="BEN184" s="27"/>
      <c r="BEO184" s="27"/>
      <c r="BEP184" s="27"/>
      <c r="BEQ184" s="27"/>
      <c r="BER184" s="27"/>
      <c r="BES184" s="27"/>
      <c r="BET184" s="27"/>
      <c r="BEU184" s="27"/>
      <c r="BEV184" s="27"/>
      <c r="BEW184" s="27"/>
      <c r="BEX184" s="27"/>
      <c r="BEY184" s="27"/>
      <c r="BEZ184" s="27"/>
      <c r="BFA184" s="27"/>
      <c r="BFB184" s="27"/>
      <c r="BFC184" s="27"/>
      <c r="BFD184" s="27"/>
      <c r="BFE184" s="27"/>
      <c r="BFF184" s="27"/>
      <c r="BFG184" s="27"/>
      <c r="BFH184" s="27"/>
      <c r="BFI184" s="27"/>
      <c r="BFJ184" s="27"/>
      <c r="BFK184" s="27"/>
      <c r="BFL184" s="27"/>
      <c r="BFM184" s="27"/>
      <c r="BFN184" s="27"/>
      <c r="BFO184" s="27"/>
      <c r="BFP184" s="27"/>
      <c r="BFQ184" s="27"/>
      <c r="BFR184" s="27"/>
      <c r="BFS184" s="27"/>
      <c r="BFT184" s="27"/>
      <c r="BFU184" s="27"/>
      <c r="BFV184" s="27"/>
      <c r="BFW184" s="27"/>
      <c r="BFX184" s="27"/>
      <c r="BFY184" s="27"/>
      <c r="BFZ184" s="27"/>
      <c r="BGA184" s="27"/>
      <c r="BGB184" s="27"/>
      <c r="BGC184" s="27"/>
      <c r="BGD184" s="27"/>
      <c r="BGE184" s="27"/>
      <c r="BGF184" s="27"/>
      <c r="BGG184" s="27"/>
      <c r="BGH184" s="27"/>
      <c r="BGI184" s="27"/>
      <c r="BGJ184" s="27"/>
      <c r="BGK184" s="27"/>
      <c r="BGL184" s="27"/>
      <c r="BGM184" s="27"/>
      <c r="BGN184" s="27"/>
      <c r="BGO184" s="27"/>
      <c r="BGP184" s="27"/>
      <c r="BGQ184" s="27"/>
      <c r="BGR184" s="27"/>
      <c r="BGS184" s="27"/>
      <c r="BGT184" s="27"/>
      <c r="BGU184" s="27"/>
      <c r="BGV184" s="27"/>
      <c r="BGW184" s="27"/>
      <c r="BGX184" s="27"/>
      <c r="BGY184" s="27"/>
      <c r="BGZ184" s="27"/>
      <c r="BHA184" s="27"/>
      <c r="BHB184" s="27"/>
      <c r="BHC184" s="27"/>
      <c r="BHD184" s="27"/>
      <c r="BHE184" s="27"/>
      <c r="BHF184" s="27"/>
      <c r="BHG184" s="27"/>
      <c r="BHH184" s="27"/>
      <c r="BHI184" s="27"/>
      <c r="BHJ184" s="27"/>
      <c r="BHK184" s="27"/>
      <c r="BHL184" s="27"/>
      <c r="BHM184" s="27"/>
      <c r="BHN184" s="27"/>
      <c r="BHO184" s="27"/>
      <c r="BHP184" s="27"/>
      <c r="BHQ184" s="27"/>
      <c r="BHR184" s="27"/>
      <c r="BHS184" s="27"/>
      <c r="BHT184" s="27"/>
      <c r="BHU184" s="27"/>
      <c r="BHV184" s="27"/>
      <c r="BHW184" s="27"/>
      <c r="BHX184" s="27"/>
      <c r="BHY184" s="27"/>
      <c r="BHZ184" s="27"/>
      <c r="BIA184" s="27"/>
      <c r="BIB184" s="27"/>
      <c r="BIC184" s="27"/>
      <c r="BID184" s="27"/>
      <c r="BIE184" s="27"/>
      <c r="BIF184" s="27"/>
      <c r="BIG184" s="27"/>
      <c r="BIH184" s="27"/>
      <c r="BII184" s="27"/>
      <c r="BIJ184" s="27"/>
      <c r="BIK184" s="27"/>
      <c r="BIL184" s="27"/>
      <c r="BIM184" s="27"/>
      <c r="BIN184" s="27"/>
      <c r="BIO184" s="27"/>
      <c r="BIP184" s="27"/>
      <c r="BIQ184" s="27"/>
      <c r="BIR184" s="27"/>
      <c r="BIS184" s="27"/>
      <c r="BIT184" s="27"/>
      <c r="BIU184" s="27"/>
      <c r="BIV184" s="27"/>
      <c r="BIW184" s="27"/>
      <c r="BIX184" s="27"/>
      <c r="BIY184" s="27"/>
      <c r="BIZ184" s="27"/>
      <c r="BJA184" s="27"/>
      <c r="BJB184" s="27"/>
      <c r="BJC184" s="27"/>
      <c r="BJD184" s="27"/>
      <c r="BJE184" s="27"/>
      <c r="BJF184" s="27"/>
      <c r="BJG184" s="27"/>
      <c r="BJH184" s="27"/>
      <c r="BJI184" s="27"/>
      <c r="BJJ184" s="27"/>
      <c r="BJK184" s="27"/>
      <c r="BJL184" s="27"/>
      <c r="BJM184" s="27"/>
      <c r="BJN184" s="27"/>
      <c r="BJO184" s="27"/>
      <c r="BJP184" s="27"/>
      <c r="BJQ184" s="27"/>
      <c r="BJR184" s="27"/>
      <c r="BJS184" s="27"/>
      <c r="BJT184" s="27"/>
      <c r="BJU184" s="27"/>
      <c r="BJV184" s="27"/>
      <c r="BJW184" s="27"/>
      <c r="BJX184" s="27"/>
      <c r="BJY184" s="27"/>
      <c r="BJZ184" s="27"/>
      <c r="BKA184" s="27"/>
      <c r="BKB184" s="27"/>
      <c r="BKC184" s="27"/>
      <c r="BKD184" s="27"/>
      <c r="BKE184" s="27"/>
      <c r="BKF184" s="27"/>
      <c r="BKG184" s="27"/>
      <c r="BKH184" s="27"/>
      <c r="BKI184" s="27"/>
      <c r="BKJ184" s="27"/>
      <c r="BKK184" s="27"/>
      <c r="BKL184" s="27"/>
      <c r="BKM184" s="27"/>
      <c r="BKN184" s="27"/>
      <c r="BKO184" s="27"/>
      <c r="BKP184" s="27"/>
      <c r="BKQ184" s="27"/>
      <c r="BKR184" s="27"/>
      <c r="BKS184" s="27"/>
      <c r="BKT184" s="27"/>
      <c r="BKU184" s="27"/>
      <c r="BKV184" s="27"/>
      <c r="BKW184" s="27"/>
      <c r="BKX184" s="27"/>
      <c r="BKY184" s="27"/>
      <c r="BKZ184" s="27"/>
      <c r="BLA184" s="27"/>
      <c r="BLB184" s="27"/>
      <c r="BLC184" s="27"/>
      <c r="BLD184" s="27"/>
      <c r="BLE184" s="27"/>
      <c r="BLF184" s="27"/>
      <c r="BLG184" s="27"/>
      <c r="BLH184" s="27"/>
      <c r="BLI184" s="27"/>
      <c r="BLJ184" s="27"/>
      <c r="BLK184" s="27"/>
      <c r="BLL184" s="27"/>
      <c r="BLM184" s="27"/>
      <c r="BLN184" s="27"/>
      <c r="BLO184" s="27"/>
      <c r="BLP184" s="27"/>
      <c r="BLQ184" s="27"/>
      <c r="BLR184" s="27"/>
      <c r="BLS184" s="27"/>
      <c r="BLT184" s="27"/>
      <c r="BLU184" s="27"/>
      <c r="BLV184" s="27"/>
      <c r="BLW184" s="27"/>
      <c r="BLX184" s="27"/>
      <c r="BLY184" s="27"/>
      <c r="BLZ184" s="27"/>
      <c r="BMA184" s="27"/>
      <c r="BMB184" s="27"/>
      <c r="BMC184" s="27"/>
      <c r="BMD184" s="27"/>
      <c r="BME184" s="27"/>
      <c r="BMF184" s="27"/>
      <c r="BMG184" s="27"/>
      <c r="BMH184" s="27"/>
      <c r="BMI184" s="27"/>
      <c r="BMJ184" s="27"/>
      <c r="BMK184" s="27"/>
      <c r="BML184" s="27"/>
      <c r="BMM184" s="27"/>
      <c r="BMN184" s="27"/>
      <c r="BMO184" s="27"/>
      <c r="BMP184" s="27"/>
      <c r="BMQ184" s="27"/>
      <c r="BMR184" s="27"/>
      <c r="BMS184" s="27"/>
      <c r="BMT184" s="27"/>
      <c r="BMU184" s="27"/>
      <c r="BMV184" s="27"/>
      <c r="BMW184" s="27"/>
      <c r="BMX184" s="27"/>
      <c r="BMY184" s="27"/>
      <c r="BMZ184" s="27"/>
      <c r="BNA184" s="27"/>
      <c r="BNB184" s="27"/>
      <c r="BNC184" s="27"/>
      <c r="BND184" s="27"/>
      <c r="BNE184" s="27"/>
      <c r="BNF184" s="27"/>
      <c r="BNG184" s="27"/>
      <c r="BNH184" s="27"/>
      <c r="BNI184" s="27"/>
      <c r="BNJ184" s="27"/>
      <c r="BNK184" s="27"/>
      <c r="BNL184" s="27"/>
      <c r="BNM184" s="27"/>
      <c r="BNN184" s="27"/>
      <c r="BNO184" s="27"/>
      <c r="BNP184" s="27"/>
      <c r="BNQ184" s="27"/>
      <c r="BNR184" s="27"/>
      <c r="BNS184" s="27"/>
      <c r="BNT184" s="27"/>
      <c r="BNU184" s="27"/>
      <c r="BNV184" s="27"/>
      <c r="BNW184" s="27"/>
      <c r="BNX184" s="27"/>
      <c r="BNY184" s="27"/>
      <c r="BNZ184" s="27"/>
      <c r="BOA184" s="27"/>
      <c r="BOB184" s="27"/>
      <c r="BOC184" s="27"/>
      <c r="BOD184" s="27"/>
      <c r="BOE184" s="27"/>
      <c r="BOF184" s="27"/>
      <c r="BOG184" s="27"/>
      <c r="BOH184" s="27"/>
      <c r="BOI184" s="27"/>
      <c r="BOJ184" s="27"/>
      <c r="BOK184" s="27"/>
      <c r="BOL184" s="27"/>
      <c r="BOM184" s="27"/>
      <c r="BON184" s="27"/>
      <c r="BOO184" s="27"/>
      <c r="BOP184" s="27"/>
      <c r="BOQ184" s="27"/>
      <c r="BOR184" s="27"/>
      <c r="BOS184" s="27"/>
      <c r="BOT184" s="27"/>
      <c r="BOU184" s="27"/>
      <c r="BOV184" s="27"/>
      <c r="BOW184" s="27"/>
      <c r="BOX184" s="27"/>
      <c r="BOY184" s="27"/>
      <c r="BOZ184" s="27"/>
      <c r="BPA184" s="27"/>
      <c r="BPB184" s="27"/>
      <c r="BPC184" s="27"/>
      <c r="BPD184" s="27"/>
      <c r="BPE184" s="27"/>
      <c r="BPF184" s="27"/>
      <c r="BPG184" s="27"/>
      <c r="BPH184" s="27"/>
      <c r="BPI184" s="27"/>
      <c r="BPJ184" s="27"/>
      <c r="BPK184" s="27"/>
      <c r="BPL184" s="27"/>
      <c r="BPM184" s="27"/>
      <c r="BPN184" s="27"/>
      <c r="BPO184" s="27"/>
      <c r="BPP184" s="27"/>
      <c r="BPQ184" s="27"/>
      <c r="BPR184" s="27"/>
      <c r="BPS184" s="27"/>
      <c r="BPT184" s="27"/>
      <c r="BPU184" s="27"/>
      <c r="BPV184" s="27"/>
      <c r="BPW184" s="27"/>
      <c r="BPX184" s="27"/>
      <c r="BPY184" s="27"/>
      <c r="BPZ184" s="27"/>
      <c r="BQA184" s="27"/>
      <c r="BQB184" s="27"/>
      <c r="BQC184" s="27"/>
      <c r="BQD184" s="27"/>
      <c r="BQE184" s="27"/>
      <c r="BQF184" s="27"/>
      <c r="BQG184" s="27"/>
      <c r="BQH184" s="27"/>
      <c r="BQI184" s="27"/>
      <c r="BQJ184" s="27"/>
      <c r="BQK184" s="27"/>
      <c r="BQL184" s="27"/>
      <c r="BQM184" s="27"/>
      <c r="BQN184" s="27"/>
      <c r="BQO184" s="27"/>
      <c r="BQP184" s="27"/>
      <c r="BQQ184" s="27"/>
      <c r="BQR184" s="27"/>
      <c r="BQS184" s="27"/>
      <c r="BQT184" s="27"/>
      <c r="BQU184" s="27"/>
      <c r="BQV184" s="27"/>
      <c r="BQW184" s="27"/>
      <c r="BQX184" s="27"/>
      <c r="BQY184" s="27"/>
      <c r="BQZ184" s="27"/>
      <c r="BRA184" s="27"/>
      <c r="BRB184" s="27"/>
      <c r="BRC184" s="27"/>
      <c r="BRD184" s="27"/>
      <c r="BRE184" s="27"/>
      <c r="BRF184" s="27"/>
      <c r="BRG184" s="27"/>
      <c r="BRH184" s="27"/>
      <c r="BRI184" s="27"/>
      <c r="BRJ184" s="27"/>
      <c r="BRK184" s="27"/>
      <c r="BRL184" s="27"/>
      <c r="BRM184" s="27"/>
      <c r="BRN184" s="27"/>
      <c r="BRO184" s="27"/>
      <c r="BRP184" s="27"/>
      <c r="BRQ184" s="27"/>
      <c r="BRR184" s="27"/>
      <c r="BRS184" s="27"/>
      <c r="BRT184" s="27"/>
      <c r="BRU184" s="27"/>
      <c r="BRV184" s="27"/>
      <c r="BRW184" s="27"/>
      <c r="BRX184" s="27"/>
      <c r="BRY184" s="27"/>
      <c r="BRZ184" s="27"/>
      <c r="BSA184" s="27"/>
      <c r="BSB184" s="27"/>
      <c r="BSC184" s="27"/>
      <c r="BSD184" s="27"/>
      <c r="BSE184" s="27"/>
      <c r="BSF184" s="27"/>
      <c r="BSG184" s="27"/>
      <c r="BSH184" s="27"/>
      <c r="BSI184" s="27"/>
      <c r="BSJ184" s="27"/>
      <c r="BSK184" s="27"/>
      <c r="BSL184" s="27"/>
      <c r="BSM184" s="27"/>
      <c r="BSN184" s="27"/>
      <c r="BSO184" s="27"/>
      <c r="BSP184" s="27"/>
      <c r="BSQ184" s="27"/>
      <c r="BSR184" s="27"/>
      <c r="BSS184" s="27"/>
      <c r="BST184" s="27"/>
      <c r="BSU184" s="27"/>
      <c r="BSV184" s="27"/>
      <c r="BSW184" s="27"/>
      <c r="BSX184" s="27"/>
      <c r="BSY184" s="27"/>
      <c r="BSZ184" s="27"/>
      <c r="BTA184" s="27"/>
      <c r="BTB184" s="27"/>
      <c r="BTC184" s="27"/>
      <c r="BTD184" s="27"/>
      <c r="BTE184" s="27"/>
      <c r="BTF184" s="27"/>
      <c r="BTG184" s="27"/>
      <c r="BTH184" s="27"/>
      <c r="BTI184" s="27"/>
      <c r="BTJ184" s="27"/>
      <c r="BTK184" s="27"/>
      <c r="BTL184" s="27"/>
      <c r="BTM184" s="27"/>
      <c r="BTN184" s="27"/>
      <c r="BTO184" s="27"/>
      <c r="BTP184" s="27"/>
      <c r="BTQ184" s="27"/>
      <c r="BTR184" s="27"/>
      <c r="BTS184" s="27"/>
      <c r="BTT184" s="27"/>
      <c r="BTU184" s="27"/>
      <c r="BTV184" s="27"/>
      <c r="BTW184" s="27"/>
      <c r="BTX184" s="27"/>
      <c r="BTY184" s="27"/>
      <c r="BTZ184" s="27"/>
      <c r="BUA184" s="27"/>
      <c r="BUB184" s="27"/>
      <c r="BUC184" s="27"/>
      <c r="BUD184" s="27"/>
      <c r="BUE184" s="27"/>
      <c r="BUF184" s="27"/>
      <c r="BUG184" s="27"/>
      <c r="BUH184" s="27"/>
      <c r="BUI184" s="27"/>
      <c r="BUJ184" s="27"/>
      <c r="BUK184" s="27"/>
      <c r="BUL184" s="27"/>
      <c r="BUM184" s="27"/>
      <c r="BUN184" s="27"/>
      <c r="BUO184" s="27"/>
      <c r="BUP184" s="27"/>
      <c r="BUQ184" s="27"/>
    </row>
    <row r="185" spans="1:1915" s="47" customFormat="1" ht="12.75">
      <c r="A185" s="23"/>
      <c r="B185" s="53"/>
      <c r="C185" s="53"/>
      <c r="D185" s="217" t="s">
        <v>259</v>
      </c>
      <c r="E185" s="216">
        <v>0.25</v>
      </c>
      <c r="F185" s="152">
        <v>2011</v>
      </c>
      <c r="G185" s="221">
        <v>0.6</v>
      </c>
      <c r="H185" s="22"/>
      <c r="I185" s="26"/>
      <c r="J185" s="26"/>
      <c r="K185" s="26"/>
      <c r="L185" s="26"/>
      <c r="M185" s="104"/>
      <c r="N185" s="104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  <c r="BZ185" s="27"/>
      <c r="CA185" s="27"/>
      <c r="CB185" s="27"/>
      <c r="CC185" s="27"/>
      <c r="CD185" s="27"/>
      <c r="CE185" s="27"/>
      <c r="CF185" s="27"/>
      <c r="CG185" s="27"/>
      <c r="CH185" s="27"/>
      <c r="CI185" s="27"/>
      <c r="CJ185" s="27"/>
      <c r="CK185" s="27"/>
      <c r="CL185" s="27"/>
      <c r="CM185" s="27"/>
      <c r="CN185" s="27"/>
      <c r="CO185" s="27"/>
      <c r="CP185" s="27"/>
      <c r="CQ185" s="27"/>
      <c r="CR185" s="27"/>
      <c r="CS185" s="27"/>
      <c r="CT185" s="27"/>
      <c r="CU185" s="27"/>
      <c r="CV185" s="27"/>
      <c r="CW185" s="27"/>
      <c r="CX185" s="27"/>
      <c r="CY185" s="27"/>
      <c r="CZ185" s="27"/>
      <c r="DA185" s="27"/>
      <c r="DB185" s="27"/>
      <c r="DC185" s="27"/>
      <c r="DD185" s="27"/>
      <c r="DE185" s="27"/>
      <c r="DF185" s="27"/>
      <c r="DG185" s="27"/>
      <c r="DH185" s="27"/>
      <c r="DI185" s="27"/>
      <c r="DJ185" s="27"/>
      <c r="DK185" s="27"/>
      <c r="DL185" s="27"/>
      <c r="DM185" s="27"/>
      <c r="DN185" s="27"/>
      <c r="DO185" s="27"/>
      <c r="DP185" s="27"/>
      <c r="DQ185" s="27"/>
      <c r="DR185" s="27"/>
      <c r="DS185" s="27"/>
      <c r="DT185" s="27"/>
      <c r="DU185" s="27"/>
      <c r="DV185" s="27"/>
      <c r="DW185" s="27"/>
      <c r="DX185" s="27"/>
      <c r="DY185" s="27"/>
      <c r="DZ185" s="27"/>
      <c r="EA185" s="27"/>
      <c r="EB185" s="27"/>
      <c r="EC185" s="27"/>
      <c r="ED185" s="27"/>
      <c r="EE185" s="27"/>
      <c r="EF185" s="27"/>
      <c r="EG185" s="27"/>
      <c r="EH185" s="27"/>
      <c r="EI185" s="27"/>
      <c r="EJ185" s="27"/>
      <c r="EK185" s="27"/>
      <c r="EL185" s="27"/>
      <c r="EM185" s="27"/>
      <c r="EN185" s="27"/>
      <c r="EO185" s="27"/>
      <c r="EP185" s="27"/>
      <c r="EQ185" s="27"/>
      <c r="ER185" s="27"/>
      <c r="ES185" s="27"/>
      <c r="ET185" s="27"/>
      <c r="EU185" s="27"/>
      <c r="EV185" s="27"/>
      <c r="EW185" s="27"/>
      <c r="EX185" s="27"/>
      <c r="EY185" s="27"/>
      <c r="EZ185" s="27"/>
      <c r="FA185" s="27"/>
      <c r="FB185" s="27"/>
      <c r="FC185" s="27"/>
      <c r="FD185" s="27"/>
      <c r="FE185" s="27"/>
      <c r="FF185" s="27"/>
      <c r="FG185" s="27"/>
      <c r="FH185" s="27"/>
      <c r="FI185" s="27"/>
      <c r="FJ185" s="27"/>
      <c r="FK185" s="27"/>
      <c r="FL185" s="27"/>
      <c r="FM185" s="27"/>
      <c r="FN185" s="27"/>
      <c r="FO185" s="27"/>
      <c r="FP185" s="27"/>
      <c r="FQ185" s="27"/>
      <c r="FR185" s="27"/>
      <c r="FS185" s="27"/>
      <c r="FT185" s="27"/>
      <c r="FU185" s="27"/>
      <c r="FV185" s="27"/>
      <c r="FW185" s="27"/>
      <c r="FX185" s="27"/>
      <c r="FY185" s="27"/>
      <c r="FZ185" s="27"/>
      <c r="GA185" s="27"/>
      <c r="GB185" s="27"/>
      <c r="GC185" s="27"/>
      <c r="GD185" s="27"/>
      <c r="GE185" s="27"/>
      <c r="GF185" s="27"/>
      <c r="GG185" s="27"/>
      <c r="GH185" s="27"/>
      <c r="GI185" s="27"/>
      <c r="GJ185" s="27"/>
      <c r="GK185" s="27"/>
      <c r="GL185" s="27"/>
      <c r="GM185" s="27"/>
      <c r="GN185" s="27"/>
      <c r="GO185" s="27"/>
      <c r="GP185" s="27"/>
      <c r="GQ185" s="27"/>
      <c r="GR185" s="27"/>
      <c r="GS185" s="27"/>
      <c r="GT185" s="27"/>
      <c r="GU185" s="27"/>
      <c r="GV185" s="27"/>
      <c r="GW185" s="27"/>
      <c r="GX185" s="27"/>
      <c r="GY185" s="27"/>
      <c r="GZ185" s="27"/>
      <c r="HA185" s="27"/>
      <c r="HB185" s="27"/>
      <c r="HC185" s="27"/>
      <c r="HD185" s="27"/>
      <c r="HE185" s="27"/>
      <c r="HF185" s="27"/>
      <c r="HG185" s="27"/>
      <c r="HH185" s="27"/>
      <c r="HI185" s="27"/>
      <c r="HJ185" s="27"/>
      <c r="HK185" s="27"/>
      <c r="HL185" s="27"/>
      <c r="HM185" s="27"/>
      <c r="HN185" s="27"/>
      <c r="HO185" s="27"/>
      <c r="HP185" s="27"/>
      <c r="HQ185" s="27"/>
      <c r="HR185" s="27"/>
      <c r="HS185" s="27"/>
      <c r="HT185" s="27"/>
      <c r="HU185" s="27"/>
      <c r="HV185" s="27"/>
      <c r="HW185" s="27"/>
      <c r="HX185" s="27"/>
      <c r="HY185" s="27"/>
      <c r="HZ185" s="27"/>
      <c r="IA185" s="27"/>
      <c r="IB185" s="27"/>
      <c r="IC185" s="27"/>
      <c r="ID185" s="27"/>
      <c r="IE185" s="27"/>
      <c r="IF185" s="27"/>
      <c r="IG185" s="27"/>
      <c r="IH185" s="27"/>
      <c r="II185" s="27"/>
      <c r="IJ185" s="27"/>
      <c r="IK185" s="27"/>
      <c r="IL185" s="27"/>
      <c r="IM185" s="27"/>
      <c r="IN185" s="27"/>
      <c r="IO185" s="27"/>
      <c r="IP185" s="27"/>
      <c r="IQ185" s="27"/>
      <c r="IR185" s="27"/>
      <c r="IS185" s="27"/>
      <c r="IT185" s="27"/>
      <c r="IU185" s="27"/>
      <c r="IV185" s="27"/>
      <c r="IW185" s="27"/>
      <c r="IX185" s="27"/>
      <c r="IY185" s="27"/>
      <c r="IZ185" s="27"/>
      <c r="JA185" s="27"/>
      <c r="JB185" s="27"/>
      <c r="JC185" s="27"/>
      <c r="JD185" s="27"/>
      <c r="JE185" s="27"/>
      <c r="JF185" s="27"/>
      <c r="JG185" s="27"/>
      <c r="JH185" s="27"/>
      <c r="JI185" s="27"/>
      <c r="JJ185" s="27"/>
      <c r="JK185" s="27"/>
      <c r="JL185" s="27"/>
      <c r="JM185" s="27"/>
      <c r="JN185" s="27"/>
      <c r="JO185" s="27"/>
      <c r="JP185" s="27"/>
      <c r="JQ185" s="27"/>
      <c r="JR185" s="27"/>
      <c r="JS185" s="27"/>
      <c r="JT185" s="27"/>
      <c r="JU185" s="27"/>
      <c r="JV185" s="27"/>
      <c r="JW185" s="27"/>
      <c r="JX185" s="27"/>
      <c r="JY185" s="27"/>
      <c r="JZ185" s="27"/>
      <c r="KA185" s="27"/>
      <c r="KB185" s="27"/>
      <c r="KC185" s="27"/>
      <c r="KD185" s="27"/>
      <c r="KE185" s="27"/>
      <c r="KF185" s="27"/>
      <c r="KG185" s="27"/>
      <c r="KH185" s="27"/>
      <c r="KI185" s="27"/>
      <c r="KJ185" s="27"/>
      <c r="KK185" s="27"/>
      <c r="KL185" s="27"/>
      <c r="KM185" s="27"/>
      <c r="KN185" s="27"/>
      <c r="KO185" s="27"/>
      <c r="KP185" s="27"/>
      <c r="KQ185" s="27"/>
      <c r="KR185" s="27"/>
      <c r="KS185" s="27"/>
      <c r="KT185" s="27"/>
      <c r="KU185" s="27"/>
      <c r="KV185" s="27"/>
      <c r="KW185" s="27"/>
      <c r="KX185" s="27"/>
      <c r="KY185" s="27"/>
      <c r="KZ185" s="27"/>
      <c r="LA185" s="27"/>
      <c r="LB185" s="27"/>
      <c r="LC185" s="27"/>
      <c r="LD185" s="27"/>
      <c r="LE185" s="27"/>
      <c r="LF185" s="27"/>
      <c r="LG185" s="27"/>
      <c r="LH185" s="27"/>
      <c r="LI185" s="27"/>
      <c r="LJ185" s="27"/>
      <c r="LK185" s="27"/>
      <c r="LL185" s="27"/>
      <c r="LM185" s="27"/>
      <c r="LN185" s="27"/>
      <c r="LO185" s="27"/>
      <c r="LP185" s="27"/>
      <c r="LQ185" s="27"/>
      <c r="LR185" s="27"/>
      <c r="LS185" s="27"/>
      <c r="LT185" s="27"/>
      <c r="LU185" s="27"/>
      <c r="LV185" s="27"/>
      <c r="LW185" s="27"/>
      <c r="LX185" s="27"/>
      <c r="LY185" s="27"/>
      <c r="LZ185" s="27"/>
      <c r="MA185" s="27"/>
      <c r="MB185" s="27"/>
      <c r="MC185" s="27"/>
      <c r="MD185" s="27"/>
      <c r="ME185" s="27"/>
      <c r="MF185" s="27"/>
      <c r="MG185" s="27"/>
      <c r="MH185" s="27"/>
      <c r="MI185" s="27"/>
      <c r="MJ185" s="27"/>
      <c r="MK185" s="27"/>
      <c r="ML185" s="27"/>
      <c r="MM185" s="27"/>
      <c r="MN185" s="27"/>
      <c r="MO185" s="27"/>
      <c r="MP185" s="27"/>
      <c r="MQ185" s="27"/>
      <c r="MR185" s="27"/>
      <c r="MS185" s="27"/>
      <c r="MT185" s="27"/>
      <c r="MU185" s="27"/>
      <c r="MV185" s="27"/>
      <c r="MW185" s="27"/>
      <c r="MX185" s="27"/>
      <c r="MY185" s="27"/>
      <c r="MZ185" s="27"/>
      <c r="NA185" s="27"/>
      <c r="NB185" s="27"/>
      <c r="NC185" s="27"/>
      <c r="ND185" s="27"/>
      <c r="NE185" s="27"/>
      <c r="NF185" s="27"/>
      <c r="NG185" s="27"/>
      <c r="NH185" s="27"/>
      <c r="NI185" s="27"/>
      <c r="NJ185" s="27"/>
      <c r="NK185" s="27"/>
      <c r="NL185" s="27"/>
      <c r="NM185" s="27"/>
      <c r="NN185" s="27"/>
      <c r="NO185" s="27"/>
      <c r="NP185" s="27"/>
      <c r="NQ185" s="27"/>
      <c r="NR185" s="27"/>
      <c r="NS185" s="27"/>
      <c r="NT185" s="27"/>
      <c r="NU185" s="27"/>
      <c r="NV185" s="27"/>
      <c r="NW185" s="27"/>
      <c r="NX185" s="27"/>
      <c r="NY185" s="27"/>
      <c r="NZ185" s="27"/>
      <c r="OA185" s="27"/>
      <c r="OB185" s="27"/>
      <c r="OC185" s="27"/>
      <c r="OD185" s="27"/>
      <c r="OE185" s="27"/>
      <c r="OF185" s="27"/>
      <c r="OG185" s="27"/>
      <c r="OH185" s="27"/>
      <c r="OI185" s="27"/>
      <c r="OJ185" s="27"/>
      <c r="OK185" s="27"/>
      <c r="OL185" s="27"/>
      <c r="OM185" s="27"/>
      <c r="ON185" s="27"/>
      <c r="OO185" s="27"/>
      <c r="OP185" s="27"/>
      <c r="OQ185" s="27"/>
      <c r="OR185" s="27"/>
      <c r="OS185" s="27"/>
      <c r="OT185" s="27"/>
      <c r="OU185" s="27"/>
      <c r="OV185" s="27"/>
      <c r="OW185" s="27"/>
      <c r="OX185" s="27"/>
      <c r="OY185" s="27"/>
      <c r="OZ185" s="27"/>
      <c r="PA185" s="27"/>
      <c r="PB185" s="27"/>
      <c r="PC185" s="27"/>
      <c r="PD185" s="27"/>
      <c r="PE185" s="27"/>
      <c r="PF185" s="27"/>
      <c r="PG185" s="27"/>
      <c r="PH185" s="27"/>
      <c r="PI185" s="27"/>
      <c r="PJ185" s="27"/>
      <c r="PK185" s="27"/>
      <c r="PL185" s="27"/>
      <c r="PM185" s="27"/>
      <c r="PN185" s="27"/>
      <c r="PO185" s="27"/>
      <c r="PP185" s="27"/>
      <c r="PQ185" s="27"/>
      <c r="PR185" s="27"/>
      <c r="PS185" s="27"/>
      <c r="PT185" s="27"/>
      <c r="PU185" s="27"/>
      <c r="PV185" s="27"/>
      <c r="PW185" s="27"/>
      <c r="PX185" s="27"/>
      <c r="PY185" s="27"/>
      <c r="PZ185" s="27"/>
      <c r="QA185" s="27"/>
      <c r="QB185" s="27"/>
      <c r="QC185" s="27"/>
      <c r="QD185" s="27"/>
      <c r="QE185" s="27"/>
      <c r="QF185" s="27"/>
      <c r="QG185" s="27"/>
      <c r="QH185" s="27"/>
      <c r="QI185" s="27"/>
      <c r="QJ185" s="27"/>
      <c r="QK185" s="27"/>
      <c r="QL185" s="27"/>
      <c r="QM185" s="27"/>
      <c r="QN185" s="27"/>
      <c r="QO185" s="27"/>
      <c r="QP185" s="27"/>
      <c r="QQ185" s="27"/>
      <c r="QR185" s="27"/>
      <c r="QS185" s="27"/>
      <c r="QT185" s="27"/>
      <c r="QU185" s="27"/>
      <c r="QV185" s="27"/>
      <c r="QW185" s="27"/>
      <c r="QX185" s="27"/>
      <c r="QY185" s="27"/>
      <c r="QZ185" s="27"/>
      <c r="RA185" s="27"/>
      <c r="RB185" s="27"/>
      <c r="RC185" s="27"/>
      <c r="RD185" s="27"/>
      <c r="RE185" s="27"/>
      <c r="RF185" s="27"/>
      <c r="RG185" s="27"/>
      <c r="RH185" s="27"/>
      <c r="RI185" s="27"/>
      <c r="RJ185" s="27"/>
      <c r="RK185" s="27"/>
      <c r="RL185" s="27"/>
      <c r="RM185" s="27"/>
      <c r="RN185" s="27"/>
      <c r="RO185" s="27"/>
      <c r="RP185" s="27"/>
      <c r="RQ185" s="27"/>
      <c r="RR185" s="27"/>
      <c r="RS185" s="27"/>
      <c r="RT185" s="27"/>
      <c r="RU185" s="27"/>
      <c r="RV185" s="27"/>
      <c r="RW185" s="27"/>
      <c r="RX185" s="27"/>
      <c r="RY185" s="27"/>
      <c r="RZ185" s="27"/>
      <c r="SA185" s="27"/>
      <c r="SB185" s="27"/>
      <c r="SC185" s="27"/>
      <c r="SD185" s="27"/>
      <c r="SE185" s="27"/>
      <c r="SF185" s="27"/>
      <c r="SG185" s="27"/>
      <c r="SH185" s="27"/>
      <c r="SI185" s="27"/>
      <c r="SJ185" s="27"/>
      <c r="SK185" s="27"/>
      <c r="SL185" s="27"/>
      <c r="SM185" s="27"/>
      <c r="SN185" s="27"/>
      <c r="SO185" s="27"/>
      <c r="SP185" s="27"/>
      <c r="SQ185" s="27"/>
      <c r="SR185" s="27"/>
      <c r="SS185" s="27"/>
      <c r="ST185" s="27"/>
      <c r="SU185" s="27"/>
      <c r="SV185" s="27"/>
      <c r="SW185" s="27"/>
      <c r="SX185" s="27"/>
      <c r="SY185" s="27"/>
      <c r="SZ185" s="27"/>
      <c r="TA185" s="27"/>
      <c r="TB185" s="27"/>
      <c r="TC185" s="27"/>
      <c r="TD185" s="27"/>
      <c r="TE185" s="27"/>
      <c r="TF185" s="27"/>
      <c r="TG185" s="27"/>
      <c r="TH185" s="27"/>
      <c r="TI185" s="27"/>
      <c r="TJ185" s="27"/>
      <c r="TK185" s="27"/>
      <c r="TL185" s="27"/>
      <c r="TM185" s="27"/>
      <c r="TN185" s="27"/>
      <c r="TO185" s="27"/>
      <c r="TP185" s="27"/>
      <c r="TQ185" s="27"/>
      <c r="TR185" s="27"/>
      <c r="TS185" s="27"/>
      <c r="TT185" s="27"/>
      <c r="TU185" s="27"/>
      <c r="TV185" s="27"/>
      <c r="TW185" s="27"/>
      <c r="TX185" s="27"/>
      <c r="TY185" s="27"/>
      <c r="TZ185" s="27"/>
      <c r="UA185" s="27"/>
      <c r="UB185" s="27"/>
      <c r="UC185" s="27"/>
      <c r="UD185" s="27"/>
      <c r="UE185" s="27"/>
      <c r="UF185" s="27"/>
      <c r="UG185" s="27"/>
      <c r="UH185" s="27"/>
      <c r="UI185" s="27"/>
      <c r="UJ185" s="27"/>
      <c r="UK185" s="27"/>
      <c r="UL185" s="27"/>
      <c r="UM185" s="27"/>
      <c r="UN185" s="27"/>
      <c r="UO185" s="27"/>
      <c r="UP185" s="27"/>
      <c r="UQ185" s="27"/>
      <c r="UR185" s="27"/>
      <c r="US185" s="27"/>
      <c r="UT185" s="27"/>
      <c r="UU185" s="27"/>
      <c r="UV185" s="27"/>
      <c r="UW185" s="27"/>
      <c r="UX185" s="27"/>
      <c r="UY185" s="27"/>
      <c r="UZ185" s="27"/>
      <c r="VA185" s="27"/>
      <c r="VB185" s="27"/>
      <c r="VC185" s="27"/>
      <c r="VD185" s="27"/>
      <c r="VE185" s="27"/>
      <c r="VF185" s="27"/>
      <c r="VG185" s="27"/>
      <c r="VH185" s="27"/>
      <c r="VI185" s="27"/>
      <c r="VJ185" s="27"/>
      <c r="VK185" s="27"/>
      <c r="VL185" s="27"/>
      <c r="VM185" s="27"/>
      <c r="VN185" s="27"/>
      <c r="VO185" s="27"/>
      <c r="VP185" s="27"/>
      <c r="VQ185" s="27"/>
      <c r="VR185" s="27"/>
      <c r="VS185" s="27"/>
      <c r="VT185" s="27"/>
      <c r="VU185" s="27"/>
      <c r="VV185" s="27"/>
      <c r="VW185" s="27"/>
      <c r="VX185" s="27"/>
      <c r="VY185" s="27"/>
      <c r="VZ185" s="27"/>
      <c r="WA185" s="27"/>
      <c r="WB185" s="27"/>
      <c r="WC185" s="27"/>
      <c r="WD185" s="27"/>
      <c r="WE185" s="27"/>
      <c r="WF185" s="27"/>
      <c r="WG185" s="27"/>
      <c r="WH185" s="27"/>
      <c r="WI185" s="27"/>
      <c r="WJ185" s="27"/>
      <c r="WK185" s="27"/>
      <c r="WL185" s="27"/>
      <c r="WM185" s="27"/>
      <c r="WN185" s="27"/>
      <c r="WO185" s="27"/>
      <c r="WP185" s="27"/>
      <c r="WQ185" s="27"/>
      <c r="WR185" s="27"/>
      <c r="WS185" s="27"/>
      <c r="WT185" s="27"/>
      <c r="WU185" s="27"/>
      <c r="WV185" s="27"/>
      <c r="WW185" s="27"/>
      <c r="WX185" s="27"/>
      <c r="WY185" s="27"/>
      <c r="WZ185" s="27"/>
      <c r="XA185" s="27"/>
      <c r="XB185" s="27"/>
      <c r="XC185" s="27"/>
      <c r="XD185" s="27"/>
      <c r="XE185" s="27"/>
      <c r="XF185" s="27"/>
      <c r="XG185" s="27"/>
      <c r="XH185" s="27"/>
      <c r="XI185" s="27"/>
      <c r="XJ185" s="27"/>
      <c r="XK185" s="27"/>
      <c r="XL185" s="27"/>
      <c r="XM185" s="27"/>
      <c r="XN185" s="27"/>
      <c r="XO185" s="27"/>
      <c r="XP185" s="27"/>
      <c r="XQ185" s="27"/>
      <c r="XR185" s="27"/>
      <c r="XS185" s="27"/>
      <c r="XT185" s="27"/>
      <c r="XU185" s="27"/>
      <c r="XV185" s="27"/>
      <c r="XW185" s="27"/>
      <c r="XX185" s="27"/>
      <c r="XY185" s="27"/>
      <c r="XZ185" s="27"/>
      <c r="YA185" s="27"/>
      <c r="YB185" s="27"/>
      <c r="YC185" s="27"/>
      <c r="YD185" s="27"/>
      <c r="YE185" s="27"/>
      <c r="YF185" s="27"/>
      <c r="YG185" s="27"/>
      <c r="YH185" s="27"/>
      <c r="YI185" s="27"/>
      <c r="YJ185" s="27"/>
      <c r="YK185" s="27"/>
      <c r="YL185" s="27"/>
      <c r="YM185" s="27"/>
      <c r="YN185" s="27"/>
      <c r="YO185" s="27"/>
      <c r="YP185" s="27"/>
      <c r="YQ185" s="27"/>
      <c r="YR185" s="27"/>
      <c r="YS185" s="27"/>
      <c r="YT185" s="27"/>
      <c r="YU185" s="27"/>
      <c r="YV185" s="27"/>
      <c r="YW185" s="27"/>
      <c r="YX185" s="27"/>
      <c r="YY185" s="27"/>
      <c r="YZ185" s="27"/>
      <c r="ZA185" s="27"/>
      <c r="ZB185" s="27"/>
      <c r="ZC185" s="27"/>
      <c r="ZD185" s="27"/>
      <c r="ZE185" s="27"/>
      <c r="ZF185" s="27"/>
      <c r="ZG185" s="27"/>
      <c r="ZH185" s="27"/>
      <c r="ZI185" s="27"/>
      <c r="ZJ185" s="27"/>
      <c r="ZK185" s="27"/>
      <c r="ZL185" s="27"/>
      <c r="ZM185" s="27"/>
      <c r="ZN185" s="27"/>
      <c r="ZO185" s="27"/>
      <c r="ZP185" s="27"/>
      <c r="ZQ185" s="27"/>
      <c r="ZR185" s="27"/>
      <c r="ZS185" s="27"/>
      <c r="ZT185" s="27"/>
      <c r="ZU185" s="27"/>
      <c r="ZV185" s="27"/>
      <c r="ZW185" s="27"/>
      <c r="ZX185" s="27"/>
      <c r="ZY185" s="27"/>
      <c r="ZZ185" s="27"/>
      <c r="AAA185" s="27"/>
      <c r="AAB185" s="27"/>
      <c r="AAC185" s="27"/>
      <c r="AAD185" s="27"/>
      <c r="AAE185" s="27"/>
      <c r="AAF185" s="27"/>
      <c r="AAG185" s="27"/>
      <c r="AAH185" s="27"/>
      <c r="AAI185" s="27"/>
      <c r="AAJ185" s="27"/>
      <c r="AAK185" s="27"/>
      <c r="AAL185" s="27"/>
      <c r="AAM185" s="27"/>
      <c r="AAN185" s="27"/>
      <c r="AAO185" s="27"/>
      <c r="AAP185" s="27"/>
      <c r="AAQ185" s="27"/>
      <c r="AAR185" s="27"/>
      <c r="AAS185" s="27"/>
      <c r="AAT185" s="27"/>
      <c r="AAU185" s="27"/>
      <c r="AAV185" s="27"/>
      <c r="AAW185" s="27"/>
      <c r="AAX185" s="27"/>
      <c r="AAY185" s="27"/>
      <c r="AAZ185" s="27"/>
      <c r="ABA185" s="27"/>
      <c r="ABB185" s="27"/>
      <c r="ABC185" s="27"/>
      <c r="ABD185" s="27"/>
      <c r="ABE185" s="27"/>
      <c r="ABF185" s="27"/>
      <c r="ABG185" s="27"/>
      <c r="ABH185" s="27"/>
      <c r="ABI185" s="27"/>
      <c r="ABJ185" s="27"/>
      <c r="ABK185" s="27"/>
      <c r="ABL185" s="27"/>
      <c r="ABM185" s="27"/>
      <c r="ABN185" s="27"/>
      <c r="ABO185" s="27"/>
      <c r="ABP185" s="27"/>
      <c r="ABQ185" s="27"/>
      <c r="ABR185" s="27"/>
      <c r="ABS185" s="27"/>
      <c r="ABT185" s="27"/>
      <c r="ABU185" s="27"/>
      <c r="ABV185" s="27"/>
      <c r="ABW185" s="27"/>
      <c r="ABX185" s="27"/>
      <c r="ABY185" s="27"/>
      <c r="ABZ185" s="27"/>
      <c r="ACA185" s="27"/>
      <c r="ACB185" s="27"/>
      <c r="ACC185" s="27"/>
      <c r="ACD185" s="27"/>
      <c r="ACE185" s="27"/>
      <c r="ACF185" s="27"/>
      <c r="ACG185" s="27"/>
      <c r="ACH185" s="27"/>
      <c r="ACI185" s="27"/>
      <c r="ACJ185" s="27"/>
      <c r="ACK185" s="27"/>
      <c r="ACL185" s="27"/>
      <c r="ACM185" s="27"/>
      <c r="ACN185" s="27"/>
      <c r="ACO185" s="27"/>
      <c r="ACP185" s="27"/>
      <c r="ACQ185" s="27"/>
      <c r="ACR185" s="27"/>
      <c r="ACS185" s="27"/>
      <c r="ACT185" s="27"/>
      <c r="ACU185" s="27"/>
      <c r="ACV185" s="27"/>
      <c r="ACW185" s="27"/>
      <c r="ACX185" s="27"/>
      <c r="ACY185" s="27"/>
      <c r="ACZ185" s="27"/>
      <c r="ADA185" s="27"/>
      <c r="ADB185" s="27"/>
      <c r="ADC185" s="27"/>
      <c r="ADD185" s="27"/>
      <c r="ADE185" s="27"/>
      <c r="ADF185" s="27"/>
      <c r="ADG185" s="27"/>
      <c r="ADH185" s="27"/>
      <c r="ADI185" s="27"/>
      <c r="ADJ185" s="27"/>
      <c r="ADK185" s="27"/>
      <c r="ADL185" s="27"/>
      <c r="ADM185" s="27"/>
      <c r="ADN185" s="27"/>
      <c r="ADO185" s="27"/>
      <c r="ADP185" s="27"/>
      <c r="ADQ185" s="27"/>
      <c r="ADR185" s="27"/>
      <c r="ADS185" s="27"/>
      <c r="ADT185" s="27"/>
      <c r="ADU185" s="27"/>
      <c r="ADV185" s="27"/>
      <c r="ADW185" s="27"/>
      <c r="ADX185" s="27"/>
      <c r="ADY185" s="27"/>
      <c r="ADZ185" s="27"/>
      <c r="AEA185" s="27"/>
      <c r="AEB185" s="27"/>
      <c r="AEC185" s="27"/>
      <c r="AED185" s="27"/>
      <c r="AEE185" s="27"/>
      <c r="AEF185" s="27"/>
      <c r="AEG185" s="27"/>
      <c r="AEH185" s="27"/>
      <c r="AEI185" s="27"/>
      <c r="AEJ185" s="27"/>
      <c r="AEK185" s="27"/>
      <c r="AEL185" s="27"/>
      <c r="AEM185" s="27"/>
      <c r="AEN185" s="27"/>
      <c r="AEO185" s="27"/>
      <c r="AEP185" s="27"/>
      <c r="AEQ185" s="27"/>
      <c r="AER185" s="27"/>
      <c r="AES185" s="27"/>
      <c r="AET185" s="27"/>
      <c r="AEU185" s="27"/>
      <c r="AEV185" s="27"/>
      <c r="AEW185" s="27"/>
      <c r="AEX185" s="27"/>
      <c r="AEY185" s="27"/>
      <c r="AEZ185" s="27"/>
      <c r="AFA185" s="27"/>
      <c r="AFB185" s="27"/>
      <c r="AFC185" s="27"/>
      <c r="AFD185" s="27"/>
      <c r="AFE185" s="27"/>
      <c r="AFF185" s="27"/>
      <c r="AFG185" s="27"/>
      <c r="AFH185" s="27"/>
      <c r="AFI185" s="27"/>
      <c r="AFJ185" s="27"/>
      <c r="AFK185" s="27"/>
      <c r="AFL185" s="27"/>
      <c r="AFM185" s="27"/>
      <c r="AFN185" s="27"/>
      <c r="AFO185" s="27"/>
      <c r="AFP185" s="27"/>
      <c r="AFQ185" s="27"/>
      <c r="AFR185" s="27"/>
      <c r="AFS185" s="27"/>
      <c r="AFT185" s="27"/>
      <c r="AFU185" s="27"/>
      <c r="AFV185" s="27"/>
      <c r="AFW185" s="27"/>
      <c r="AFX185" s="27"/>
      <c r="AFY185" s="27"/>
      <c r="AFZ185" s="27"/>
      <c r="AGA185" s="27"/>
      <c r="AGB185" s="27"/>
      <c r="AGC185" s="27"/>
      <c r="AGD185" s="27"/>
      <c r="AGE185" s="27"/>
      <c r="AGF185" s="27"/>
      <c r="AGG185" s="27"/>
      <c r="AGH185" s="27"/>
      <c r="AGI185" s="27"/>
      <c r="AGJ185" s="27"/>
      <c r="AGK185" s="27"/>
      <c r="AGL185" s="27"/>
      <c r="AGM185" s="27"/>
      <c r="AGN185" s="27"/>
      <c r="AGO185" s="27"/>
      <c r="AGP185" s="27"/>
      <c r="AGQ185" s="27"/>
      <c r="AGR185" s="27"/>
      <c r="AGS185" s="27"/>
      <c r="AGT185" s="27"/>
      <c r="AGU185" s="27"/>
      <c r="AGV185" s="27"/>
      <c r="AGW185" s="27"/>
      <c r="AGX185" s="27"/>
      <c r="AGY185" s="27"/>
      <c r="AGZ185" s="27"/>
      <c r="AHA185" s="27"/>
      <c r="AHB185" s="27"/>
      <c r="AHC185" s="27"/>
      <c r="AHD185" s="27"/>
      <c r="AHE185" s="27"/>
      <c r="AHF185" s="27"/>
      <c r="AHG185" s="27"/>
      <c r="AHH185" s="27"/>
      <c r="AHI185" s="27"/>
      <c r="AHJ185" s="27"/>
      <c r="AHK185" s="27"/>
      <c r="AHL185" s="27"/>
      <c r="AHM185" s="27"/>
      <c r="AHN185" s="27"/>
      <c r="AHO185" s="27"/>
      <c r="AHP185" s="27"/>
      <c r="AHQ185" s="27"/>
      <c r="AHR185" s="27"/>
      <c r="AHS185" s="27"/>
      <c r="AHT185" s="27"/>
      <c r="AHU185" s="27"/>
      <c r="AHV185" s="27"/>
      <c r="AHW185" s="27"/>
      <c r="AHX185" s="27"/>
      <c r="AHY185" s="27"/>
      <c r="AHZ185" s="27"/>
      <c r="AIA185" s="27"/>
      <c r="AIB185" s="27"/>
      <c r="AIC185" s="27"/>
      <c r="AID185" s="27"/>
      <c r="AIE185" s="27"/>
      <c r="AIF185" s="27"/>
      <c r="AIG185" s="27"/>
      <c r="AIH185" s="27"/>
      <c r="AII185" s="27"/>
      <c r="AIJ185" s="27"/>
      <c r="AIK185" s="27"/>
      <c r="AIL185" s="27"/>
      <c r="AIM185" s="27"/>
      <c r="AIN185" s="27"/>
      <c r="AIO185" s="27"/>
      <c r="AIP185" s="27"/>
      <c r="AIQ185" s="27"/>
      <c r="AIR185" s="27"/>
      <c r="AIS185" s="27"/>
      <c r="AIT185" s="27"/>
      <c r="AIU185" s="27"/>
      <c r="AIV185" s="27"/>
      <c r="AIW185" s="27"/>
      <c r="AIX185" s="27"/>
      <c r="AIY185" s="27"/>
      <c r="AIZ185" s="27"/>
      <c r="AJA185" s="27"/>
      <c r="AJB185" s="27"/>
      <c r="AJC185" s="27"/>
      <c r="AJD185" s="27"/>
      <c r="AJE185" s="27"/>
      <c r="AJF185" s="27"/>
      <c r="AJG185" s="27"/>
      <c r="AJH185" s="27"/>
      <c r="AJI185" s="27"/>
      <c r="AJJ185" s="27"/>
      <c r="AJK185" s="27"/>
      <c r="AJL185" s="27"/>
      <c r="AJM185" s="27"/>
      <c r="AJN185" s="27"/>
      <c r="AJO185" s="27"/>
      <c r="AJP185" s="27"/>
      <c r="AJQ185" s="27"/>
      <c r="AJR185" s="27"/>
      <c r="AJS185" s="27"/>
      <c r="AJT185" s="27"/>
      <c r="AJU185" s="27"/>
      <c r="AJV185" s="27"/>
      <c r="AJW185" s="27"/>
      <c r="AJX185" s="27"/>
      <c r="AJY185" s="27"/>
      <c r="AJZ185" s="27"/>
      <c r="AKA185" s="27"/>
      <c r="AKB185" s="27"/>
      <c r="AKC185" s="27"/>
      <c r="AKD185" s="27"/>
      <c r="AKE185" s="27"/>
      <c r="AKF185" s="27"/>
      <c r="AKG185" s="27"/>
      <c r="AKH185" s="27"/>
      <c r="AKI185" s="27"/>
      <c r="AKJ185" s="27"/>
      <c r="AKK185" s="27"/>
      <c r="AKL185" s="27"/>
      <c r="AKM185" s="27"/>
      <c r="AKN185" s="27"/>
      <c r="AKO185" s="27"/>
      <c r="AKP185" s="27"/>
      <c r="AKQ185" s="27"/>
      <c r="AKR185" s="27"/>
      <c r="AKS185" s="27"/>
      <c r="AKT185" s="27"/>
      <c r="AKU185" s="27"/>
      <c r="AKV185" s="27"/>
      <c r="AKW185" s="27"/>
      <c r="AKX185" s="27"/>
      <c r="AKY185" s="27"/>
      <c r="AKZ185" s="27"/>
      <c r="ALA185" s="27"/>
      <c r="ALB185" s="27"/>
      <c r="ALC185" s="27"/>
      <c r="ALD185" s="27"/>
      <c r="ALE185" s="27"/>
      <c r="ALF185" s="27"/>
      <c r="ALG185" s="27"/>
      <c r="ALH185" s="27"/>
      <c r="ALI185" s="27"/>
      <c r="ALJ185" s="27"/>
      <c r="ALK185" s="27"/>
      <c r="ALL185" s="27"/>
      <c r="ALM185" s="27"/>
      <c r="ALN185" s="27"/>
      <c r="ALO185" s="27"/>
      <c r="ALP185" s="27"/>
      <c r="ALQ185" s="27"/>
      <c r="ALR185" s="27"/>
      <c r="ALS185" s="27"/>
      <c r="ALT185" s="27"/>
      <c r="ALU185" s="27"/>
      <c r="ALV185" s="27"/>
      <c r="ALW185" s="27"/>
      <c r="ALX185" s="27"/>
      <c r="ALY185" s="27"/>
      <c r="ALZ185" s="27"/>
      <c r="AMA185" s="27"/>
      <c r="AMB185" s="27"/>
      <c r="AMC185" s="27"/>
      <c r="AMD185" s="27"/>
      <c r="AME185" s="27"/>
      <c r="AMF185" s="27"/>
      <c r="AMG185" s="27"/>
      <c r="AMH185" s="27"/>
      <c r="AMI185" s="27"/>
      <c r="AMJ185" s="27"/>
      <c r="AMK185" s="27"/>
      <c r="AML185" s="27"/>
      <c r="AMM185" s="27"/>
      <c r="AMN185" s="27"/>
      <c r="AMO185" s="27"/>
      <c r="AMP185" s="27"/>
      <c r="AMQ185" s="27"/>
      <c r="AMR185" s="27"/>
      <c r="AMS185" s="27"/>
      <c r="AMT185" s="27"/>
      <c r="AMU185" s="27"/>
      <c r="AMV185" s="27"/>
      <c r="AMW185" s="27"/>
      <c r="AMX185" s="27"/>
      <c r="AMY185" s="27"/>
      <c r="AMZ185" s="27"/>
      <c r="ANA185" s="27"/>
      <c r="ANB185" s="27"/>
      <c r="ANC185" s="27"/>
      <c r="AND185" s="27"/>
      <c r="ANE185" s="27"/>
      <c r="ANF185" s="27"/>
      <c r="ANG185" s="27"/>
      <c r="ANH185" s="27"/>
      <c r="ANI185" s="27"/>
      <c r="ANJ185" s="27"/>
      <c r="ANK185" s="27"/>
      <c r="ANL185" s="27"/>
      <c r="ANM185" s="27"/>
      <c r="ANN185" s="27"/>
      <c r="ANO185" s="27"/>
      <c r="ANP185" s="27"/>
      <c r="ANQ185" s="27"/>
      <c r="ANR185" s="27"/>
      <c r="ANS185" s="27"/>
      <c r="ANT185" s="27"/>
      <c r="ANU185" s="27"/>
      <c r="ANV185" s="27"/>
      <c r="ANW185" s="27"/>
      <c r="ANX185" s="27"/>
      <c r="ANY185" s="27"/>
      <c r="ANZ185" s="27"/>
      <c r="AOA185" s="27"/>
      <c r="AOB185" s="27"/>
      <c r="AOC185" s="27"/>
      <c r="AOD185" s="27"/>
      <c r="AOE185" s="27"/>
      <c r="AOF185" s="27"/>
      <c r="AOG185" s="27"/>
      <c r="AOH185" s="27"/>
      <c r="AOI185" s="27"/>
      <c r="AOJ185" s="27"/>
      <c r="AOK185" s="27"/>
      <c r="AOL185" s="27"/>
      <c r="AOM185" s="27"/>
      <c r="AON185" s="27"/>
      <c r="AOO185" s="27"/>
      <c r="AOP185" s="27"/>
      <c r="AOQ185" s="27"/>
      <c r="AOR185" s="27"/>
      <c r="AOS185" s="27"/>
      <c r="AOT185" s="27"/>
      <c r="AOU185" s="27"/>
      <c r="AOV185" s="27"/>
      <c r="AOW185" s="27"/>
      <c r="AOX185" s="27"/>
      <c r="AOY185" s="27"/>
      <c r="AOZ185" s="27"/>
      <c r="APA185" s="27"/>
      <c r="APB185" s="27"/>
      <c r="APC185" s="27"/>
      <c r="APD185" s="27"/>
      <c r="APE185" s="27"/>
      <c r="APF185" s="27"/>
      <c r="APG185" s="27"/>
      <c r="APH185" s="27"/>
      <c r="API185" s="27"/>
      <c r="APJ185" s="27"/>
      <c r="APK185" s="27"/>
      <c r="APL185" s="27"/>
      <c r="APM185" s="27"/>
      <c r="APN185" s="27"/>
      <c r="APO185" s="27"/>
      <c r="APP185" s="27"/>
      <c r="APQ185" s="27"/>
      <c r="APR185" s="27"/>
      <c r="APS185" s="27"/>
      <c r="APT185" s="27"/>
      <c r="APU185" s="27"/>
      <c r="APV185" s="27"/>
      <c r="APW185" s="27"/>
      <c r="APX185" s="27"/>
      <c r="APY185" s="27"/>
      <c r="APZ185" s="27"/>
      <c r="AQA185" s="27"/>
      <c r="AQB185" s="27"/>
      <c r="AQC185" s="27"/>
      <c r="AQD185" s="27"/>
      <c r="AQE185" s="27"/>
      <c r="AQF185" s="27"/>
      <c r="AQG185" s="27"/>
      <c r="AQH185" s="27"/>
      <c r="AQI185" s="27"/>
      <c r="AQJ185" s="27"/>
      <c r="AQK185" s="27"/>
      <c r="AQL185" s="27"/>
      <c r="AQM185" s="27"/>
      <c r="AQN185" s="27"/>
      <c r="AQO185" s="27"/>
      <c r="AQP185" s="27"/>
      <c r="AQQ185" s="27"/>
      <c r="AQR185" s="27"/>
      <c r="AQS185" s="27"/>
      <c r="AQT185" s="27"/>
      <c r="AQU185" s="27"/>
      <c r="AQV185" s="27"/>
      <c r="AQW185" s="27"/>
      <c r="AQX185" s="27"/>
      <c r="AQY185" s="27"/>
      <c r="AQZ185" s="27"/>
      <c r="ARA185" s="27"/>
      <c r="ARB185" s="27"/>
      <c r="ARC185" s="27"/>
      <c r="ARD185" s="27"/>
      <c r="ARE185" s="27"/>
      <c r="ARF185" s="27"/>
      <c r="ARG185" s="27"/>
      <c r="ARH185" s="27"/>
      <c r="ARI185" s="27"/>
      <c r="ARJ185" s="27"/>
      <c r="ARK185" s="27"/>
      <c r="ARL185" s="27"/>
      <c r="ARM185" s="27"/>
      <c r="ARN185" s="27"/>
      <c r="ARO185" s="27"/>
      <c r="ARP185" s="27"/>
      <c r="ARQ185" s="27"/>
      <c r="ARR185" s="27"/>
      <c r="ARS185" s="27"/>
      <c r="ART185" s="27"/>
      <c r="ARU185" s="27"/>
      <c r="ARV185" s="27"/>
      <c r="ARW185" s="27"/>
      <c r="ARX185" s="27"/>
      <c r="ARY185" s="27"/>
      <c r="ARZ185" s="27"/>
      <c r="ASA185" s="27"/>
      <c r="ASB185" s="27"/>
      <c r="ASC185" s="27"/>
      <c r="ASD185" s="27"/>
      <c r="ASE185" s="27"/>
      <c r="ASF185" s="27"/>
      <c r="ASG185" s="27"/>
      <c r="ASH185" s="27"/>
      <c r="ASI185" s="27"/>
      <c r="ASJ185" s="27"/>
      <c r="ASK185" s="27"/>
      <c r="ASL185" s="27"/>
      <c r="ASM185" s="27"/>
      <c r="ASN185" s="27"/>
      <c r="ASO185" s="27"/>
      <c r="ASP185" s="27"/>
      <c r="ASQ185" s="27"/>
      <c r="ASR185" s="27"/>
      <c r="ASS185" s="27"/>
      <c r="AST185" s="27"/>
      <c r="ASU185" s="27"/>
      <c r="ASV185" s="27"/>
      <c r="ASW185" s="27"/>
      <c r="ASX185" s="27"/>
      <c r="ASY185" s="27"/>
      <c r="ASZ185" s="27"/>
      <c r="ATA185" s="27"/>
      <c r="ATB185" s="27"/>
      <c r="ATC185" s="27"/>
      <c r="ATD185" s="27"/>
      <c r="ATE185" s="27"/>
      <c r="ATF185" s="27"/>
      <c r="ATG185" s="27"/>
      <c r="ATH185" s="27"/>
      <c r="ATI185" s="27"/>
      <c r="ATJ185" s="27"/>
      <c r="ATK185" s="27"/>
      <c r="ATL185" s="27"/>
      <c r="ATM185" s="27"/>
      <c r="ATN185" s="27"/>
      <c r="ATO185" s="27"/>
      <c r="ATP185" s="27"/>
      <c r="ATQ185" s="27"/>
      <c r="ATR185" s="27"/>
      <c r="ATS185" s="27"/>
      <c r="ATT185" s="27"/>
      <c r="ATU185" s="27"/>
      <c r="ATV185" s="27"/>
      <c r="ATW185" s="27"/>
      <c r="ATX185" s="27"/>
      <c r="ATY185" s="27"/>
      <c r="ATZ185" s="27"/>
      <c r="AUA185" s="27"/>
      <c r="AUB185" s="27"/>
      <c r="AUC185" s="27"/>
      <c r="AUD185" s="27"/>
      <c r="AUE185" s="27"/>
      <c r="AUF185" s="27"/>
      <c r="AUG185" s="27"/>
      <c r="AUH185" s="27"/>
      <c r="AUI185" s="27"/>
      <c r="AUJ185" s="27"/>
      <c r="AUK185" s="27"/>
      <c r="AUL185" s="27"/>
      <c r="AUM185" s="27"/>
      <c r="AUN185" s="27"/>
      <c r="AUO185" s="27"/>
      <c r="AUP185" s="27"/>
      <c r="AUQ185" s="27"/>
      <c r="AUR185" s="27"/>
      <c r="AUS185" s="27"/>
      <c r="AUT185" s="27"/>
      <c r="AUU185" s="27"/>
      <c r="AUV185" s="27"/>
      <c r="AUW185" s="27"/>
      <c r="AUX185" s="27"/>
      <c r="AUY185" s="27"/>
      <c r="AUZ185" s="27"/>
      <c r="AVA185" s="27"/>
      <c r="AVB185" s="27"/>
      <c r="AVC185" s="27"/>
      <c r="AVD185" s="27"/>
      <c r="AVE185" s="27"/>
      <c r="AVF185" s="27"/>
      <c r="AVG185" s="27"/>
      <c r="AVH185" s="27"/>
      <c r="AVI185" s="27"/>
      <c r="AVJ185" s="27"/>
      <c r="AVK185" s="27"/>
      <c r="AVL185" s="27"/>
      <c r="AVM185" s="27"/>
      <c r="AVN185" s="27"/>
      <c r="AVO185" s="27"/>
      <c r="AVP185" s="27"/>
      <c r="AVQ185" s="27"/>
      <c r="AVR185" s="27"/>
      <c r="AVS185" s="27"/>
      <c r="AVT185" s="27"/>
      <c r="AVU185" s="27"/>
      <c r="AVV185" s="27"/>
      <c r="AVW185" s="27"/>
      <c r="AVX185" s="27"/>
      <c r="AVY185" s="27"/>
      <c r="AVZ185" s="27"/>
      <c r="AWA185" s="27"/>
      <c r="AWB185" s="27"/>
      <c r="AWC185" s="27"/>
      <c r="AWD185" s="27"/>
      <c r="AWE185" s="27"/>
      <c r="AWF185" s="27"/>
      <c r="AWG185" s="27"/>
      <c r="AWH185" s="27"/>
      <c r="AWI185" s="27"/>
      <c r="AWJ185" s="27"/>
      <c r="AWK185" s="27"/>
      <c r="AWL185" s="27"/>
      <c r="AWM185" s="27"/>
      <c r="AWN185" s="27"/>
      <c r="AWO185" s="27"/>
      <c r="AWP185" s="27"/>
      <c r="AWQ185" s="27"/>
      <c r="AWR185" s="27"/>
      <c r="AWS185" s="27"/>
      <c r="AWT185" s="27"/>
      <c r="AWU185" s="27"/>
      <c r="AWV185" s="27"/>
      <c r="AWW185" s="27"/>
      <c r="AWX185" s="27"/>
      <c r="AWY185" s="27"/>
      <c r="AWZ185" s="27"/>
      <c r="AXA185" s="27"/>
      <c r="AXB185" s="27"/>
      <c r="AXC185" s="27"/>
      <c r="AXD185" s="27"/>
      <c r="AXE185" s="27"/>
      <c r="AXF185" s="27"/>
      <c r="AXG185" s="27"/>
      <c r="AXH185" s="27"/>
      <c r="AXI185" s="27"/>
      <c r="AXJ185" s="27"/>
      <c r="AXK185" s="27"/>
      <c r="AXL185" s="27"/>
      <c r="AXM185" s="27"/>
      <c r="AXN185" s="27"/>
      <c r="AXO185" s="27"/>
      <c r="AXP185" s="27"/>
      <c r="AXQ185" s="27"/>
      <c r="AXR185" s="27"/>
      <c r="AXS185" s="27"/>
      <c r="AXT185" s="27"/>
      <c r="AXU185" s="27"/>
      <c r="AXV185" s="27"/>
      <c r="AXW185" s="27"/>
      <c r="AXX185" s="27"/>
      <c r="AXY185" s="27"/>
      <c r="AXZ185" s="27"/>
      <c r="AYA185" s="27"/>
      <c r="AYB185" s="27"/>
      <c r="AYC185" s="27"/>
      <c r="AYD185" s="27"/>
      <c r="AYE185" s="27"/>
      <c r="AYF185" s="27"/>
      <c r="AYG185" s="27"/>
      <c r="AYH185" s="27"/>
      <c r="AYI185" s="27"/>
      <c r="AYJ185" s="27"/>
      <c r="AYK185" s="27"/>
      <c r="AYL185" s="27"/>
      <c r="AYM185" s="27"/>
      <c r="AYN185" s="27"/>
      <c r="AYO185" s="27"/>
      <c r="AYP185" s="27"/>
      <c r="AYQ185" s="27"/>
      <c r="AYR185" s="27"/>
      <c r="AYS185" s="27"/>
      <c r="AYT185" s="27"/>
      <c r="AYU185" s="27"/>
      <c r="AYV185" s="27"/>
      <c r="AYW185" s="27"/>
      <c r="AYX185" s="27"/>
      <c r="AYY185" s="27"/>
      <c r="AYZ185" s="27"/>
      <c r="AZA185" s="27"/>
      <c r="AZB185" s="27"/>
      <c r="AZC185" s="27"/>
      <c r="AZD185" s="27"/>
      <c r="AZE185" s="27"/>
      <c r="AZF185" s="27"/>
      <c r="AZG185" s="27"/>
      <c r="AZH185" s="27"/>
      <c r="AZI185" s="27"/>
      <c r="AZJ185" s="27"/>
      <c r="AZK185" s="27"/>
      <c r="AZL185" s="27"/>
      <c r="AZM185" s="27"/>
      <c r="AZN185" s="27"/>
      <c r="AZO185" s="27"/>
      <c r="AZP185" s="27"/>
      <c r="AZQ185" s="27"/>
      <c r="AZR185" s="27"/>
      <c r="AZS185" s="27"/>
      <c r="AZT185" s="27"/>
      <c r="AZU185" s="27"/>
      <c r="AZV185" s="27"/>
      <c r="AZW185" s="27"/>
      <c r="AZX185" s="27"/>
      <c r="AZY185" s="27"/>
      <c r="AZZ185" s="27"/>
      <c r="BAA185" s="27"/>
      <c r="BAB185" s="27"/>
      <c r="BAC185" s="27"/>
      <c r="BAD185" s="27"/>
      <c r="BAE185" s="27"/>
      <c r="BAF185" s="27"/>
      <c r="BAG185" s="27"/>
      <c r="BAH185" s="27"/>
      <c r="BAI185" s="27"/>
      <c r="BAJ185" s="27"/>
      <c r="BAK185" s="27"/>
      <c r="BAL185" s="27"/>
      <c r="BAM185" s="27"/>
      <c r="BAN185" s="27"/>
      <c r="BAO185" s="27"/>
      <c r="BAP185" s="27"/>
      <c r="BAQ185" s="27"/>
      <c r="BAR185" s="27"/>
      <c r="BAS185" s="27"/>
      <c r="BAT185" s="27"/>
      <c r="BAU185" s="27"/>
      <c r="BAV185" s="27"/>
      <c r="BAW185" s="27"/>
      <c r="BAX185" s="27"/>
      <c r="BAY185" s="27"/>
      <c r="BAZ185" s="27"/>
      <c r="BBA185" s="27"/>
      <c r="BBB185" s="27"/>
      <c r="BBC185" s="27"/>
      <c r="BBD185" s="27"/>
      <c r="BBE185" s="27"/>
      <c r="BBF185" s="27"/>
      <c r="BBG185" s="27"/>
      <c r="BBH185" s="27"/>
      <c r="BBI185" s="27"/>
      <c r="BBJ185" s="27"/>
      <c r="BBK185" s="27"/>
      <c r="BBL185" s="27"/>
      <c r="BBM185" s="27"/>
      <c r="BBN185" s="27"/>
      <c r="BBO185" s="27"/>
      <c r="BBP185" s="27"/>
      <c r="BBQ185" s="27"/>
      <c r="BBR185" s="27"/>
      <c r="BBS185" s="27"/>
      <c r="BBT185" s="27"/>
      <c r="BBU185" s="27"/>
      <c r="BBV185" s="27"/>
      <c r="BBW185" s="27"/>
      <c r="BBX185" s="27"/>
      <c r="BBY185" s="27"/>
      <c r="BBZ185" s="27"/>
      <c r="BCA185" s="27"/>
      <c r="BCB185" s="27"/>
      <c r="BCC185" s="27"/>
      <c r="BCD185" s="27"/>
      <c r="BCE185" s="27"/>
      <c r="BCF185" s="27"/>
      <c r="BCG185" s="27"/>
      <c r="BCH185" s="27"/>
      <c r="BCI185" s="27"/>
      <c r="BCJ185" s="27"/>
      <c r="BCK185" s="27"/>
      <c r="BCL185" s="27"/>
      <c r="BCM185" s="27"/>
      <c r="BCN185" s="27"/>
      <c r="BCO185" s="27"/>
      <c r="BCP185" s="27"/>
      <c r="BCQ185" s="27"/>
      <c r="BCR185" s="27"/>
      <c r="BCS185" s="27"/>
      <c r="BCT185" s="27"/>
      <c r="BCU185" s="27"/>
      <c r="BCV185" s="27"/>
      <c r="BCW185" s="27"/>
      <c r="BCX185" s="27"/>
      <c r="BCY185" s="27"/>
      <c r="BCZ185" s="27"/>
      <c r="BDA185" s="27"/>
      <c r="BDB185" s="27"/>
      <c r="BDC185" s="27"/>
      <c r="BDD185" s="27"/>
      <c r="BDE185" s="27"/>
      <c r="BDF185" s="27"/>
      <c r="BDG185" s="27"/>
      <c r="BDH185" s="27"/>
      <c r="BDI185" s="27"/>
      <c r="BDJ185" s="27"/>
      <c r="BDK185" s="27"/>
      <c r="BDL185" s="27"/>
      <c r="BDM185" s="27"/>
      <c r="BDN185" s="27"/>
      <c r="BDO185" s="27"/>
      <c r="BDP185" s="27"/>
      <c r="BDQ185" s="27"/>
      <c r="BDR185" s="27"/>
      <c r="BDS185" s="27"/>
      <c r="BDT185" s="27"/>
      <c r="BDU185" s="27"/>
      <c r="BDV185" s="27"/>
      <c r="BDW185" s="27"/>
      <c r="BDX185" s="27"/>
      <c r="BDY185" s="27"/>
      <c r="BDZ185" s="27"/>
      <c r="BEA185" s="27"/>
      <c r="BEB185" s="27"/>
      <c r="BEC185" s="27"/>
      <c r="BED185" s="27"/>
      <c r="BEE185" s="27"/>
      <c r="BEF185" s="27"/>
      <c r="BEG185" s="27"/>
      <c r="BEH185" s="27"/>
      <c r="BEI185" s="27"/>
      <c r="BEJ185" s="27"/>
      <c r="BEK185" s="27"/>
      <c r="BEL185" s="27"/>
      <c r="BEM185" s="27"/>
      <c r="BEN185" s="27"/>
      <c r="BEO185" s="27"/>
      <c r="BEP185" s="27"/>
      <c r="BEQ185" s="27"/>
      <c r="BER185" s="27"/>
      <c r="BES185" s="27"/>
      <c r="BET185" s="27"/>
      <c r="BEU185" s="27"/>
      <c r="BEV185" s="27"/>
      <c r="BEW185" s="27"/>
      <c r="BEX185" s="27"/>
      <c r="BEY185" s="27"/>
      <c r="BEZ185" s="27"/>
      <c r="BFA185" s="27"/>
      <c r="BFB185" s="27"/>
      <c r="BFC185" s="27"/>
      <c r="BFD185" s="27"/>
      <c r="BFE185" s="27"/>
      <c r="BFF185" s="27"/>
      <c r="BFG185" s="27"/>
      <c r="BFH185" s="27"/>
      <c r="BFI185" s="27"/>
      <c r="BFJ185" s="27"/>
      <c r="BFK185" s="27"/>
      <c r="BFL185" s="27"/>
      <c r="BFM185" s="27"/>
      <c r="BFN185" s="27"/>
      <c r="BFO185" s="27"/>
      <c r="BFP185" s="27"/>
      <c r="BFQ185" s="27"/>
      <c r="BFR185" s="27"/>
      <c r="BFS185" s="27"/>
      <c r="BFT185" s="27"/>
      <c r="BFU185" s="27"/>
      <c r="BFV185" s="27"/>
      <c r="BFW185" s="27"/>
      <c r="BFX185" s="27"/>
      <c r="BFY185" s="27"/>
      <c r="BFZ185" s="27"/>
      <c r="BGA185" s="27"/>
      <c r="BGB185" s="27"/>
      <c r="BGC185" s="27"/>
      <c r="BGD185" s="27"/>
      <c r="BGE185" s="27"/>
      <c r="BGF185" s="27"/>
      <c r="BGG185" s="27"/>
      <c r="BGH185" s="27"/>
      <c r="BGI185" s="27"/>
      <c r="BGJ185" s="27"/>
      <c r="BGK185" s="27"/>
      <c r="BGL185" s="27"/>
      <c r="BGM185" s="27"/>
      <c r="BGN185" s="27"/>
      <c r="BGO185" s="27"/>
      <c r="BGP185" s="27"/>
      <c r="BGQ185" s="27"/>
      <c r="BGR185" s="27"/>
      <c r="BGS185" s="27"/>
      <c r="BGT185" s="27"/>
      <c r="BGU185" s="27"/>
      <c r="BGV185" s="27"/>
      <c r="BGW185" s="27"/>
      <c r="BGX185" s="27"/>
      <c r="BGY185" s="27"/>
      <c r="BGZ185" s="27"/>
      <c r="BHA185" s="27"/>
      <c r="BHB185" s="27"/>
      <c r="BHC185" s="27"/>
      <c r="BHD185" s="27"/>
      <c r="BHE185" s="27"/>
      <c r="BHF185" s="27"/>
      <c r="BHG185" s="27"/>
      <c r="BHH185" s="27"/>
      <c r="BHI185" s="27"/>
      <c r="BHJ185" s="27"/>
      <c r="BHK185" s="27"/>
      <c r="BHL185" s="27"/>
      <c r="BHM185" s="27"/>
      <c r="BHN185" s="27"/>
      <c r="BHO185" s="27"/>
      <c r="BHP185" s="27"/>
      <c r="BHQ185" s="27"/>
      <c r="BHR185" s="27"/>
      <c r="BHS185" s="27"/>
      <c r="BHT185" s="27"/>
      <c r="BHU185" s="27"/>
      <c r="BHV185" s="27"/>
      <c r="BHW185" s="27"/>
      <c r="BHX185" s="27"/>
      <c r="BHY185" s="27"/>
      <c r="BHZ185" s="27"/>
      <c r="BIA185" s="27"/>
      <c r="BIB185" s="27"/>
      <c r="BIC185" s="27"/>
      <c r="BID185" s="27"/>
      <c r="BIE185" s="27"/>
      <c r="BIF185" s="27"/>
      <c r="BIG185" s="27"/>
      <c r="BIH185" s="27"/>
      <c r="BII185" s="27"/>
      <c r="BIJ185" s="27"/>
      <c r="BIK185" s="27"/>
      <c r="BIL185" s="27"/>
      <c r="BIM185" s="27"/>
      <c r="BIN185" s="27"/>
      <c r="BIO185" s="27"/>
      <c r="BIP185" s="27"/>
      <c r="BIQ185" s="27"/>
      <c r="BIR185" s="27"/>
      <c r="BIS185" s="27"/>
      <c r="BIT185" s="27"/>
      <c r="BIU185" s="27"/>
      <c r="BIV185" s="27"/>
      <c r="BIW185" s="27"/>
      <c r="BIX185" s="27"/>
      <c r="BIY185" s="27"/>
      <c r="BIZ185" s="27"/>
      <c r="BJA185" s="27"/>
      <c r="BJB185" s="27"/>
      <c r="BJC185" s="27"/>
      <c r="BJD185" s="27"/>
      <c r="BJE185" s="27"/>
      <c r="BJF185" s="27"/>
      <c r="BJG185" s="27"/>
      <c r="BJH185" s="27"/>
      <c r="BJI185" s="27"/>
      <c r="BJJ185" s="27"/>
      <c r="BJK185" s="27"/>
      <c r="BJL185" s="27"/>
      <c r="BJM185" s="27"/>
      <c r="BJN185" s="27"/>
      <c r="BJO185" s="27"/>
      <c r="BJP185" s="27"/>
      <c r="BJQ185" s="27"/>
      <c r="BJR185" s="27"/>
      <c r="BJS185" s="27"/>
      <c r="BJT185" s="27"/>
      <c r="BJU185" s="27"/>
      <c r="BJV185" s="27"/>
      <c r="BJW185" s="27"/>
      <c r="BJX185" s="27"/>
      <c r="BJY185" s="27"/>
      <c r="BJZ185" s="27"/>
      <c r="BKA185" s="27"/>
      <c r="BKB185" s="27"/>
      <c r="BKC185" s="27"/>
      <c r="BKD185" s="27"/>
      <c r="BKE185" s="27"/>
      <c r="BKF185" s="27"/>
      <c r="BKG185" s="27"/>
      <c r="BKH185" s="27"/>
      <c r="BKI185" s="27"/>
      <c r="BKJ185" s="27"/>
      <c r="BKK185" s="27"/>
      <c r="BKL185" s="27"/>
      <c r="BKM185" s="27"/>
      <c r="BKN185" s="27"/>
      <c r="BKO185" s="27"/>
      <c r="BKP185" s="27"/>
      <c r="BKQ185" s="27"/>
      <c r="BKR185" s="27"/>
      <c r="BKS185" s="27"/>
      <c r="BKT185" s="27"/>
      <c r="BKU185" s="27"/>
      <c r="BKV185" s="27"/>
      <c r="BKW185" s="27"/>
      <c r="BKX185" s="27"/>
      <c r="BKY185" s="27"/>
      <c r="BKZ185" s="27"/>
      <c r="BLA185" s="27"/>
      <c r="BLB185" s="27"/>
      <c r="BLC185" s="27"/>
      <c r="BLD185" s="27"/>
      <c r="BLE185" s="27"/>
      <c r="BLF185" s="27"/>
      <c r="BLG185" s="27"/>
      <c r="BLH185" s="27"/>
      <c r="BLI185" s="27"/>
      <c r="BLJ185" s="27"/>
      <c r="BLK185" s="27"/>
      <c r="BLL185" s="27"/>
      <c r="BLM185" s="27"/>
      <c r="BLN185" s="27"/>
      <c r="BLO185" s="27"/>
      <c r="BLP185" s="27"/>
      <c r="BLQ185" s="27"/>
      <c r="BLR185" s="27"/>
      <c r="BLS185" s="27"/>
      <c r="BLT185" s="27"/>
      <c r="BLU185" s="27"/>
      <c r="BLV185" s="27"/>
      <c r="BLW185" s="27"/>
      <c r="BLX185" s="27"/>
      <c r="BLY185" s="27"/>
      <c r="BLZ185" s="27"/>
      <c r="BMA185" s="27"/>
      <c r="BMB185" s="27"/>
      <c r="BMC185" s="27"/>
      <c r="BMD185" s="27"/>
      <c r="BME185" s="27"/>
      <c r="BMF185" s="27"/>
      <c r="BMG185" s="27"/>
      <c r="BMH185" s="27"/>
      <c r="BMI185" s="27"/>
      <c r="BMJ185" s="27"/>
      <c r="BMK185" s="27"/>
      <c r="BML185" s="27"/>
      <c r="BMM185" s="27"/>
      <c r="BMN185" s="27"/>
      <c r="BMO185" s="27"/>
      <c r="BMP185" s="27"/>
      <c r="BMQ185" s="27"/>
      <c r="BMR185" s="27"/>
      <c r="BMS185" s="27"/>
      <c r="BMT185" s="27"/>
      <c r="BMU185" s="27"/>
      <c r="BMV185" s="27"/>
      <c r="BMW185" s="27"/>
      <c r="BMX185" s="27"/>
      <c r="BMY185" s="27"/>
      <c r="BMZ185" s="27"/>
      <c r="BNA185" s="27"/>
      <c r="BNB185" s="27"/>
      <c r="BNC185" s="27"/>
      <c r="BND185" s="27"/>
      <c r="BNE185" s="27"/>
      <c r="BNF185" s="27"/>
      <c r="BNG185" s="27"/>
      <c r="BNH185" s="27"/>
      <c r="BNI185" s="27"/>
      <c r="BNJ185" s="27"/>
      <c r="BNK185" s="27"/>
      <c r="BNL185" s="27"/>
      <c r="BNM185" s="27"/>
      <c r="BNN185" s="27"/>
      <c r="BNO185" s="27"/>
      <c r="BNP185" s="27"/>
      <c r="BNQ185" s="27"/>
      <c r="BNR185" s="27"/>
      <c r="BNS185" s="27"/>
      <c r="BNT185" s="27"/>
      <c r="BNU185" s="27"/>
      <c r="BNV185" s="27"/>
      <c r="BNW185" s="27"/>
      <c r="BNX185" s="27"/>
      <c r="BNY185" s="27"/>
      <c r="BNZ185" s="27"/>
      <c r="BOA185" s="27"/>
      <c r="BOB185" s="27"/>
      <c r="BOC185" s="27"/>
      <c r="BOD185" s="27"/>
      <c r="BOE185" s="27"/>
      <c r="BOF185" s="27"/>
      <c r="BOG185" s="27"/>
      <c r="BOH185" s="27"/>
      <c r="BOI185" s="27"/>
      <c r="BOJ185" s="27"/>
      <c r="BOK185" s="27"/>
      <c r="BOL185" s="27"/>
      <c r="BOM185" s="27"/>
      <c r="BON185" s="27"/>
      <c r="BOO185" s="27"/>
      <c r="BOP185" s="27"/>
      <c r="BOQ185" s="27"/>
      <c r="BOR185" s="27"/>
      <c r="BOS185" s="27"/>
      <c r="BOT185" s="27"/>
      <c r="BOU185" s="27"/>
      <c r="BOV185" s="27"/>
      <c r="BOW185" s="27"/>
      <c r="BOX185" s="27"/>
      <c r="BOY185" s="27"/>
      <c r="BOZ185" s="27"/>
      <c r="BPA185" s="27"/>
      <c r="BPB185" s="27"/>
      <c r="BPC185" s="27"/>
      <c r="BPD185" s="27"/>
      <c r="BPE185" s="27"/>
      <c r="BPF185" s="27"/>
      <c r="BPG185" s="27"/>
      <c r="BPH185" s="27"/>
      <c r="BPI185" s="27"/>
      <c r="BPJ185" s="27"/>
      <c r="BPK185" s="27"/>
      <c r="BPL185" s="27"/>
      <c r="BPM185" s="27"/>
      <c r="BPN185" s="27"/>
      <c r="BPO185" s="27"/>
      <c r="BPP185" s="27"/>
      <c r="BPQ185" s="27"/>
      <c r="BPR185" s="27"/>
      <c r="BPS185" s="27"/>
      <c r="BPT185" s="27"/>
      <c r="BPU185" s="27"/>
      <c r="BPV185" s="27"/>
      <c r="BPW185" s="27"/>
      <c r="BPX185" s="27"/>
      <c r="BPY185" s="27"/>
      <c r="BPZ185" s="27"/>
      <c r="BQA185" s="27"/>
      <c r="BQB185" s="27"/>
      <c r="BQC185" s="27"/>
      <c r="BQD185" s="27"/>
      <c r="BQE185" s="27"/>
      <c r="BQF185" s="27"/>
      <c r="BQG185" s="27"/>
      <c r="BQH185" s="27"/>
      <c r="BQI185" s="27"/>
      <c r="BQJ185" s="27"/>
      <c r="BQK185" s="27"/>
      <c r="BQL185" s="27"/>
      <c r="BQM185" s="27"/>
      <c r="BQN185" s="27"/>
      <c r="BQO185" s="27"/>
      <c r="BQP185" s="27"/>
      <c r="BQQ185" s="27"/>
      <c r="BQR185" s="27"/>
      <c r="BQS185" s="27"/>
      <c r="BQT185" s="27"/>
      <c r="BQU185" s="27"/>
      <c r="BQV185" s="27"/>
      <c r="BQW185" s="27"/>
      <c r="BQX185" s="27"/>
      <c r="BQY185" s="27"/>
      <c r="BQZ185" s="27"/>
      <c r="BRA185" s="27"/>
      <c r="BRB185" s="27"/>
      <c r="BRC185" s="27"/>
      <c r="BRD185" s="27"/>
      <c r="BRE185" s="27"/>
      <c r="BRF185" s="27"/>
      <c r="BRG185" s="27"/>
      <c r="BRH185" s="27"/>
      <c r="BRI185" s="27"/>
      <c r="BRJ185" s="27"/>
      <c r="BRK185" s="27"/>
      <c r="BRL185" s="27"/>
      <c r="BRM185" s="27"/>
      <c r="BRN185" s="27"/>
      <c r="BRO185" s="27"/>
      <c r="BRP185" s="27"/>
      <c r="BRQ185" s="27"/>
      <c r="BRR185" s="27"/>
      <c r="BRS185" s="27"/>
      <c r="BRT185" s="27"/>
      <c r="BRU185" s="27"/>
      <c r="BRV185" s="27"/>
      <c r="BRW185" s="27"/>
      <c r="BRX185" s="27"/>
      <c r="BRY185" s="27"/>
      <c r="BRZ185" s="27"/>
      <c r="BSA185" s="27"/>
      <c r="BSB185" s="27"/>
      <c r="BSC185" s="27"/>
      <c r="BSD185" s="27"/>
      <c r="BSE185" s="27"/>
      <c r="BSF185" s="27"/>
      <c r="BSG185" s="27"/>
      <c r="BSH185" s="27"/>
      <c r="BSI185" s="27"/>
      <c r="BSJ185" s="27"/>
      <c r="BSK185" s="27"/>
      <c r="BSL185" s="27"/>
      <c r="BSM185" s="27"/>
      <c r="BSN185" s="27"/>
      <c r="BSO185" s="27"/>
      <c r="BSP185" s="27"/>
      <c r="BSQ185" s="27"/>
      <c r="BSR185" s="27"/>
      <c r="BSS185" s="27"/>
      <c r="BST185" s="27"/>
      <c r="BSU185" s="27"/>
      <c r="BSV185" s="27"/>
      <c r="BSW185" s="27"/>
      <c r="BSX185" s="27"/>
      <c r="BSY185" s="27"/>
      <c r="BSZ185" s="27"/>
      <c r="BTA185" s="27"/>
      <c r="BTB185" s="27"/>
      <c r="BTC185" s="27"/>
      <c r="BTD185" s="27"/>
      <c r="BTE185" s="27"/>
      <c r="BTF185" s="27"/>
      <c r="BTG185" s="27"/>
      <c r="BTH185" s="27"/>
      <c r="BTI185" s="27"/>
      <c r="BTJ185" s="27"/>
      <c r="BTK185" s="27"/>
      <c r="BTL185" s="27"/>
      <c r="BTM185" s="27"/>
      <c r="BTN185" s="27"/>
      <c r="BTO185" s="27"/>
      <c r="BTP185" s="27"/>
      <c r="BTQ185" s="27"/>
      <c r="BTR185" s="27"/>
      <c r="BTS185" s="27"/>
      <c r="BTT185" s="27"/>
      <c r="BTU185" s="27"/>
      <c r="BTV185" s="27"/>
      <c r="BTW185" s="27"/>
      <c r="BTX185" s="27"/>
      <c r="BTY185" s="27"/>
      <c r="BTZ185" s="27"/>
      <c r="BUA185" s="27"/>
      <c r="BUB185" s="27"/>
      <c r="BUC185" s="27"/>
      <c r="BUD185" s="27"/>
      <c r="BUE185" s="27"/>
      <c r="BUF185" s="27"/>
      <c r="BUG185" s="27"/>
      <c r="BUH185" s="27"/>
      <c r="BUI185" s="27"/>
      <c r="BUJ185" s="27"/>
      <c r="BUK185" s="27"/>
      <c r="BUL185" s="27"/>
      <c r="BUM185" s="27"/>
      <c r="BUN185" s="27"/>
      <c r="BUO185" s="27"/>
      <c r="BUP185" s="27"/>
      <c r="BUQ185" s="27"/>
    </row>
    <row r="186" spans="1:1915" s="47" customFormat="1" ht="12.75">
      <c r="A186" s="23"/>
      <c r="B186" s="53"/>
      <c r="C186" s="53"/>
      <c r="D186" s="217" t="s">
        <v>260</v>
      </c>
      <c r="E186" s="216">
        <v>0.4</v>
      </c>
      <c r="F186" s="152">
        <v>2012</v>
      </c>
      <c r="G186" s="221">
        <v>0.6</v>
      </c>
      <c r="H186" s="22"/>
      <c r="I186" s="26"/>
      <c r="J186" s="26"/>
      <c r="K186" s="26"/>
      <c r="L186" s="26"/>
      <c r="M186" s="104"/>
      <c r="N186" s="104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  <c r="BZ186" s="27"/>
      <c r="CA186" s="27"/>
      <c r="CB186" s="27"/>
      <c r="CC186" s="27"/>
      <c r="CD186" s="27"/>
      <c r="CE186" s="27"/>
      <c r="CF186" s="27"/>
      <c r="CG186" s="27"/>
      <c r="CH186" s="27"/>
      <c r="CI186" s="27"/>
      <c r="CJ186" s="27"/>
      <c r="CK186" s="27"/>
      <c r="CL186" s="27"/>
      <c r="CM186" s="27"/>
      <c r="CN186" s="27"/>
      <c r="CO186" s="27"/>
      <c r="CP186" s="27"/>
      <c r="CQ186" s="27"/>
      <c r="CR186" s="27"/>
      <c r="CS186" s="27"/>
      <c r="CT186" s="27"/>
      <c r="CU186" s="27"/>
      <c r="CV186" s="27"/>
      <c r="CW186" s="27"/>
      <c r="CX186" s="27"/>
      <c r="CY186" s="27"/>
      <c r="CZ186" s="27"/>
      <c r="DA186" s="27"/>
      <c r="DB186" s="27"/>
      <c r="DC186" s="27"/>
      <c r="DD186" s="27"/>
      <c r="DE186" s="27"/>
      <c r="DF186" s="27"/>
      <c r="DG186" s="27"/>
      <c r="DH186" s="27"/>
      <c r="DI186" s="27"/>
      <c r="DJ186" s="27"/>
      <c r="DK186" s="27"/>
      <c r="DL186" s="27"/>
      <c r="DM186" s="27"/>
      <c r="DN186" s="27"/>
      <c r="DO186" s="27"/>
      <c r="DP186" s="27"/>
      <c r="DQ186" s="27"/>
      <c r="DR186" s="27"/>
      <c r="DS186" s="27"/>
      <c r="DT186" s="27"/>
      <c r="DU186" s="27"/>
      <c r="DV186" s="27"/>
      <c r="DW186" s="27"/>
      <c r="DX186" s="27"/>
      <c r="DY186" s="27"/>
      <c r="DZ186" s="27"/>
      <c r="EA186" s="27"/>
      <c r="EB186" s="27"/>
      <c r="EC186" s="27"/>
      <c r="ED186" s="27"/>
      <c r="EE186" s="27"/>
      <c r="EF186" s="27"/>
      <c r="EG186" s="27"/>
      <c r="EH186" s="27"/>
      <c r="EI186" s="27"/>
      <c r="EJ186" s="27"/>
      <c r="EK186" s="27"/>
      <c r="EL186" s="27"/>
      <c r="EM186" s="27"/>
      <c r="EN186" s="27"/>
      <c r="EO186" s="27"/>
      <c r="EP186" s="27"/>
      <c r="EQ186" s="27"/>
      <c r="ER186" s="27"/>
      <c r="ES186" s="27"/>
      <c r="ET186" s="27"/>
      <c r="EU186" s="27"/>
      <c r="EV186" s="27"/>
      <c r="EW186" s="27"/>
      <c r="EX186" s="27"/>
      <c r="EY186" s="27"/>
      <c r="EZ186" s="27"/>
      <c r="FA186" s="27"/>
      <c r="FB186" s="27"/>
      <c r="FC186" s="27"/>
      <c r="FD186" s="27"/>
      <c r="FE186" s="27"/>
      <c r="FF186" s="27"/>
      <c r="FG186" s="27"/>
      <c r="FH186" s="27"/>
      <c r="FI186" s="27"/>
      <c r="FJ186" s="27"/>
      <c r="FK186" s="27"/>
      <c r="FL186" s="27"/>
      <c r="FM186" s="27"/>
      <c r="FN186" s="27"/>
      <c r="FO186" s="27"/>
      <c r="FP186" s="27"/>
      <c r="FQ186" s="27"/>
      <c r="FR186" s="27"/>
      <c r="FS186" s="27"/>
      <c r="FT186" s="27"/>
      <c r="FU186" s="27"/>
      <c r="FV186" s="27"/>
      <c r="FW186" s="27"/>
      <c r="FX186" s="27"/>
      <c r="FY186" s="27"/>
      <c r="FZ186" s="27"/>
      <c r="GA186" s="27"/>
      <c r="GB186" s="27"/>
      <c r="GC186" s="27"/>
      <c r="GD186" s="27"/>
      <c r="GE186" s="27"/>
      <c r="GF186" s="27"/>
      <c r="GG186" s="27"/>
      <c r="GH186" s="27"/>
      <c r="GI186" s="27"/>
      <c r="GJ186" s="27"/>
      <c r="GK186" s="27"/>
      <c r="GL186" s="27"/>
      <c r="GM186" s="27"/>
      <c r="GN186" s="27"/>
      <c r="GO186" s="27"/>
      <c r="GP186" s="27"/>
      <c r="GQ186" s="27"/>
      <c r="GR186" s="27"/>
      <c r="GS186" s="27"/>
      <c r="GT186" s="27"/>
      <c r="GU186" s="27"/>
      <c r="GV186" s="27"/>
      <c r="GW186" s="27"/>
      <c r="GX186" s="27"/>
      <c r="GY186" s="27"/>
      <c r="GZ186" s="27"/>
      <c r="HA186" s="27"/>
      <c r="HB186" s="27"/>
      <c r="HC186" s="27"/>
      <c r="HD186" s="27"/>
      <c r="HE186" s="27"/>
      <c r="HF186" s="27"/>
      <c r="HG186" s="27"/>
      <c r="HH186" s="27"/>
      <c r="HI186" s="27"/>
      <c r="HJ186" s="27"/>
      <c r="HK186" s="27"/>
      <c r="HL186" s="27"/>
      <c r="HM186" s="27"/>
      <c r="HN186" s="27"/>
      <c r="HO186" s="27"/>
      <c r="HP186" s="27"/>
      <c r="HQ186" s="27"/>
      <c r="HR186" s="27"/>
      <c r="HS186" s="27"/>
      <c r="HT186" s="27"/>
      <c r="HU186" s="27"/>
      <c r="HV186" s="27"/>
      <c r="HW186" s="27"/>
      <c r="HX186" s="27"/>
      <c r="HY186" s="27"/>
      <c r="HZ186" s="27"/>
      <c r="IA186" s="27"/>
      <c r="IB186" s="27"/>
      <c r="IC186" s="27"/>
      <c r="ID186" s="27"/>
      <c r="IE186" s="27"/>
      <c r="IF186" s="27"/>
      <c r="IG186" s="27"/>
      <c r="IH186" s="27"/>
      <c r="II186" s="27"/>
      <c r="IJ186" s="27"/>
      <c r="IK186" s="27"/>
      <c r="IL186" s="27"/>
      <c r="IM186" s="27"/>
      <c r="IN186" s="27"/>
      <c r="IO186" s="27"/>
      <c r="IP186" s="27"/>
      <c r="IQ186" s="27"/>
      <c r="IR186" s="27"/>
      <c r="IS186" s="27"/>
      <c r="IT186" s="27"/>
      <c r="IU186" s="27"/>
      <c r="IV186" s="27"/>
      <c r="IW186" s="27"/>
      <c r="IX186" s="27"/>
      <c r="IY186" s="27"/>
      <c r="IZ186" s="27"/>
      <c r="JA186" s="27"/>
      <c r="JB186" s="27"/>
      <c r="JC186" s="27"/>
      <c r="JD186" s="27"/>
      <c r="JE186" s="27"/>
      <c r="JF186" s="27"/>
      <c r="JG186" s="27"/>
      <c r="JH186" s="27"/>
      <c r="JI186" s="27"/>
      <c r="JJ186" s="27"/>
      <c r="JK186" s="27"/>
      <c r="JL186" s="27"/>
      <c r="JM186" s="27"/>
      <c r="JN186" s="27"/>
      <c r="JO186" s="27"/>
      <c r="JP186" s="27"/>
      <c r="JQ186" s="27"/>
      <c r="JR186" s="27"/>
      <c r="JS186" s="27"/>
      <c r="JT186" s="27"/>
      <c r="JU186" s="27"/>
      <c r="JV186" s="27"/>
      <c r="JW186" s="27"/>
      <c r="JX186" s="27"/>
      <c r="JY186" s="27"/>
      <c r="JZ186" s="27"/>
      <c r="KA186" s="27"/>
      <c r="KB186" s="27"/>
      <c r="KC186" s="27"/>
      <c r="KD186" s="27"/>
      <c r="KE186" s="27"/>
      <c r="KF186" s="27"/>
      <c r="KG186" s="27"/>
      <c r="KH186" s="27"/>
      <c r="KI186" s="27"/>
      <c r="KJ186" s="27"/>
      <c r="KK186" s="27"/>
      <c r="KL186" s="27"/>
      <c r="KM186" s="27"/>
      <c r="KN186" s="27"/>
      <c r="KO186" s="27"/>
      <c r="KP186" s="27"/>
      <c r="KQ186" s="27"/>
      <c r="KR186" s="27"/>
      <c r="KS186" s="27"/>
      <c r="KT186" s="27"/>
      <c r="KU186" s="27"/>
      <c r="KV186" s="27"/>
      <c r="KW186" s="27"/>
      <c r="KX186" s="27"/>
      <c r="KY186" s="27"/>
      <c r="KZ186" s="27"/>
      <c r="LA186" s="27"/>
      <c r="LB186" s="27"/>
      <c r="LC186" s="27"/>
      <c r="LD186" s="27"/>
      <c r="LE186" s="27"/>
      <c r="LF186" s="27"/>
      <c r="LG186" s="27"/>
      <c r="LH186" s="27"/>
      <c r="LI186" s="27"/>
      <c r="LJ186" s="27"/>
      <c r="LK186" s="27"/>
      <c r="LL186" s="27"/>
      <c r="LM186" s="27"/>
      <c r="LN186" s="27"/>
      <c r="LO186" s="27"/>
      <c r="LP186" s="27"/>
      <c r="LQ186" s="27"/>
      <c r="LR186" s="27"/>
      <c r="LS186" s="27"/>
      <c r="LT186" s="27"/>
      <c r="LU186" s="27"/>
      <c r="LV186" s="27"/>
      <c r="LW186" s="27"/>
      <c r="LX186" s="27"/>
      <c r="LY186" s="27"/>
      <c r="LZ186" s="27"/>
      <c r="MA186" s="27"/>
      <c r="MB186" s="27"/>
      <c r="MC186" s="27"/>
      <c r="MD186" s="27"/>
      <c r="ME186" s="27"/>
      <c r="MF186" s="27"/>
      <c r="MG186" s="27"/>
      <c r="MH186" s="27"/>
      <c r="MI186" s="27"/>
      <c r="MJ186" s="27"/>
      <c r="MK186" s="27"/>
      <c r="ML186" s="27"/>
      <c r="MM186" s="27"/>
      <c r="MN186" s="27"/>
      <c r="MO186" s="27"/>
      <c r="MP186" s="27"/>
      <c r="MQ186" s="27"/>
      <c r="MR186" s="27"/>
      <c r="MS186" s="27"/>
      <c r="MT186" s="27"/>
      <c r="MU186" s="27"/>
      <c r="MV186" s="27"/>
      <c r="MW186" s="27"/>
      <c r="MX186" s="27"/>
      <c r="MY186" s="27"/>
      <c r="MZ186" s="27"/>
      <c r="NA186" s="27"/>
      <c r="NB186" s="27"/>
      <c r="NC186" s="27"/>
      <c r="ND186" s="27"/>
      <c r="NE186" s="27"/>
      <c r="NF186" s="27"/>
      <c r="NG186" s="27"/>
      <c r="NH186" s="27"/>
      <c r="NI186" s="27"/>
      <c r="NJ186" s="27"/>
      <c r="NK186" s="27"/>
      <c r="NL186" s="27"/>
      <c r="NM186" s="27"/>
      <c r="NN186" s="27"/>
      <c r="NO186" s="27"/>
      <c r="NP186" s="27"/>
      <c r="NQ186" s="27"/>
      <c r="NR186" s="27"/>
      <c r="NS186" s="27"/>
      <c r="NT186" s="27"/>
      <c r="NU186" s="27"/>
      <c r="NV186" s="27"/>
      <c r="NW186" s="27"/>
      <c r="NX186" s="27"/>
      <c r="NY186" s="27"/>
      <c r="NZ186" s="27"/>
      <c r="OA186" s="27"/>
      <c r="OB186" s="27"/>
      <c r="OC186" s="27"/>
      <c r="OD186" s="27"/>
      <c r="OE186" s="27"/>
      <c r="OF186" s="27"/>
      <c r="OG186" s="27"/>
      <c r="OH186" s="27"/>
      <c r="OI186" s="27"/>
      <c r="OJ186" s="27"/>
      <c r="OK186" s="27"/>
      <c r="OL186" s="27"/>
      <c r="OM186" s="27"/>
      <c r="ON186" s="27"/>
      <c r="OO186" s="27"/>
      <c r="OP186" s="27"/>
      <c r="OQ186" s="27"/>
      <c r="OR186" s="27"/>
      <c r="OS186" s="27"/>
      <c r="OT186" s="27"/>
      <c r="OU186" s="27"/>
      <c r="OV186" s="27"/>
      <c r="OW186" s="27"/>
      <c r="OX186" s="27"/>
      <c r="OY186" s="27"/>
      <c r="OZ186" s="27"/>
      <c r="PA186" s="27"/>
      <c r="PB186" s="27"/>
      <c r="PC186" s="27"/>
      <c r="PD186" s="27"/>
      <c r="PE186" s="27"/>
      <c r="PF186" s="27"/>
      <c r="PG186" s="27"/>
      <c r="PH186" s="27"/>
      <c r="PI186" s="27"/>
      <c r="PJ186" s="27"/>
      <c r="PK186" s="27"/>
      <c r="PL186" s="27"/>
      <c r="PM186" s="27"/>
      <c r="PN186" s="27"/>
      <c r="PO186" s="27"/>
      <c r="PP186" s="27"/>
      <c r="PQ186" s="27"/>
      <c r="PR186" s="27"/>
      <c r="PS186" s="27"/>
      <c r="PT186" s="27"/>
      <c r="PU186" s="27"/>
      <c r="PV186" s="27"/>
      <c r="PW186" s="27"/>
      <c r="PX186" s="27"/>
      <c r="PY186" s="27"/>
      <c r="PZ186" s="27"/>
      <c r="QA186" s="27"/>
      <c r="QB186" s="27"/>
      <c r="QC186" s="27"/>
      <c r="QD186" s="27"/>
      <c r="QE186" s="27"/>
      <c r="QF186" s="27"/>
      <c r="QG186" s="27"/>
      <c r="QH186" s="27"/>
      <c r="QI186" s="27"/>
      <c r="QJ186" s="27"/>
      <c r="QK186" s="27"/>
      <c r="QL186" s="27"/>
      <c r="QM186" s="27"/>
      <c r="QN186" s="27"/>
      <c r="QO186" s="27"/>
      <c r="QP186" s="27"/>
      <c r="QQ186" s="27"/>
      <c r="QR186" s="27"/>
      <c r="QS186" s="27"/>
      <c r="QT186" s="27"/>
      <c r="QU186" s="27"/>
      <c r="QV186" s="27"/>
      <c r="QW186" s="27"/>
      <c r="QX186" s="27"/>
      <c r="QY186" s="27"/>
      <c r="QZ186" s="27"/>
      <c r="RA186" s="27"/>
      <c r="RB186" s="27"/>
      <c r="RC186" s="27"/>
      <c r="RD186" s="27"/>
      <c r="RE186" s="27"/>
      <c r="RF186" s="27"/>
      <c r="RG186" s="27"/>
      <c r="RH186" s="27"/>
      <c r="RI186" s="27"/>
      <c r="RJ186" s="27"/>
      <c r="RK186" s="27"/>
      <c r="RL186" s="27"/>
      <c r="RM186" s="27"/>
      <c r="RN186" s="27"/>
      <c r="RO186" s="27"/>
      <c r="RP186" s="27"/>
      <c r="RQ186" s="27"/>
      <c r="RR186" s="27"/>
      <c r="RS186" s="27"/>
      <c r="RT186" s="27"/>
      <c r="RU186" s="27"/>
      <c r="RV186" s="27"/>
      <c r="RW186" s="27"/>
      <c r="RX186" s="27"/>
      <c r="RY186" s="27"/>
      <c r="RZ186" s="27"/>
      <c r="SA186" s="27"/>
      <c r="SB186" s="27"/>
      <c r="SC186" s="27"/>
      <c r="SD186" s="27"/>
      <c r="SE186" s="27"/>
      <c r="SF186" s="27"/>
      <c r="SG186" s="27"/>
      <c r="SH186" s="27"/>
      <c r="SI186" s="27"/>
      <c r="SJ186" s="27"/>
      <c r="SK186" s="27"/>
      <c r="SL186" s="27"/>
      <c r="SM186" s="27"/>
      <c r="SN186" s="27"/>
      <c r="SO186" s="27"/>
      <c r="SP186" s="27"/>
      <c r="SQ186" s="27"/>
      <c r="SR186" s="27"/>
      <c r="SS186" s="27"/>
      <c r="ST186" s="27"/>
      <c r="SU186" s="27"/>
      <c r="SV186" s="27"/>
      <c r="SW186" s="27"/>
      <c r="SX186" s="27"/>
      <c r="SY186" s="27"/>
      <c r="SZ186" s="27"/>
      <c r="TA186" s="27"/>
      <c r="TB186" s="27"/>
      <c r="TC186" s="27"/>
      <c r="TD186" s="27"/>
      <c r="TE186" s="27"/>
      <c r="TF186" s="27"/>
      <c r="TG186" s="27"/>
      <c r="TH186" s="27"/>
      <c r="TI186" s="27"/>
      <c r="TJ186" s="27"/>
      <c r="TK186" s="27"/>
      <c r="TL186" s="27"/>
      <c r="TM186" s="27"/>
      <c r="TN186" s="27"/>
      <c r="TO186" s="27"/>
      <c r="TP186" s="27"/>
      <c r="TQ186" s="27"/>
      <c r="TR186" s="27"/>
      <c r="TS186" s="27"/>
      <c r="TT186" s="27"/>
      <c r="TU186" s="27"/>
      <c r="TV186" s="27"/>
      <c r="TW186" s="27"/>
      <c r="TX186" s="27"/>
      <c r="TY186" s="27"/>
      <c r="TZ186" s="27"/>
      <c r="UA186" s="27"/>
      <c r="UB186" s="27"/>
      <c r="UC186" s="27"/>
      <c r="UD186" s="27"/>
      <c r="UE186" s="27"/>
      <c r="UF186" s="27"/>
      <c r="UG186" s="27"/>
      <c r="UH186" s="27"/>
      <c r="UI186" s="27"/>
      <c r="UJ186" s="27"/>
      <c r="UK186" s="27"/>
      <c r="UL186" s="27"/>
      <c r="UM186" s="27"/>
      <c r="UN186" s="27"/>
      <c r="UO186" s="27"/>
      <c r="UP186" s="27"/>
      <c r="UQ186" s="27"/>
      <c r="UR186" s="27"/>
      <c r="US186" s="27"/>
      <c r="UT186" s="27"/>
      <c r="UU186" s="27"/>
      <c r="UV186" s="27"/>
      <c r="UW186" s="27"/>
      <c r="UX186" s="27"/>
      <c r="UY186" s="27"/>
      <c r="UZ186" s="27"/>
      <c r="VA186" s="27"/>
      <c r="VB186" s="27"/>
      <c r="VC186" s="27"/>
      <c r="VD186" s="27"/>
      <c r="VE186" s="27"/>
      <c r="VF186" s="27"/>
      <c r="VG186" s="27"/>
      <c r="VH186" s="27"/>
      <c r="VI186" s="27"/>
      <c r="VJ186" s="27"/>
      <c r="VK186" s="27"/>
      <c r="VL186" s="27"/>
      <c r="VM186" s="27"/>
      <c r="VN186" s="27"/>
      <c r="VO186" s="27"/>
      <c r="VP186" s="27"/>
      <c r="VQ186" s="27"/>
      <c r="VR186" s="27"/>
      <c r="VS186" s="27"/>
      <c r="VT186" s="27"/>
      <c r="VU186" s="27"/>
      <c r="VV186" s="27"/>
      <c r="VW186" s="27"/>
      <c r="VX186" s="27"/>
      <c r="VY186" s="27"/>
      <c r="VZ186" s="27"/>
      <c r="WA186" s="27"/>
      <c r="WB186" s="27"/>
      <c r="WC186" s="27"/>
      <c r="WD186" s="27"/>
      <c r="WE186" s="27"/>
      <c r="WF186" s="27"/>
      <c r="WG186" s="27"/>
      <c r="WH186" s="27"/>
      <c r="WI186" s="27"/>
      <c r="WJ186" s="27"/>
      <c r="WK186" s="27"/>
      <c r="WL186" s="27"/>
      <c r="WM186" s="27"/>
      <c r="WN186" s="27"/>
      <c r="WO186" s="27"/>
      <c r="WP186" s="27"/>
      <c r="WQ186" s="27"/>
      <c r="WR186" s="27"/>
      <c r="WS186" s="27"/>
      <c r="WT186" s="27"/>
      <c r="WU186" s="27"/>
      <c r="WV186" s="27"/>
      <c r="WW186" s="27"/>
      <c r="WX186" s="27"/>
      <c r="WY186" s="27"/>
      <c r="WZ186" s="27"/>
      <c r="XA186" s="27"/>
      <c r="XB186" s="27"/>
      <c r="XC186" s="27"/>
      <c r="XD186" s="27"/>
      <c r="XE186" s="27"/>
      <c r="XF186" s="27"/>
      <c r="XG186" s="27"/>
      <c r="XH186" s="27"/>
      <c r="XI186" s="27"/>
      <c r="XJ186" s="27"/>
      <c r="XK186" s="27"/>
      <c r="XL186" s="27"/>
      <c r="XM186" s="27"/>
      <c r="XN186" s="27"/>
      <c r="XO186" s="27"/>
      <c r="XP186" s="27"/>
      <c r="XQ186" s="27"/>
      <c r="XR186" s="27"/>
      <c r="XS186" s="27"/>
      <c r="XT186" s="27"/>
      <c r="XU186" s="27"/>
      <c r="XV186" s="27"/>
      <c r="XW186" s="27"/>
      <c r="XX186" s="27"/>
      <c r="XY186" s="27"/>
      <c r="XZ186" s="27"/>
      <c r="YA186" s="27"/>
      <c r="YB186" s="27"/>
      <c r="YC186" s="27"/>
      <c r="YD186" s="27"/>
      <c r="YE186" s="27"/>
      <c r="YF186" s="27"/>
      <c r="YG186" s="27"/>
      <c r="YH186" s="27"/>
      <c r="YI186" s="27"/>
      <c r="YJ186" s="27"/>
      <c r="YK186" s="27"/>
      <c r="YL186" s="27"/>
      <c r="YM186" s="27"/>
      <c r="YN186" s="27"/>
      <c r="YO186" s="27"/>
      <c r="YP186" s="27"/>
      <c r="YQ186" s="27"/>
      <c r="YR186" s="27"/>
      <c r="YS186" s="27"/>
      <c r="YT186" s="27"/>
      <c r="YU186" s="27"/>
      <c r="YV186" s="27"/>
      <c r="YW186" s="27"/>
      <c r="YX186" s="27"/>
      <c r="YY186" s="27"/>
      <c r="YZ186" s="27"/>
      <c r="ZA186" s="27"/>
      <c r="ZB186" s="27"/>
      <c r="ZC186" s="27"/>
      <c r="ZD186" s="27"/>
      <c r="ZE186" s="27"/>
      <c r="ZF186" s="27"/>
      <c r="ZG186" s="27"/>
      <c r="ZH186" s="27"/>
      <c r="ZI186" s="27"/>
      <c r="ZJ186" s="27"/>
      <c r="ZK186" s="27"/>
      <c r="ZL186" s="27"/>
      <c r="ZM186" s="27"/>
      <c r="ZN186" s="27"/>
      <c r="ZO186" s="27"/>
      <c r="ZP186" s="27"/>
      <c r="ZQ186" s="27"/>
      <c r="ZR186" s="27"/>
      <c r="ZS186" s="27"/>
      <c r="ZT186" s="27"/>
      <c r="ZU186" s="27"/>
      <c r="ZV186" s="27"/>
      <c r="ZW186" s="27"/>
      <c r="ZX186" s="27"/>
      <c r="ZY186" s="27"/>
      <c r="ZZ186" s="27"/>
      <c r="AAA186" s="27"/>
      <c r="AAB186" s="27"/>
      <c r="AAC186" s="27"/>
      <c r="AAD186" s="27"/>
      <c r="AAE186" s="27"/>
      <c r="AAF186" s="27"/>
      <c r="AAG186" s="27"/>
      <c r="AAH186" s="27"/>
      <c r="AAI186" s="27"/>
      <c r="AAJ186" s="27"/>
      <c r="AAK186" s="27"/>
      <c r="AAL186" s="27"/>
      <c r="AAM186" s="27"/>
      <c r="AAN186" s="27"/>
      <c r="AAO186" s="27"/>
      <c r="AAP186" s="27"/>
      <c r="AAQ186" s="27"/>
      <c r="AAR186" s="27"/>
      <c r="AAS186" s="27"/>
      <c r="AAT186" s="27"/>
      <c r="AAU186" s="27"/>
      <c r="AAV186" s="27"/>
      <c r="AAW186" s="27"/>
      <c r="AAX186" s="27"/>
      <c r="AAY186" s="27"/>
      <c r="AAZ186" s="27"/>
      <c r="ABA186" s="27"/>
      <c r="ABB186" s="27"/>
      <c r="ABC186" s="27"/>
      <c r="ABD186" s="27"/>
      <c r="ABE186" s="27"/>
      <c r="ABF186" s="27"/>
      <c r="ABG186" s="27"/>
      <c r="ABH186" s="27"/>
      <c r="ABI186" s="27"/>
      <c r="ABJ186" s="27"/>
      <c r="ABK186" s="27"/>
      <c r="ABL186" s="27"/>
      <c r="ABM186" s="27"/>
      <c r="ABN186" s="27"/>
      <c r="ABO186" s="27"/>
      <c r="ABP186" s="27"/>
      <c r="ABQ186" s="27"/>
      <c r="ABR186" s="27"/>
      <c r="ABS186" s="27"/>
      <c r="ABT186" s="27"/>
      <c r="ABU186" s="27"/>
      <c r="ABV186" s="27"/>
      <c r="ABW186" s="27"/>
      <c r="ABX186" s="27"/>
      <c r="ABY186" s="27"/>
      <c r="ABZ186" s="27"/>
      <c r="ACA186" s="27"/>
      <c r="ACB186" s="27"/>
      <c r="ACC186" s="27"/>
      <c r="ACD186" s="27"/>
      <c r="ACE186" s="27"/>
      <c r="ACF186" s="27"/>
      <c r="ACG186" s="27"/>
      <c r="ACH186" s="27"/>
      <c r="ACI186" s="27"/>
      <c r="ACJ186" s="27"/>
      <c r="ACK186" s="27"/>
      <c r="ACL186" s="27"/>
      <c r="ACM186" s="27"/>
      <c r="ACN186" s="27"/>
      <c r="ACO186" s="27"/>
      <c r="ACP186" s="27"/>
      <c r="ACQ186" s="27"/>
      <c r="ACR186" s="27"/>
      <c r="ACS186" s="27"/>
      <c r="ACT186" s="27"/>
      <c r="ACU186" s="27"/>
      <c r="ACV186" s="27"/>
      <c r="ACW186" s="27"/>
      <c r="ACX186" s="27"/>
      <c r="ACY186" s="27"/>
      <c r="ACZ186" s="27"/>
      <c r="ADA186" s="27"/>
      <c r="ADB186" s="27"/>
      <c r="ADC186" s="27"/>
      <c r="ADD186" s="27"/>
      <c r="ADE186" s="27"/>
      <c r="ADF186" s="27"/>
      <c r="ADG186" s="27"/>
      <c r="ADH186" s="27"/>
      <c r="ADI186" s="27"/>
      <c r="ADJ186" s="27"/>
      <c r="ADK186" s="27"/>
      <c r="ADL186" s="27"/>
      <c r="ADM186" s="27"/>
      <c r="ADN186" s="27"/>
      <c r="ADO186" s="27"/>
      <c r="ADP186" s="27"/>
      <c r="ADQ186" s="27"/>
      <c r="ADR186" s="27"/>
      <c r="ADS186" s="27"/>
      <c r="ADT186" s="27"/>
      <c r="ADU186" s="27"/>
      <c r="ADV186" s="27"/>
      <c r="ADW186" s="27"/>
      <c r="ADX186" s="27"/>
      <c r="ADY186" s="27"/>
      <c r="ADZ186" s="27"/>
      <c r="AEA186" s="27"/>
      <c r="AEB186" s="27"/>
      <c r="AEC186" s="27"/>
      <c r="AED186" s="27"/>
      <c r="AEE186" s="27"/>
      <c r="AEF186" s="27"/>
      <c r="AEG186" s="27"/>
      <c r="AEH186" s="27"/>
      <c r="AEI186" s="27"/>
      <c r="AEJ186" s="27"/>
      <c r="AEK186" s="27"/>
      <c r="AEL186" s="27"/>
      <c r="AEM186" s="27"/>
      <c r="AEN186" s="27"/>
      <c r="AEO186" s="27"/>
      <c r="AEP186" s="27"/>
      <c r="AEQ186" s="27"/>
      <c r="AER186" s="27"/>
      <c r="AES186" s="27"/>
      <c r="AET186" s="27"/>
      <c r="AEU186" s="27"/>
      <c r="AEV186" s="27"/>
      <c r="AEW186" s="27"/>
      <c r="AEX186" s="27"/>
      <c r="AEY186" s="27"/>
      <c r="AEZ186" s="27"/>
      <c r="AFA186" s="27"/>
      <c r="AFB186" s="27"/>
      <c r="AFC186" s="27"/>
      <c r="AFD186" s="27"/>
      <c r="AFE186" s="27"/>
      <c r="AFF186" s="27"/>
      <c r="AFG186" s="27"/>
      <c r="AFH186" s="27"/>
      <c r="AFI186" s="27"/>
      <c r="AFJ186" s="27"/>
      <c r="AFK186" s="27"/>
      <c r="AFL186" s="27"/>
      <c r="AFM186" s="27"/>
      <c r="AFN186" s="27"/>
      <c r="AFO186" s="27"/>
      <c r="AFP186" s="27"/>
      <c r="AFQ186" s="27"/>
      <c r="AFR186" s="27"/>
      <c r="AFS186" s="27"/>
      <c r="AFT186" s="27"/>
      <c r="AFU186" s="27"/>
      <c r="AFV186" s="27"/>
      <c r="AFW186" s="27"/>
      <c r="AFX186" s="27"/>
      <c r="AFY186" s="27"/>
      <c r="AFZ186" s="27"/>
      <c r="AGA186" s="27"/>
      <c r="AGB186" s="27"/>
      <c r="AGC186" s="27"/>
      <c r="AGD186" s="27"/>
      <c r="AGE186" s="27"/>
      <c r="AGF186" s="27"/>
      <c r="AGG186" s="27"/>
      <c r="AGH186" s="27"/>
      <c r="AGI186" s="27"/>
      <c r="AGJ186" s="27"/>
      <c r="AGK186" s="27"/>
      <c r="AGL186" s="27"/>
      <c r="AGM186" s="27"/>
      <c r="AGN186" s="27"/>
      <c r="AGO186" s="27"/>
      <c r="AGP186" s="27"/>
      <c r="AGQ186" s="27"/>
      <c r="AGR186" s="27"/>
      <c r="AGS186" s="27"/>
      <c r="AGT186" s="27"/>
      <c r="AGU186" s="27"/>
      <c r="AGV186" s="27"/>
      <c r="AGW186" s="27"/>
      <c r="AGX186" s="27"/>
      <c r="AGY186" s="27"/>
      <c r="AGZ186" s="27"/>
      <c r="AHA186" s="27"/>
      <c r="AHB186" s="27"/>
      <c r="AHC186" s="27"/>
      <c r="AHD186" s="27"/>
      <c r="AHE186" s="27"/>
      <c r="AHF186" s="27"/>
      <c r="AHG186" s="27"/>
      <c r="AHH186" s="27"/>
      <c r="AHI186" s="27"/>
      <c r="AHJ186" s="27"/>
      <c r="AHK186" s="27"/>
      <c r="AHL186" s="27"/>
      <c r="AHM186" s="27"/>
      <c r="AHN186" s="27"/>
      <c r="AHO186" s="27"/>
      <c r="AHP186" s="27"/>
      <c r="AHQ186" s="27"/>
      <c r="AHR186" s="27"/>
      <c r="AHS186" s="27"/>
      <c r="AHT186" s="27"/>
      <c r="AHU186" s="27"/>
      <c r="AHV186" s="27"/>
      <c r="AHW186" s="27"/>
      <c r="AHX186" s="27"/>
      <c r="AHY186" s="27"/>
      <c r="AHZ186" s="27"/>
      <c r="AIA186" s="27"/>
      <c r="AIB186" s="27"/>
      <c r="AIC186" s="27"/>
      <c r="AID186" s="27"/>
      <c r="AIE186" s="27"/>
      <c r="AIF186" s="27"/>
      <c r="AIG186" s="27"/>
      <c r="AIH186" s="27"/>
      <c r="AII186" s="27"/>
      <c r="AIJ186" s="27"/>
      <c r="AIK186" s="27"/>
      <c r="AIL186" s="27"/>
      <c r="AIM186" s="27"/>
      <c r="AIN186" s="27"/>
      <c r="AIO186" s="27"/>
      <c r="AIP186" s="27"/>
      <c r="AIQ186" s="27"/>
      <c r="AIR186" s="27"/>
      <c r="AIS186" s="27"/>
      <c r="AIT186" s="27"/>
      <c r="AIU186" s="27"/>
      <c r="AIV186" s="27"/>
      <c r="AIW186" s="27"/>
      <c r="AIX186" s="27"/>
      <c r="AIY186" s="27"/>
      <c r="AIZ186" s="27"/>
      <c r="AJA186" s="27"/>
      <c r="AJB186" s="27"/>
      <c r="AJC186" s="27"/>
      <c r="AJD186" s="27"/>
      <c r="AJE186" s="27"/>
      <c r="AJF186" s="27"/>
      <c r="AJG186" s="27"/>
      <c r="AJH186" s="27"/>
      <c r="AJI186" s="27"/>
      <c r="AJJ186" s="27"/>
      <c r="AJK186" s="27"/>
      <c r="AJL186" s="27"/>
      <c r="AJM186" s="27"/>
      <c r="AJN186" s="27"/>
      <c r="AJO186" s="27"/>
      <c r="AJP186" s="27"/>
      <c r="AJQ186" s="27"/>
      <c r="AJR186" s="27"/>
      <c r="AJS186" s="27"/>
      <c r="AJT186" s="27"/>
      <c r="AJU186" s="27"/>
      <c r="AJV186" s="27"/>
      <c r="AJW186" s="27"/>
      <c r="AJX186" s="27"/>
      <c r="AJY186" s="27"/>
      <c r="AJZ186" s="27"/>
      <c r="AKA186" s="27"/>
      <c r="AKB186" s="27"/>
      <c r="AKC186" s="27"/>
      <c r="AKD186" s="27"/>
      <c r="AKE186" s="27"/>
      <c r="AKF186" s="27"/>
      <c r="AKG186" s="27"/>
      <c r="AKH186" s="27"/>
      <c r="AKI186" s="27"/>
      <c r="AKJ186" s="27"/>
      <c r="AKK186" s="27"/>
      <c r="AKL186" s="27"/>
      <c r="AKM186" s="27"/>
      <c r="AKN186" s="27"/>
      <c r="AKO186" s="27"/>
      <c r="AKP186" s="27"/>
      <c r="AKQ186" s="27"/>
      <c r="AKR186" s="27"/>
      <c r="AKS186" s="27"/>
      <c r="AKT186" s="27"/>
      <c r="AKU186" s="27"/>
      <c r="AKV186" s="27"/>
      <c r="AKW186" s="27"/>
      <c r="AKX186" s="27"/>
      <c r="AKY186" s="27"/>
      <c r="AKZ186" s="27"/>
      <c r="ALA186" s="27"/>
      <c r="ALB186" s="27"/>
      <c r="ALC186" s="27"/>
      <c r="ALD186" s="27"/>
      <c r="ALE186" s="27"/>
      <c r="ALF186" s="27"/>
      <c r="ALG186" s="27"/>
      <c r="ALH186" s="27"/>
      <c r="ALI186" s="27"/>
      <c r="ALJ186" s="27"/>
      <c r="ALK186" s="27"/>
      <c r="ALL186" s="27"/>
      <c r="ALM186" s="27"/>
      <c r="ALN186" s="27"/>
      <c r="ALO186" s="27"/>
      <c r="ALP186" s="27"/>
      <c r="ALQ186" s="27"/>
      <c r="ALR186" s="27"/>
      <c r="ALS186" s="27"/>
      <c r="ALT186" s="27"/>
      <c r="ALU186" s="27"/>
      <c r="ALV186" s="27"/>
      <c r="ALW186" s="27"/>
      <c r="ALX186" s="27"/>
      <c r="ALY186" s="27"/>
      <c r="ALZ186" s="27"/>
      <c r="AMA186" s="27"/>
      <c r="AMB186" s="27"/>
      <c r="AMC186" s="27"/>
      <c r="AMD186" s="27"/>
      <c r="AME186" s="27"/>
      <c r="AMF186" s="27"/>
      <c r="AMG186" s="27"/>
      <c r="AMH186" s="27"/>
      <c r="AMI186" s="27"/>
      <c r="AMJ186" s="27"/>
      <c r="AMK186" s="27"/>
      <c r="AML186" s="27"/>
      <c r="AMM186" s="27"/>
      <c r="AMN186" s="27"/>
      <c r="AMO186" s="27"/>
      <c r="AMP186" s="27"/>
      <c r="AMQ186" s="27"/>
      <c r="AMR186" s="27"/>
      <c r="AMS186" s="27"/>
      <c r="AMT186" s="27"/>
      <c r="AMU186" s="27"/>
      <c r="AMV186" s="27"/>
      <c r="AMW186" s="27"/>
      <c r="AMX186" s="27"/>
      <c r="AMY186" s="27"/>
      <c r="AMZ186" s="27"/>
      <c r="ANA186" s="27"/>
      <c r="ANB186" s="27"/>
      <c r="ANC186" s="27"/>
      <c r="AND186" s="27"/>
      <c r="ANE186" s="27"/>
      <c r="ANF186" s="27"/>
      <c r="ANG186" s="27"/>
      <c r="ANH186" s="27"/>
      <c r="ANI186" s="27"/>
      <c r="ANJ186" s="27"/>
      <c r="ANK186" s="27"/>
      <c r="ANL186" s="27"/>
      <c r="ANM186" s="27"/>
      <c r="ANN186" s="27"/>
      <c r="ANO186" s="27"/>
      <c r="ANP186" s="27"/>
      <c r="ANQ186" s="27"/>
      <c r="ANR186" s="27"/>
      <c r="ANS186" s="27"/>
      <c r="ANT186" s="27"/>
      <c r="ANU186" s="27"/>
      <c r="ANV186" s="27"/>
      <c r="ANW186" s="27"/>
      <c r="ANX186" s="27"/>
      <c r="ANY186" s="27"/>
      <c r="ANZ186" s="27"/>
      <c r="AOA186" s="27"/>
      <c r="AOB186" s="27"/>
      <c r="AOC186" s="27"/>
      <c r="AOD186" s="27"/>
      <c r="AOE186" s="27"/>
      <c r="AOF186" s="27"/>
      <c r="AOG186" s="27"/>
      <c r="AOH186" s="27"/>
      <c r="AOI186" s="27"/>
      <c r="AOJ186" s="27"/>
      <c r="AOK186" s="27"/>
      <c r="AOL186" s="27"/>
      <c r="AOM186" s="27"/>
      <c r="AON186" s="27"/>
      <c r="AOO186" s="27"/>
      <c r="AOP186" s="27"/>
      <c r="AOQ186" s="27"/>
      <c r="AOR186" s="27"/>
      <c r="AOS186" s="27"/>
      <c r="AOT186" s="27"/>
      <c r="AOU186" s="27"/>
      <c r="AOV186" s="27"/>
      <c r="AOW186" s="27"/>
      <c r="AOX186" s="27"/>
      <c r="AOY186" s="27"/>
      <c r="AOZ186" s="27"/>
      <c r="APA186" s="27"/>
      <c r="APB186" s="27"/>
      <c r="APC186" s="27"/>
      <c r="APD186" s="27"/>
      <c r="APE186" s="27"/>
      <c r="APF186" s="27"/>
      <c r="APG186" s="27"/>
      <c r="APH186" s="27"/>
      <c r="API186" s="27"/>
      <c r="APJ186" s="27"/>
      <c r="APK186" s="27"/>
      <c r="APL186" s="27"/>
      <c r="APM186" s="27"/>
      <c r="APN186" s="27"/>
      <c r="APO186" s="27"/>
      <c r="APP186" s="27"/>
      <c r="APQ186" s="27"/>
      <c r="APR186" s="27"/>
      <c r="APS186" s="27"/>
      <c r="APT186" s="27"/>
      <c r="APU186" s="27"/>
      <c r="APV186" s="27"/>
      <c r="APW186" s="27"/>
      <c r="APX186" s="27"/>
      <c r="APY186" s="27"/>
      <c r="APZ186" s="27"/>
      <c r="AQA186" s="27"/>
      <c r="AQB186" s="27"/>
      <c r="AQC186" s="27"/>
      <c r="AQD186" s="27"/>
      <c r="AQE186" s="27"/>
      <c r="AQF186" s="27"/>
      <c r="AQG186" s="27"/>
      <c r="AQH186" s="27"/>
      <c r="AQI186" s="27"/>
      <c r="AQJ186" s="27"/>
      <c r="AQK186" s="27"/>
      <c r="AQL186" s="27"/>
      <c r="AQM186" s="27"/>
      <c r="AQN186" s="27"/>
      <c r="AQO186" s="27"/>
      <c r="AQP186" s="27"/>
      <c r="AQQ186" s="27"/>
      <c r="AQR186" s="27"/>
      <c r="AQS186" s="27"/>
      <c r="AQT186" s="27"/>
      <c r="AQU186" s="27"/>
      <c r="AQV186" s="27"/>
      <c r="AQW186" s="27"/>
      <c r="AQX186" s="27"/>
      <c r="AQY186" s="27"/>
      <c r="AQZ186" s="27"/>
      <c r="ARA186" s="27"/>
      <c r="ARB186" s="27"/>
      <c r="ARC186" s="27"/>
      <c r="ARD186" s="27"/>
      <c r="ARE186" s="27"/>
      <c r="ARF186" s="27"/>
      <c r="ARG186" s="27"/>
      <c r="ARH186" s="27"/>
      <c r="ARI186" s="27"/>
      <c r="ARJ186" s="27"/>
      <c r="ARK186" s="27"/>
      <c r="ARL186" s="27"/>
      <c r="ARM186" s="27"/>
      <c r="ARN186" s="27"/>
      <c r="ARO186" s="27"/>
      <c r="ARP186" s="27"/>
      <c r="ARQ186" s="27"/>
      <c r="ARR186" s="27"/>
      <c r="ARS186" s="27"/>
      <c r="ART186" s="27"/>
      <c r="ARU186" s="27"/>
      <c r="ARV186" s="27"/>
      <c r="ARW186" s="27"/>
      <c r="ARX186" s="27"/>
      <c r="ARY186" s="27"/>
      <c r="ARZ186" s="27"/>
      <c r="ASA186" s="27"/>
      <c r="ASB186" s="27"/>
      <c r="ASC186" s="27"/>
      <c r="ASD186" s="27"/>
      <c r="ASE186" s="27"/>
      <c r="ASF186" s="27"/>
      <c r="ASG186" s="27"/>
      <c r="ASH186" s="27"/>
      <c r="ASI186" s="27"/>
      <c r="ASJ186" s="27"/>
      <c r="ASK186" s="27"/>
      <c r="ASL186" s="27"/>
      <c r="ASM186" s="27"/>
      <c r="ASN186" s="27"/>
      <c r="ASO186" s="27"/>
      <c r="ASP186" s="27"/>
      <c r="ASQ186" s="27"/>
      <c r="ASR186" s="27"/>
      <c r="ASS186" s="27"/>
      <c r="AST186" s="27"/>
      <c r="ASU186" s="27"/>
      <c r="ASV186" s="27"/>
      <c r="ASW186" s="27"/>
      <c r="ASX186" s="27"/>
      <c r="ASY186" s="27"/>
      <c r="ASZ186" s="27"/>
      <c r="ATA186" s="27"/>
      <c r="ATB186" s="27"/>
      <c r="ATC186" s="27"/>
      <c r="ATD186" s="27"/>
      <c r="ATE186" s="27"/>
      <c r="ATF186" s="27"/>
      <c r="ATG186" s="27"/>
      <c r="ATH186" s="27"/>
      <c r="ATI186" s="27"/>
      <c r="ATJ186" s="27"/>
      <c r="ATK186" s="27"/>
      <c r="ATL186" s="27"/>
      <c r="ATM186" s="27"/>
      <c r="ATN186" s="27"/>
      <c r="ATO186" s="27"/>
      <c r="ATP186" s="27"/>
      <c r="ATQ186" s="27"/>
      <c r="ATR186" s="27"/>
      <c r="ATS186" s="27"/>
      <c r="ATT186" s="27"/>
      <c r="ATU186" s="27"/>
      <c r="ATV186" s="27"/>
      <c r="ATW186" s="27"/>
      <c r="ATX186" s="27"/>
      <c r="ATY186" s="27"/>
      <c r="ATZ186" s="27"/>
      <c r="AUA186" s="27"/>
      <c r="AUB186" s="27"/>
      <c r="AUC186" s="27"/>
      <c r="AUD186" s="27"/>
      <c r="AUE186" s="27"/>
      <c r="AUF186" s="27"/>
      <c r="AUG186" s="27"/>
      <c r="AUH186" s="27"/>
      <c r="AUI186" s="27"/>
      <c r="AUJ186" s="27"/>
      <c r="AUK186" s="27"/>
      <c r="AUL186" s="27"/>
      <c r="AUM186" s="27"/>
      <c r="AUN186" s="27"/>
      <c r="AUO186" s="27"/>
      <c r="AUP186" s="27"/>
      <c r="AUQ186" s="27"/>
      <c r="AUR186" s="27"/>
      <c r="AUS186" s="27"/>
      <c r="AUT186" s="27"/>
      <c r="AUU186" s="27"/>
      <c r="AUV186" s="27"/>
      <c r="AUW186" s="27"/>
      <c r="AUX186" s="27"/>
      <c r="AUY186" s="27"/>
      <c r="AUZ186" s="27"/>
      <c r="AVA186" s="27"/>
      <c r="AVB186" s="27"/>
      <c r="AVC186" s="27"/>
      <c r="AVD186" s="27"/>
      <c r="AVE186" s="27"/>
      <c r="AVF186" s="27"/>
      <c r="AVG186" s="27"/>
      <c r="AVH186" s="27"/>
      <c r="AVI186" s="27"/>
      <c r="AVJ186" s="27"/>
      <c r="AVK186" s="27"/>
      <c r="AVL186" s="27"/>
      <c r="AVM186" s="27"/>
      <c r="AVN186" s="27"/>
      <c r="AVO186" s="27"/>
      <c r="AVP186" s="27"/>
      <c r="AVQ186" s="27"/>
      <c r="AVR186" s="27"/>
      <c r="AVS186" s="27"/>
      <c r="AVT186" s="27"/>
      <c r="AVU186" s="27"/>
      <c r="AVV186" s="27"/>
      <c r="AVW186" s="27"/>
      <c r="AVX186" s="27"/>
      <c r="AVY186" s="27"/>
      <c r="AVZ186" s="27"/>
      <c r="AWA186" s="27"/>
      <c r="AWB186" s="27"/>
      <c r="AWC186" s="27"/>
      <c r="AWD186" s="27"/>
      <c r="AWE186" s="27"/>
      <c r="AWF186" s="27"/>
      <c r="AWG186" s="27"/>
      <c r="AWH186" s="27"/>
      <c r="AWI186" s="27"/>
      <c r="AWJ186" s="27"/>
      <c r="AWK186" s="27"/>
      <c r="AWL186" s="27"/>
      <c r="AWM186" s="27"/>
      <c r="AWN186" s="27"/>
      <c r="AWO186" s="27"/>
      <c r="AWP186" s="27"/>
      <c r="AWQ186" s="27"/>
      <c r="AWR186" s="27"/>
      <c r="AWS186" s="27"/>
      <c r="AWT186" s="27"/>
      <c r="AWU186" s="27"/>
      <c r="AWV186" s="27"/>
      <c r="AWW186" s="27"/>
      <c r="AWX186" s="27"/>
      <c r="AWY186" s="27"/>
      <c r="AWZ186" s="27"/>
      <c r="AXA186" s="27"/>
      <c r="AXB186" s="27"/>
      <c r="AXC186" s="27"/>
      <c r="AXD186" s="27"/>
      <c r="AXE186" s="27"/>
      <c r="AXF186" s="27"/>
      <c r="AXG186" s="27"/>
      <c r="AXH186" s="27"/>
      <c r="AXI186" s="27"/>
      <c r="AXJ186" s="27"/>
      <c r="AXK186" s="27"/>
      <c r="AXL186" s="27"/>
      <c r="AXM186" s="27"/>
      <c r="AXN186" s="27"/>
      <c r="AXO186" s="27"/>
      <c r="AXP186" s="27"/>
      <c r="AXQ186" s="27"/>
      <c r="AXR186" s="27"/>
      <c r="AXS186" s="27"/>
      <c r="AXT186" s="27"/>
      <c r="AXU186" s="27"/>
      <c r="AXV186" s="27"/>
      <c r="AXW186" s="27"/>
      <c r="AXX186" s="27"/>
      <c r="AXY186" s="27"/>
      <c r="AXZ186" s="27"/>
      <c r="AYA186" s="27"/>
      <c r="AYB186" s="27"/>
      <c r="AYC186" s="27"/>
      <c r="AYD186" s="27"/>
      <c r="AYE186" s="27"/>
      <c r="AYF186" s="27"/>
      <c r="AYG186" s="27"/>
      <c r="AYH186" s="27"/>
      <c r="AYI186" s="27"/>
      <c r="AYJ186" s="27"/>
      <c r="AYK186" s="27"/>
      <c r="AYL186" s="27"/>
      <c r="AYM186" s="27"/>
      <c r="AYN186" s="27"/>
      <c r="AYO186" s="27"/>
      <c r="AYP186" s="27"/>
      <c r="AYQ186" s="27"/>
      <c r="AYR186" s="27"/>
      <c r="AYS186" s="27"/>
      <c r="AYT186" s="27"/>
      <c r="AYU186" s="27"/>
      <c r="AYV186" s="27"/>
      <c r="AYW186" s="27"/>
      <c r="AYX186" s="27"/>
      <c r="AYY186" s="27"/>
      <c r="AYZ186" s="27"/>
      <c r="AZA186" s="27"/>
      <c r="AZB186" s="27"/>
      <c r="AZC186" s="27"/>
      <c r="AZD186" s="27"/>
      <c r="AZE186" s="27"/>
      <c r="AZF186" s="27"/>
      <c r="AZG186" s="27"/>
      <c r="AZH186" s="27"/>
      <c r="AZI186" s="27"/>
      <c r="AZJ186" s="27"/>
      <c r="AZK186" s="27"/>
      <c r="AZL186" s="27"/>
      <c r="AZM186" s="27"/>
      <c r="AZN186" s="27"/>
      <c r="AZO186" s="27"/>
      <c r="AZP186" s="27"/>
      <c r="AZQ186" s="27"/>
      <c r="AZR186" s="27"/>
      <c r="AZS186" s="27"/>
      <c r="AZT186" s="27"/>
      <c r="AZU186" s="27"/>
      <c r="AZV186" s="27"/>
      <c r="AZW186" s="27"/>
      <c r="AZX186" s="27"/>
      <c r="AZY186" s="27"/>
      <c r="AZZ186" s="27"/>
      <c r="BAA186" s="27"/>
      <c r="BAB186" s="27"/>
      <c r="BAC186" s="27"/>
      <c r="BAD186" s="27"/>
      <c r="BAE186" s="27"/>
      <c r="BAF186" s="27"/>
      <c r="BAG186" s="27"/>
      <c r="BAH186" s="27"/>
      <c r="BAI186" s="27"/>
      <c r="BAJ186" s="27"/>
      <c r="BAK186" s="27"/>
      <c r="BAL186" s="27"/>
      <c r="BAM186" s="27"/>
      <c r="BAN186" s="27"/>
      <c r="BAO186" s="27"/>
      <c r="BAP186" s="27"/>
      <c r="BAQ186" s="27"/>
      <c r="BAR186" s="27"/>
      <c r="BAS186" s="27"/>
      <c r="BAT186" s="27"/>
      <c r="BAU186" s="27"/>
      <c r="BAV186" s="27"/>
      <c r="BAW186" s="27"/>
      <c r="BAX186" s="27"/>
      <c r="BAY186" s="27"/>
      <c r="BAZ186" s="27"/>
      <c r="BBA186" s="27"/>
      <c r="BBB186" s="27"/>
      <c r="BBC186" s="27"/>
      <c r="BBD186" s="27"/>
      <c r="BBE186" s="27"/>
      <c r="BBF186" s="27"/>
      <c r="BBG186" s="27"/>
      <c r="BBH186" s="27"/>
      <c r="BBI186" s="27"/>
      <c r="BBJ186" s="27"/>
      <c r="BBK186" s="27"/>
      <c r="BBL186" s="27"/>
      <c r="BBM186" s="27"/>
      <c r="BBN186" s="27"/>
      <c r="BBO186" s="27"/>
      <c r="BBP186" s="27"/>
      <c r="BBQ186" s="27"/>
      <c r="BBR186" s="27"/>
      <c r="BBS186" s="27"/>
      <c r="BBT186" s="27"/>
      <c r="BBU186" s="27"/>
      <c r="BBV186" s="27"/>
      <c r="BBW186" s="27"/>
      <c r="BBX186" s="27"/>
      <c r="BBY186" s="27"/>
      <c r="BBZ186" s="27"/>
      <c r="BCA186" s="27"/>
      <c r="BCB186" s="27"/>
      <c r="BCC186" s="27"/>
      <c r="BCD186" s="27"/>
      <c r="BCE186" s="27"/>
      <c r="BCF186" s="27"/>
      <c r="BCG186" s="27"/>
      <c r="BCH186" s="27"/>
      <c r="BCI186" s="27"/>
      <c r="BCJ186" s="27"/>
      <c r="BCK186" s="27"/>
      <c r="BCL186" s="27"/>
      <c r="BCM186" s="27"/>
      <c r="BCN186" s="27"/>
      <c r="BCO186" s="27"/>
      <c r="BCP186" s="27"/>
      <c r="BCQ186" s="27"/>
      <c r="BCR186" s="27"/>
      <c r="BCS186" s="27"/>
      <c r="BCT186" s="27"/>
      <c r="BCU186" s="27"/>
      <c r="BCV186" s="27"/>
      <c r="BCW186" s="27"/>
      <c r="BCX186" s="27"/>
      <c r="BCY186" s="27"/>
      <c r="BCZ186" s="27"/>
      <c r="BDA186" s="27"/>
      <c r="BDB186" s="27"/>
      <c r="BDC186" s="27"/>
      <c r="BDD186" s="27"/>
      <c r="BDE186" s="27"/>
      <c r="BDF186" s="27"/>
      <c r="BDG186" s="27"/>
      <c r="BDH186" s="27"/>
      <c r="BDI186" s="27"/>
      <c r="BDJ186" s="27"/>
      <c r="BDK186" s="27"/>
      <c r="BDL186" s="27"/>
      <c r="BDM186" s="27"/>
      <c r="BDN186" s="27"/>
      <c r="BDO186" s="27"/>
      <c r="BDP186" s="27"/>
      <c r="BDQ186" s="27"/>
      <c r="BDR186" s="27"/>
      <c r="BDS186" s="27"/>
      <c r="BDT186" s="27"/>
      <c r="BDU186" s="27"/>
      <c r="BDV186" s="27"/>
      <c r="BDW186" s="27"/>
      <c r="BDX186" s="27"/>
      <c r="BDY186" s="27"/>
      <c r="BDZ186" s="27"/>
      <c r="BEA186" s="27"/>
      <c r="BEB186" s="27"/>
      <c r="BEC186" s="27"/>
      <c r="BED186" s="27"/>
      <c r="BEE186" s="27"/>
      <c r="BEF186" s="27"/>
      <c r="BEG186" s="27"/>
      <c r="BEH186" s="27"/>
      <c r="BEI186" s="27"/>
      <c r="BEJ186" s="27"/>
      <c r="BEK186" s="27"/>
      <c r="BEL186" s="27"/>
      <c r="BEM186" s="27"/>
      <c r="BEN186" s="27"/>
      <c r="BEO186" s="27"/>
      <c r="BEP186" s="27"/>
      <c r="BEQ186" s="27"/>
      <c r="BER186" s="27"/>
      <c r="BES186" s="27"/>
      <c r="BET186" s="27"/>
      <c r="BEU186" s="27"/>
      <c r="BEV186" s="27"/>
      <c r="BEW186" s="27"/>
      <c r="BEX186" s="27"/>
      <c r="BEY186" s="27"/>
      <c r="BEZ186" s="27"/>
      <c r="BFA186" s="27"/>
      <c r="BFB186" s="27"/>
      <c r="BFC186" s="27"/>
      <c r="BFD186" s="27"/>
      <c r="BFE186" s="27"/>
      <c r="BFF186" s="27"/>
      <c r="BFG186" s="27"/>
      <c r="BFH186" s="27"/>
      <c r="BFI186" s="27"/>
      <c r="BFJ186" s="27"/>
      <c r="BFK186" s="27"/>
      <c r="BFL186" s="27"/>
      <c r="BFM186" s="27"/>
      <c r="BFN186" s="27"/>
      <c r="BFO186" s="27"/>
      <c r="BFP186" s="27"/>
      <c r="BFQ186" s="27"/>
      <c r="BFR186" s="27"/>
      <c r="BFS186" s="27"/>
      <c r="BFT186" s="27"/>
      <c r="BFU186" s="27"/>
      <c r="BFV186" s="27"/>
      <c r="BFW186" s="27"/>
      <c r="BFX186" s="27"/>
      <c r="BFY186" s="27"/>
      <c r="BFZ186" s="27"/>
      <c r="BGA186" s="27"/>
      <c r="BGB186" s="27"/>
      <c r="BGC186" s="27"/>
      <c r="BGD186" s="27"/>
      <c r="BGE186" s="27"/>
      <c r="BGF186" s="27"/>
      <c r="BGG186" s="27"/>
      <c r="BGH186" s="27"/>
      <c r="BGI186" s="27"/>
      <c r="BGJ186" s="27"/>
      <c r="BGK186" s="27"/>
      <c r="BGL186" s="27"/>
      <c r="BGM186" s="27"/>
      <c r="BGN186" s="27"/>
      <c r="BGO186" s="27"/>
      <c r="BGP186" s="27"/>
      <c r="BGQ186" s="27"/>
      <c r="BGR186" s="27"/>
      <c r="BGS186" s="27"/>
      <c r="BGT186" s="27"/>
      <c r="BGU186" s="27"/>
      <c r="BGV186" s="27"/>
      <c r="BGW186" s="27"/>
      <c r="BGX186" s="27"/>
      <c r="BGY186" s="27"/>
      <c r="BGZ186" s="27"/>
      <c r="BHA186" s="27"/>
      <c r="BHB186" s="27"/>
      <c r="BHC186" s="27"/>
      <c r="BHD186" s="27"/>
      <c r="BHE186" s="27"/>
      <c r="BHF186" s="27"/>
      <c r="BHG186" s="27"/>
      <c r="BHH186" s="27"/>
      <c r="BHI186" s="27"/>
      <c r="BHJ186" s="27"/>
      <c r="BHK186" s="27"/>
      <c r="BHL186" s="27"/>
      <c r="BHM186" s="27"/>
      <c r="BHN186" s="27"/>
      <c r="BHO186" s="27"/>
      <c r="BHP186" s="27"/>
      <c r="BHQ186" s="27"/>
      <c r="BHR186" s="27"/>
      <c r="BHS186" s="27"/>
      <c r="BHT186" s="27"/>
      <c r="BHU186" s="27"/>
      <c r="BHV186" s="27"/>
      <c r="BHW186" s="27"/>
      <c r="BHX186" s="27"/>
      <c r="BHY186" s="27"/>
      <c r="BHZ186" s="27"/>
      <c r="BIA186" s="27"/>
      <c r="BIB186" s="27"/>
      <c r="BIC186" s="27"/>
      <c r="BID186" s="27"/>
      <c r="BIE186" s="27"/>
      <c r="BIF186" s="27"/>
      <c r="BIG186" s="27"/>
      <c r="BIH186" s="27"/>
      <c r="BII186" s="27"/>
      <c r="BIJ186" s="27"/>
      <c r="BIK186" s="27"/>
      <c r="BIL186" s="27"/>
      <c r="BIM186" s="27"/>
      <c r="BIN186" s="27"/>
      <c r="BIO186" s="27"/>
      <c r="BIP186" s="27"/>
      <c r="BIQ186" s="27"/>
      <c r="BIR186" s="27"/>
      <c r="BIS186" s="27"/>
      <c r="BIT186" s="27"/>
      <c r="BIU186" s="27"/>
      <c r="BIV186" s="27"/>
      <c r="BIW186" s="27"/>
      <c r="BIX186" s="27"/>
      <c r="BIY186" s="27"/>
      <c r="BIZ186" s="27"/>
      <c r="BJA186" s="27"/>
      <c r="BJB186" s="27"/>
      <c r="BJC186" s="27"/>
      <c r="BJD186" s="27"/>
      <c r="BJE186" s="27"/>
      <c r="BJF186" s="27"/>
      <c r="BJG186" s="27"/>
      <c r="BJH186" s="27"/>
      <c r="BJI186" s="27"/>
      <c r="BJJ186" s="27"/>
      <c r="BJK186" s="27"/>
      <c r="BJL186" s="27"/>
      <c r="BJM186" s="27"/>
      <c r="BJN186" s="27"/>
      <c r="BJO186" s="27"/>
      <c r="BJP186" s="27"/>
      <c r="BJQ186" s="27"/>
      <c r="BJR186" s="27"/>
      <c r="BJS186" s="27"/>
      <c r="BJT186" s="27"/>
      <c r="BJU186" s="27"/>
      <c r="BJV186" s="27"/>
      <c r="BJW186" s="27"/>
      <c r="BJX186" s="27"/>
      <c r="BJY186" s="27"/>
      <c r="BJZ186" s="27"/>
      <c r="BKA186" s="27"/>
      <c r="BKB186" s="27"/>
      <c r="BKC186" s="27"/>
      <c r="BKD186" s="27"/>
      <c r="BKE186" s="27"/>
      <c r="BKF186" s="27"/>
      <c r="BKG186" s="27"/>
      <c r="BKH186" s="27"/>
      <c r="BKI186" s="27"/>
      <c r="BKJ186" s="27"/>
      <c r="BKK186" s="27"/>
      <c r="BKL186" s="27"/>
      <c r="BKM186" s="27"/>
      <c r="BKN186" s="27"/>
      <c r="BKO186" s="27"/>
      <c r="BKP186" s="27"/>
      <c r="BKQ186" s="27"/>
      <c r="BKR186" s="27"/>
      <c r="BKS186" s="27"/>
      <c r="BKT186" s="27"/>
      <c r="BKU186" s="27"/>
      <c r="BKV186" s="27"/>
      <c r="BKW186" s="27"/>
      <c r="BKX186" s="27"/>
      <c r="BKY186" s="27"/>
      <c r="BKZ186" s="27"/>
      <c r="BLA186" s="27"/>
      <c r="BLB186" s="27"/>
      <c r="BLC186" s="27"/>
      <c r="BLD186" s="27"/>
      <c r="BLE186" s="27"/>
      <c r="BLF186" s="27"/>
      <c r="BLG186" s="27"/>
      <c r="BLH186" s="27"/>
      <c r="BLI186" s="27"/>
      <c r="BLJ186" s="27"/>
      <c r="BLK186" s="27"/>
      <c r="BLL186" s="27"/>
      <c r="BLM186" s="27"/>
      <c r="BLN186" s="27"/>
      <c r="BLO186" s="27"/>
      <c r="BLP186" s="27"/>
      <c r="BLQ186" s="27"/>
      <c r="BLR186" s="27"/>
      <c r="BLS186" s="27"/>
      <c r="BLT186" s="27"/>
      <c r="BLU186" s="27"/>
      <c r="BLV186" s="27"/>
      <c r="BLW186" s="27"/>
      <c r="BLX186" s="27"/>
      <c r="BLY186" s="27"/>
      <c r="BLZ186" s="27"/>
      <c r="BMA186" s="27"/>
      <c r="BMB186" s="27"/>
      <c r="BMC186" s="27"/>
      <c r="BMD186" s="27"/>
      <c r="BME186" s="27"/>
      <c r="BMF186" s="27"/>
      <c r="BMG186" s="27"/>
      <c r="BMH186" s="27"/>
      <c r="BMI186" s="27"/>
      <c r="BMJ186" s="27"/>
      <c r="BMK186" s="27"/>
      <c r="BML186" s="27"/>
      <c r="BMM186" s="27"/>
      <c r="BMN186" s="27"/>
      <c r="BMO186" s="27"/>
      <c r="BMP186" s="27"/>
      <c r="BMQ186" s="27"/>
      <c r="BMR186" s="27"/>
      <c r="BMS186" s="27"/>
      <c r="BMT186" s="27"/>
      <c r="BMU186" s="27"/>
      <c r="BMV186" s="27"/>
      <c r="BMW186" s="27"/>
      <c r="BMX186" s="27"/>
      <c r="BMY186" s="27"/>
      <c r="BMZ186" s="27"/>
      <c r="BNA186" s="27"/>
      <c r="BNB186" s="27"/>
      <c r="BNC186" s="27"/>
      <c r="BND186" s="27"/>
      <c r="BNE186" s="27"/>
      <c r="BNF186" s="27"/>
      <c r="BNG186" s="27"/>
      <c r="BNH186" s="27"/>
      <c r="BNI186" s="27"/>
      <c r="BNJ186" s="27"/>
      <c r="BNK186" s="27"/>
      <c r="BNL186" s="27"/>
      <c r="BNM186" s="27"/>
      <c r="BNN186" s="27"/>
      <c r="BNO186" s="27"/>
      <c r="BNP186" s="27"/>
      <c r="BNQ186" s="27"/>
      <c r="BNR186" s="27"/>
      <c r="BNS186" s="27"/>
      <c r="BNT186" s="27"/>
      <c r="BNU186" s="27"/>
      <c r="BNV186" s="27"/>
      <c r="BNW186" s="27"/>
      <c r="BNX186" s="27"/>
      <c r="BNY186" s="27"/>
      <c r="BNZ186" s="27"/>
      <c r="BOA186" s="27"/>
      <c r="BOB186" s="27"/>
      <c r="BOC186" s="27"/>
      <c r="BOD186" s="27"/>
      <c r="BOE186" s="27"/>
      <c r="BOF186" s="27"/>
      <c r="BOG186" s="27"/>
      <c r="BOH186" s="27"/>
      <c r="BOI186" s="27"/>
      <c r="BOJ186" s="27"/>
      <c r="BOK186" s="27"/>
      <c r="BOL186" s="27"/>
      <c r="BOM186" s="27"/>
      <c r="BON186" s="27"/>
      <c r="BOO186" s="27"/>
      <c r="BOP186" s="27"/>
      <c r="BOQ186" s="27"/>
      <c r="BOR186" s="27"/>
      <c r="BOS186" s="27"/>
      <c r="BOT186" s="27"/>
      <c r="BOU186" s="27"/>
      <c r="BOV186" s="27"/>
      <c r="BOW186" s="27"/>
      <c r="BOX186" s="27"/>
      <c r="BOY186" s="27"/>
      <c r="BOZ186" s="27"/>
      <c r="BPA186" s="27"/>
      <c r="BPB186" s="27"/>
      <c r="BPC186" s="27"/>
      <c r="BPD186" s="27"/>
      <c r="BPE186" s="27"/>
      <c r="BPF186" s="27"/>
      <c r="BPG186" s="27"/>
      <c r="BPH186" s="27"/>
      <c r="BPI186" s="27"/>
      <c r="BPJ186" s="27"/>
      <c r="BPK186" s="27"/>
      <c r="BPL186" s="27"/>
      <c r="BPM186" s="27"/>
      <c r="BPN186" s="27"/>
      <c r="BPO186" s="27"/>
      <c r="BPP186" s="27"/>
      <c r="BPQ186" s="27"/>
      <c r="BPR186" s="27"/>
      <c r="BPS186" s="27"/>
      <c r="BPT186" s="27"/>
      <c r="BPU186" s="27"/>
      <c r="BPV186" s="27"/>
      <c r="BPW186" s="27"/>
      <c r="BPX186" s="27"/>
      <c r="BPY186" s="27"/>
      <c r="BPZ186" s="27"/>
      <c r="BQA186" s="27"/>
      <c r="BQB186" s="27"/>
      <c r="BQC186" s="27"/>
      <c r="BQD186" s="27"/>
      <c r="BQE186" s="27"/>
      <c r="BQF186" s="27"/>
      <c r="BQG186" s="27"/>
      <c r="BQH186" s="27"/>
      <c r="BQI186" s="27"/>
      <c r="BQJ186" s="27"/>
      <c r="BQK186" s="27"/>
      <c r="BQL186" s="27"/>
      <c r="BQM186" s="27"/>
      <c r="BQN186" s="27"/>
      <c r="BQO186" s="27"/>
      <c r="BQP186" s="27"/>
      <c r="BQQ186" s="27"/>
      <c r="BQR186" s="27"/>
      <c r="BQS186" s="27"/>
      <c r="BQT186" s="27"/>
      <c r="BQU186" s="27"/>
      <c r="BQV186" s="27"/>
      <c r="BQW186" s="27"/>
      <c r="BQX186" s="27"/>
      <c r="BQY186" s="27"/>
      <c r="BQZ186" s="27"/>
      <c r="BRA186" s="27"/>
      <c r="BRB186" s="27"/>
      <c r="BRC186" s="27"/>
      <c r="BRD186" s="27"/>
      <c r="BRE186" s="27"/>
      <c r="BRF186" s="27"/>
      <c r="BRG186" s="27"/>
      <c r="BRH186" s="27"/>
      <c r="BRI186" s="27"/>
      <c r="BRJ186" s="27"/>
      <c r="BRK186" s="27"/>
      <c r="BRL186" s="27"/>
      <c r="BRM186" s="27"/>
      <c r="BRN186" s="27"/>
      <c r="BRO186" s="27"/>
      <c r="BRP186" s="27"/>
      <c r="BRQ186" s="27"/>
      <c r="BRR186" s="27"/>
      <c r="BRS186" s="27"/>
      <c r="BRT186" s="27"/>
      <c r="BRU186" s="27"/>
      <c r="BRV186" s="27"/>
      <c r="BRW186" s="27"/>
      <c r="BRX186" s="27"/>
      <c r="BRY186" s="27"/>
      <c r="BRZ186" s="27"/>
      <c r="BSA186" s="27"/>
      <c r="BSB186" s="27"/>
      <c r="BSC186" s="27"/>
      <c r="BSD186" s="27"/>
      <c r="BSE186" s="27"/>
      <c r="BSF186" s="27"/>
      <c r="BSG186" s="27"/>
      <c r="BSH186" s="27"/>
      <c r="BSI186" s="27"/>
      <c r="BSJ186" s="27"/>
      <c r="BSK186" s="27"/>
      <c r="BSL186" s="27"/>
      <c r="BSM186" s="27"/>
      <c r="BSN186" s="27"/>
      <c r="BSO186" s="27"/>
      <c r="BSP186" s="27"/>
      <c r="BSQ186" s="27"/>
      <c r="BSR186" s="27"/>
      <c r="BSS186" s="27"/>
      <c r="BST186" s="27"/>
      <c r="BSU186" s="27"/>
      <c r="BSV186" s="27"/>
      <c r="BSW186" s="27"/>
      <c r="BSX186" s="27"/>
      <c r="BSY186" s="27"/>
      <c r="BSZ186" s="27"/>
      <c r="BTA186" s="27"/>
      <c r="BTB186" s="27"/>
      <c r="BTC186" s="27"/>
      <c r="BTD186" s="27"/>
      <c r="BTE186" s="27"/>
      <c r="BTF186" s="27"/>
      <c r="BTG186" s="27"/>
      <c r="BTH186" s="27"/>
      <c r="BTI186" s="27"/>
      <c r="BTJ186" s="27"/>
      <c r="BTK186" s="27"/>
      <c r="BTL186" s="27"/>
      <c r="BTM186" s="27"/>
      <c r="BTN186" s="27"/>
      <c r="BTO186" s="27"/>
      <c r="BTP186" s="27"/>
      <c r="BTQ186" s="27"/>
      <c r="BTR186" s="27"/>
      <c r="BTS186" s="27"/>
      <c r="BTT186" s="27"/>
      <c r="BTU186" s="27"/>
      <c r="BTV186" s="27"/>
      <c r="BTW186" s="27"/>
      <c r="BTX186" s="27"/>
      <c r="BTY186" s="27"/>
      <c r="BTZ186" s="27"/>
      <c r="BUA186" s="27"/>
      <c r="BUB186" s="27"/>
      <c r="BUC186" s="27"/>
      <c r="BUD186" s="27"/>
      <c r="BUE186" s="27"/>
      <c r="BUF186" s="27"/>
      <c r="BUG186" s="27"/>
      <c r="BUH186" s="27"/>
      <c r="BUI186" s="27"/>
      <c r="BUJ186" s="27"/>
      <c r="BUK186" s="27"/>
      <c r="BUL186" s="27"/>
      <c r="BUM186" s="27"/>
      <c r="BUN186" s="27"/>
      <c r="BUO186" s="27"/>
      <c r="BUP186" s="27"/>
      <c r="BUQ186" s="27"/>
    </row>
    <row r="187" spans="1:1915" s="47" customFormat="1" ht="12.75">
      <c r="A187" s="23"/>
      <c r="B187" s="53"/>
      <c r="C187" s="53"/>
      <c r="D187" s="217" t="s">
        <v>261</v>
      </c>
      <c r="E187" s="216">
        <v>0.38</v>
      </c>
      <c r="F187" s="152">
        <v>2013</v>
      </c>
      <c r="G187" s="221">
        <v>0.6</v>
      </c>
      <c r="H187" s="22"/>
      <c r="I187" s="26"/>
      <c r="J187" s="26"/>
      <c r="K187" s="26"/>
      <c r="L187" s="26"/>
      <c r="M187" s="104"/>
      <c r="N187" s="104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  <c r="BZ187" s="27"/>
      <c r="CA187" s="27"/>
      <c r="CB187" s="27"/>
      <c r="CC187" s="27"/>
      <c r="CD187" s="27"/>
      <c r="CE187" s="27"/>
      <c r="CF187" s="27"/>
      <c r="CG187" s="27"/>
      <c r="CH187" s="27"/>
      <c r="CI187" s="27"/>
      <c r="CJ187" s="27"/>
      <c r="CK187" s="27"/>
      <c r="CL187" s="27"/>
      <c r="CM187" s="27"/>
      <c r="CN187" s="27"/>
      <c r="CO187" s="27"/>
      <c r="CP187" s="27"/>
      <c r="CQ187" s="27"/>
      <c r="CR187" s="27"/>
      <c r="CS187" s="27"/>
      <c r="CT187" s="27"/>
      <c r="CU187" s="27"/>
      <c r="CV187" s="27"/>
      <c r="CW187" s="27"/>
      <c r="CX187" s="27"/>
      <c r="CY187" s="27"/>
      <c r="CZ187" s="27"/>
      <c r="DA187" s="27"/>
      <c r="DB187" s="27"/>
      <c r="DC187" s="27"/>
      <c r="DD187" s="27"/>
      <c r="DE187" s="27"/>
      <c r="DF187" s="27"/>
      <c r="DG187" s="27"/>
      <c r="DH187" s="27"/>
      <c r="DI187" s="27"/>
      <c r="DJ187" s="27"/>
      <c r="DK187" s="27"/>
      <c r="DL187" s="27"/>
      <c r="DM187" s="27"/>
      <c r="DN187" s="27"/>
      <c r="DO187" s="27"/>
      <c r="DP187" s="27"/>
      <c r="DQ187" s="27"/>
      <c r="DR187" s="27"/>
      <c r="DS187" s="27"/>
      <c r="DT187" s="27"/>
      <c r="DU187" s="27"/>
      <c r="DV187" s="27"/>
      <c r="DW187" s="27"/>
      <c r="DX187" s="27"/>
      <c r="DY187" s="27"/>
      <c r="DZ187" s="27"/>
      <c r="EA187" s="27"/>
      <c r="EB187" s="27"/>
      <c r="EC187" s="27"/>
      <c r="ED187" s="27"/>
      <c r="EE187" s="27"/>
      <c r="EF187" s="27"/>
      <c r="EG187" s="27"/>
      <c r="EH187" s="27"/>
      <c r="EI187" s="27"/>
      <c r="EJ187" s="27"/>
      <c r="EK187" s="27"/>
      <c r="EL187" s="27"/>
      <c r="EM187" s="27"/>
      <c r="EN187" s="27"/>
      <c r="EO187" s="27"/>
      <c r="EP187" s="27"/>
      <c r="EQ187" s="27"/>
      <c r="ER187" s="27"/>
      <c r="ES187" s="27"/>
      <c r="ET187" s="27"/>
      <c r="EU187" s="27"/>
      <c r="EV187" s="27"/>
      <c r="EW187" s="27"/>
      <c r="EX187" s="27"/>
      <c r="EY187" s="27"/>
      <c r="EZ187" s="27"/>
      <c r="FA187" s="27"/>
      <c r="FB187" s="27"/>
      <c r="FC187" s="27"/>
      <c r="FD187" s="27"/>
      <c r="FE187" s="27"/>
      <c r="FF187" s="27"/>
      <c r="FG187" s="27"/>
      <c r="FH187" s="27"/>
      <c r="FI187" s="27"/>
      <c r="FJ187" s="27"/>
      <c r="FK187" s="27"/>
      <c r="FL187" s="27"/>
      <c r="FM187" s="27"/>
      <c r="FN187" s="27"/>
      <c r="FO187" s="27"/>
      <c r="FP187" s="27"/>
      <c r="FQ187" s="27"/>
      <c r="FR187" s="27"/>
      <c r="FS187" s="27"/>
      <c r="FT187" s="27"/>
      <c r="FU187" s="27"/>
      <c r="FV187" s="27"/>
      <c r="FW187" s="27"/>
      <c r="FX187" s="27"/>
      <c r="FY187" s="27"/>
      <c r="FZ187" s="27"/>
      <c r="GA187" s="27"/>
      <c r="GB187" s="27"/>
      <c r="GC187" s="27"/>
      <c r="GD187" s="27"/>
      <c r="GE187" s="27"/>
      <c r="GF187" s="27"/>
      <c r="GG187" s="27"/>
      <c r="GH187" s="27"/>
      <c r="GI187" s="27"/>
      <c r="GJ187" s="27"/>
      <c r="GK187" s="27"/>
      <c r="GL187" s="27"/>
      <c r="GM187" s="27"/>
      <c r="GN187" s="27"/>
      <c r="GO187" s="27"/>
      <c r="GP187" s="27"/>
      <c r="GQ187" s="27"/>
      <c r="GR187" s="27"/>
      <c r="GS187" s="27"/>
      <c r="GT187" s="27"/>
      <c r="GU187" s="27"/>
      <c r="GV187" s="27"/>
      <c r="GW187" s="27"/>
      <c r="GX187" s="27"/>
      <c r="GY187" s="27"/>
      <c r="GZ187" s="27"/>
      <c r="HA187" s="27"/>
      <c r="HB187" s="27"/>
      <c r="HC187" s="27"/>
      <c r="HD187" s="27"/>
      <c r="HE187" s="27"/>
      <c r="HF187" s="27"/>
      <c r="HG187" s="27"/>
      <c r="HH187" s="27"/>
      <c r="HI187" s="27"/>
      <c r="HJ187" s="27"/>
      <c r="HK187" s="27"/>
      <c r="HL187" s="27"/>
      <c r="HM187" s="27"/>
      <c r="HN187" s="27"/>
      <c r="HO187" s="27"/>
      <c r="HP187" s="27"/>
      <c r="HQ187" s="27"/>
      <c r="HR187" s="27"/>
      <c r="HS187" s="27"/>
      <c r="HT187" s="27"/>
      <c r="HU187" s="27"/>
      <c r="HV187" s="27"/>
      <c r="HW187" s="27"/>
      <c r="HX187" s="27"/>
      <c r="HY187" s="27"/>
      <c r="HZ187" s="27"/>
      <c r="IA187" s="27"/>
      <c r="IB187" s="27"/>
      <c r="IC187" s="27"/>
      <c r="ID187" s="27"/>
      <c r="IE187" s="27"/>
      <c r="IF187" s="27"/>
      <c r="IG187" s="27"/>
      <c r="IH187" s="27"/>
      <c r="II187" s="27"/>
      <c r="IJ187" s="27"/>
      <c r="IK187" s="27"/>
      <c r="IL187" s="27"/>
      <c r="IM187" s="27"/>
      <c r="IN187" s="27"/>
      <c r="IO187" s="27"/>
      <c r="IP187" s="27"/>
      <c r="IQ187" s="27"/>
      <c r="IR187" s="27"/>
      <c r="IS187" s="27"/>
      <c r="IT187" s="27"/>
      <c r="IU187" s="27"/>
      <c r="IV187" s="27"/>
      <c r="IW187" s="27"/>
      <c r="IX187" s="27"/>
      <c r="IY187" s="27"/>
      <c r="IZ187" s="27"/>
      <c r="JA187" s="27"/>
      <c r="JB187" s="27"/>
      <c r="JC187" s="27"/>
      <c r="JD187" s="27"/>
      <c r="JE187" s="27"/>
      <c r="JF187" s="27"/>
      <c r="JG187" s="27"/>
      <c r="JH187" s="27"/>
      <c r="JI187" s="27"/>
      <c r="JJ187" s="27"/>
      <c r="JK187" s="27"/>
      <c r="JL187" s="27"/>
      <c r="JM187" s="27"/>
      <c r="JN187" s="27"/>
      <c r="JO187" s="27"/>
      <c r="JP187" s="27"/>
      <c r="JQ187" s="27"/>
      <c r="JR187" s="27"/>
      <c r="JS187" s="27"/>
      <c r="JT187" s="27"/>
      <c r="JU187" s="27"/>
      <c r="JV187" s="27"/>
      <c r="JW187" s="27"/>
      <c r="JX187" s="27"/>
      <c r="JY187" s="27"/>
      <c r="JZ187" s="27"/>
      <c r="KA187" s="27"/>
      <c r="KB187" s="27"/>
      <c r="KC187" s="27"/>
      <c r="KD187" s="27"/>
      <c r="KE187" s="27"/>
      <c r="KF187" s="27"/>
      <c r="KG187" s="27"/>
      <c r="KH187" s="27"/>
      <c r="KI187" s="27"/>
      <c r="KJ187" s="27"/>
      <c r="KK187" s="27"/>
      <c r="KL187" s="27"/>
      <c r="KM187" s="27"/>
      <c r="KN187" s="27"/>
      <c r="KO187" s="27"/>
      <c r="KP187" s="27"/>
      <c r="KQ187" s="27"/>
      <c r="KR187" s="27"/>
      <c r="KS187" s="27"/>
      <c r="KT187" s="27"/>
      <c r="KU187" s="27"/>
      <c r="KV187" s="27"/>
      <c r="KW187" s="27"/>
      <c r="KX187" s="27"/>
      <c r="KY187" s="27"/>
      <c r="KZ187" s="27"/>
      <c r="LA187" s="27"/>
      <c r="LB187" s="27"/>
      <c r="LC187" s="27"/>
      <c r="LD187" s="27"/>
      <c r="LE187" s="27"/>
      <c r="LF187" s="27"/>
      <c r="LG187" s="27"/>
      <c r="LH187" s="27"/>
      <c r="LI187" s="27"/>
      <c r="LJ187" s="27"/>
      <c r="LK187" s="27"/>
      <c r="LL187" s="27"/>
      <c r="LM187" s="27"/>
      <c r="LN187" s="27"/>
      <c r="LO187" s="27"/>
      <c r="LP187" s="27"/>
      <c r="LQ187" s="27"/>
      <c r="LR187" s="27"/>
      <c r="LS187" s="27"/>
      <c r="LT187" s="27"/>
      <c r="LU187" s="27"/>
      <c r="LV187" s="27"/>
      <c r="LW187" s="27"/>
      <c r="LX187" s="27"/>
      <c r="LY187" s="27"/>
      <c r="LZ187" s="27"/>
      <c r="MA187" s="27"/>
      <c r="MB187" s="27"/>
      <c r="MC187" s="27"/>
      <c r="MD187" s="27"/>
      <c r="ME187" s="27"/>
      <c r="MF187" s="27"/>
      <c r="MG187" s="27"/>
      <c r="MH187" s="27"/>
      <c r="MI187" s="27"/>
      <c r="MJ187" s="27"/>
      <c r="MK187" s="27"/>
      <c r="ML187" s="27"/>
      <c r="MM187" s="27"/>
      <c r="MN187" s="27"/>
      <c r="MO187" s="27"/>
      <c r="MP187" s="27"/>
      <c r="MQ187" s="27"/>
      <c r="MR187" s="27"/>
      <c r="MS187" s="27"/>
      <c r="MT187" s="27"/>
      <c r="MU187" s="27"/>
      <c r="MV187" s="27"/>
      <c r="MW187" s="27"/>
      <c r="MX187" s="27"/>
      <c r="MY187" s="27"/>
      <c r="MZ187" s="27"/>
      <c r="NA187" s="27"/>
      <c r="NB187" s="27"/>
      <c r="NC187" s="27"/>
      <c r="ND187" s="27"/>
      <c r="NE187" s="27"/>
      <c r="NF187" s="27"/>
      <c r="NG187" s="27"/>
      <c r="NH187" s="27"/>
      <c r="NI187" s="27"/>
      <c r="NJ187" s="27"/>
      <c r="NK187" s="27"/>
      <c r="NL187" s="27"/>
      <c r="NM187" s="27"/>
      <c r="NN187" s="27"/>
      <c r="NO187" s="27"/>
      <c r="NP187" s="27"/>
      <c r="NQ187" s="27"/>
      <c r="NR187" s="27"/>
      <c r="NS187" s="27"/>
      <c r="NT187" s="27"/>
      <c r="NU187" s="27"/>
      <c r="NV187" s="27"/>
      <c r="NW187" s="27"/>
      <c r="NX187" s="27"/>
      <c r="NY187" s="27"/>
      <c r="NZ187" s="27"/>
      <c r="OA187" s="27"/>
      <c r="OB187" s="27"/>
      <c r="OC187" s="27"/>
      <c r="OD187" s="27"/>
      <c r="OE187" s="27"/>
      <c r="OF187" s="27"/>
      <c r="OG187" s="27"/>
      <c r="OH187" s="27"/>
      <c r="OI187" s="27"/>
      <c r="OJ187" s="27"/>
      <c r="OK187" s="27"/>
      <c r="OL187" s="27"/>
      <c r="OM187" s="27"/>
      <c r="ON187" s="27"/>
      <c r="OO187" s="27"/>
      <c r="OP187" s="27"/>
      <c r="OQ187" s="27"/>
      <c r="OR187" s="27"/>
      <c r="OS187" s="27"/>
      <c r="OT187" s="27"/>
      <c r="OU187" s="27"/>
      <c r="OV187" s="27"/>
      <c r="OW187" s="27"/>
      <c r="OX187" s="27"/>
      <c r="OY187" s="27"/>
      <c r="OZ187" s="27"/>
      <c r="PA187" s="27"/>
      <c r="PB187" s="27"/>
      <c r="PC187" s="27"/>
      <c r="PD187" s="27"/>
      <c r="PE187" s="27"/>
      <c r="PF187" s="27"/>
      <c r="PG187" s="27"/>
      <c r="PH187" s="27"/>
      <c r="PI187" s="27"/>
      <c r="PJ187" s="27"/>
      <c r="PK187" s="27"/>
      <c r="PL187" s="27"/>
      <c r="PM187" s="27"/>
      <c r="PN187" s="27"/>
      <c r="PO187" s="27"/>
      <c r="PP187" s="27"/>
      <c r="PQ187" s="27"/>
      <c r="PR187" s="27"/>
      <c r="PS187" s="27"/>
      <c r="PT187" s="27"/>
      <c r="PU187" s="27"/>
      <c r="PV187" s="27"/>
      <c r="PW187" s="27"/>
      <c r="PX187" s="27"/>
      <c r="PY187" s="27"/>
      <c r="PZ187" s="27"/>
      <c r="QA187" s="27"/>
      <c r="QB187" s="27"/>
      <c r="QC187" s="27"/>
      <c r="QD187" s="27"/>
      <c r="QE187" s="27"/>
      <c r="QF187" s="27"/>
      <c r="QG187" s="27"/>
      <c r="QH187" s="27"/>
      <c r="QI187" s="27"/>
      <c r="QJ187" s="27"/>
      <c r="QK187" s="27"/>
      <c r="QL187" s="27"/>
      <c r="QM187" s="27"/>
      <c r="QN187" s="27"/>
      <c r="QO187" s="27"/>
      <c r="QP187" s="27"/>
      <c r="QQ187" s="27"/>
      <c r="QR187" s="27"/>
      <c r="QS187" s="27"/>
      <c r="QT187" s="27"/>
      <c r="QU187" s="27"/>
      <c r="QV187" s="27"/>
      <c r="QW187" s="27"/>
      <c r="QX187" s="27"/>
      <c r="QY187" s="27"/>
      <c r="QZ187" s="27"/>
      <c r="RA187" s="27"/>
      <c r="RB187" s="27"/>
      <c r="RC187" s="27"/>
      <c r="RD187" s="27"/>
      <c r="RE187" s="27"/>
      <c r="RF187" s="27"/>
      <c r="RG187" s="27"/>
      <c r="RH187" s="27"/>
      <c r="RI187" s="27"/>
      <c r="RJ187" s="27"/>
      <c r="RK187" s="27"/>
      <c r="RL187" s="27"/>
      <c r="RM187" s="27"/>
      <c r="RN187" s="27"/>
      <c r="RO187" s="27"/>
      <c r="RP187" s="27"/>
      <c r="RQ187" s="27"/>
      <c r="RR187" s="27"/>
      <c r="RS187" s="27"/>
      <c r="RT187" s="27"/>
      <c r="RU187" s="27"/>
      <c r="RV187" s="27"/>
      <c r="RW187" s="27"/>
      <c r="RX187" s="27"/>
      <c r="RY187" s="27"/>
      <c r="RZ187" s="27"/>
      <c r="SA187" s="27"/>
      <c r="SB187" s="27"/>
      <c r="SC187" s="27"/>
      <c r="SD187" s="27"/>
      <c r="SE187" s="27"/>
      <c r="SF187" s="27"/>
      <c r="SG187" s="27"/>
      <c r="SH187" s="27"/>
      <c r="SI187" s="27"/>
      <c r="SJ187" s="27"/>
      <c r="SK187" s="27"/>
      <c r="SL187" s="27"/>
      <c r="SM187" s="27"/>
      <c r="SN187" s="27"/>
      <c r="SO187" s="27"/>
      <c r="SP187" s="27"/>
      <c r="SQ187" s="27"/>
      <c r="SR187" s="27"/>
      <c r="SS187" s="27"/>
      <c r="ST187" s="27"/>
      <c r="SU187" s="27"/>
      <c r="SV187" s="27"/>
      <c r="SW187" s="27"/>
      <c r="SX187" s="27"/>
      <c r="SY187" s="27"/>
      <c r="SZ187" s="27"/>
      <c r="TA187" s="27"/>
      <c r="TB187" s="27"/>
      <c r="TC187" s="27"/>
      <c r="TD187" s="27"/>
      <c r="TE187" s="27"/>
      <c r="TF187" s="27"/>
      <c r="TG187" s="27"/>
      <c r="TH187" s="27"/>
      <c r="TI187" s="27"/>
      <c r="TJ187" s="27"/>
      <c r="TK187" s="27"/>
      <c r="TL187" s="27"/>
      <c r="TM187" s="27"/>
      <c r="TN187" s="27"/>
      <c r="TO187" s="27"/>
      <c r="TP187" s="27"/>
      <c r="TQ187" s="27"/>
      <c r="TR187" s="27"/>
      <c r="TS187" s="27"/>
      <c r="TT187" s="27"/>
      <c r="TU187" s="27"/>
      <c r="TV187" s="27"/>
      <c r="TW187" s="27"/>
      <c r="TX187" s="27"/>
      <c r="TY187" s="27"/>
      <c r="TZ187" s="27"/>
      <c r="UA187" s="27"/>
      <c r="UB187" s="27"/>
      <c r="UC187" s="27"/>
      <c r="UD187" s="27"/>
      <c r="UE187" s="27"/>
      <c r="UF187" s="27"/>
      <c r="UG187" s="27"/>
      <c r="UH187" s="27"/>
      <c r="UI187" s="27"/>
      <c r="UJ187" s="27"/>
      <c r="UK187" s="27"/>
      <c r="UL187" s="27"/>
      <c r="UM187" s="27"/>
      <c r="UN187" s="27"/>
      <c r="UO187" s="27"/>
      <c r="UP187" s="27"/>
      <c r="UQ187" s="27"/>
      <c r="UR187" s="27"/>
      <c r="US187" s="27"/>
      <c r="UT187" s="27"/>
      <c r="UU187" s="27"/>
      <c r="UV187" s="27"/>
      <c r="UW187" s="27"/>
      <c r="UX187" s="27"/>
      <c r="UY187" s="27"/>
      <c r="UZ187" s="27"/>
      <c r="VA187" s="27"/>
      <c r="VB187" s="27"/>
      <c r="VC187" s="27"/>
      <c r="VD187" s="27"/>
      <c r="VE187" s="27"/>
      <c r="VF187" s="27"/>
      <c r="VG187" s="27"/>
      <c r="VH187" s="27"/>
      <c r="VI187" s="27"/>
      <c r="VJ187" s="27"/>
      <c r="VK187" s="27"/>
      <c r="VL187" s="27"/>
      <c r="VM187" s="27"/>
      <c r="VN187" s="27"/>
      <c r="VO187" s="27"/>
      <c r="VP187" s="27"/>
      <c r="VQ187" s="27"/>
      <c r="VR187" s="27"/>
      <c r="VS187" s="27"/>
      <c r="VT187" s="27"/>
      <c r="VU187" s="27"/>
      <c r="VV187" s="27"/>
      <c r="VW187" s="27"/>
      <c r="VX187" s="27"/>
      <c r="VY187" s="27"/>
      <c r="VZ187" s="27"/>
      <c r="WA187" s="27"/>
      <c r="WB187" s="27"/>
      <c r="WC187" s="27"/>
      <c r="WD187" s="27"/>
      <c r="WE187" s="27"/>
      <c r="WF187" s="27"/>
      <c r="WG187" s="27"/>
      <c r="WH187" s="27"/>
      <c r="WI187" s="27"/>
      <c r="WJ187" s="27"/>
      <c r="WK187" s="27"/>
      <c r="WL187" s="27"/>
      <c r="WM187" s="27"/>
      <c r="WN187" s="27"/>
      <c r="WO187" s="27"/>
      <c r="WP187" s="27"/>
      <c r="WQ187" s="27"/>
      <c r="WR187" s="27"/>
      <c r="WS187" s="27"/>
      <c r="WT187" s="27"/>
      <c r="WU187" s="27"/>
      <c r="WV187" s="27"/>
      <c r="WW187" s="27"/>
      <c r="WX187" s="27"/>
      <c r="WY187" s="27"/>
      <c r="WZ187" s="27"/>
      <c r="XA187" s="27"/>
      <c r="XB187" s="27"/>
      <c r="XC187" s="27"/>
      <c r="XD187" s="27"/>
      <c r="XE187" s="27"/>
      <c r="XF187" s="27"/>
      <c r="XG187" s="27"/>
      <c r="XH187" s="27"/>
      <c r="XI187" s="27"/>
      <c r="XJ187" s="27"/>
      <c r="XK187" s="27"/>
      <c r="XL187" s="27"/>
      <c r="XM187" s="27"/>
      <c r="XN187" s="27"/>
      <c r="XO187" s="27"/>
      <c r="XP187" s="27"/>
      <c r="XQ187" s="27"/>
      <c r="XR187" s="27"/>
      <c r="XS187" s="27"/>
      <c r="XT187" s="27"/>
      <c r="XU187" s="27"/>
      <c r="XV187" s="27"/>
      <c r="XW187" s="27"/>
      <c r="XX187" s="27"/>
      <c r="XY187" s="27"/>
      <c r="XZ187" s="27"/>
      <c r="YA187" s="27"/>
      <c r="YB187" s="27"/>
      <c r="YC187" s="27"/>
      <c r="YD187" s="27"/>
      <c r="YE187" s="27"/>
      <c r="YF187" s="27"/>
      <c r="YG187" s="27"/>
      <c r="YH187" s="27"/>
      <c r="YI187" s="27"/>
      <c r="YJ187" s="27"/>
      <c r="YK187" s="27"/>
      <c r="YL187" s="27"/>
      <c r="YM187" s="27"/>
      <c r="YN187" s="27"/>
      <c r="YO187" s="27"/>
      <c r="YP187" s="27"/>
      <c r="YQ187" s="27"/>
      <c r="YR187" s="27"/>
      <c r="YS187" s="27"/>
      <c r="YT187" s="27"/>
      <c r="YU187" s="27"/>
      <c r="YV187" s="27"/>
      <c r="YW187" s="27"/>
      <c r="YX187" s="27"/>
      <c r="YY187" s="27"/>
      <c r="YZ187" s="27"/>
      <c r="ZA187" s="27"/>
      <c r="ZB187" s="27"/>
      <c r="ZC187" s="27"/>
      <c r="ZD187" s="27"/>
      <c r="ZE187" s="27"/>
      <c r="ZF187" s="27"/>
      <c r="ZG187" s="27"/>
      <c r="ZH187" s="27"/>
      <c r="ZI187" s="27"/>
      <c r="ZJ187" s="27"/>
      <c r="ZK187" s="27"/>
      <c r="ZL187" s="27"/>
      <c r="ZM187" s="27"/>
      <c r="ZN187" s="27"/>
      <c r="ZO187" s="27"/>
      <c r="ZP187" s="27"/>
      <c r="ZQ187" s="27"/>
      <c r="ZR187" s="27"/>
      <c r="ZS187" s="27"/>
      <c r="ZT187" s="27"/>
      <c r="ZU187" s="27"/>
      <c r="ZV187" s="27"/>
      <c r="ZW187" s="27"/>
      <c r="ZX187" s="27"/>
      <c r="ZY187" s="27"/>
      <c r="ZZ187" s="27"/>
      <c r="AAA187" s="27"/>
      <c r="AAB187" s="27"/>
      <c r="AAC187" s="27"/>
      <c r="AAD187" s="27"/>
      <c r="AAE187" s="27"/>
      <c r="AAF187" s="27"/>
      <c r="AAG187" s="27"/>
      <c r="AAH187" s="27"/>
      <c r="AAI187" s="27"/>
      <c r="AAJ187" s="27"/>
      <c r="AAK187" s="27"/>
      <c r="AAL187" s="27"/>
      <c r="AAM187" s="27"/>
      <c r="AAN187" s="27"/>
      <c r="AAO187" s="27"/>
      <c r="AAP187" s="27"/>
      <c r="AAQ187" s="27"/>
      <c r="AAR187" s="27"/>
      <c r="AAS187" s="27"/>
      <c r="AAT187" s="27"/>
      <c r="AAU187" s="27"/>
      <c r="AAV187" s="27"/>
      <c r="AAW187" s="27"/>
      <c r="AAX187" s="27"/>
      <c r="AAY187" s="27"/>
      <c r="AAZ187" s="27"/>
      <c r="ABA187" s="27"/>
      <c r="ABB187" s="27"/>
      <c r="ABC187" s="27"/>
      <c r="ABD187" s="27"/>
      <c r="ABE187" s="27"/>
      <c r="ABF187" s="27"/>
      <c r="ABG187" s="27"/>
      <c r="ABH187" s="27"/>
      <c r="ABI187" s="27"/>
      <c r="ABJ187" s="27"/>
      <c r="ABK187" s="27"/>
      <c r="ABL187" s="27"/>
      <c r="ABM187" s="27"/>
      <c r="ABN187" s="27"/>
      <c r="ABO187" s="27"/>
      <c r="ABP187" s="27"/>
      <c r="ABQ187" s="27"/>
      <c r="ABR187" s="27"/>
      <c r="ABS187" s="27"/>
      <c r="ABT187" s="27"/>
      <c r="ABU187" s="27"/>
      <c r="ABV187" s="27"/>
      <c r="ABW187" s="27"/>
      <c r="ABX187" s="27"/>
      <c r="ABY187" s="27"/>
      <c r="ABZ187" s="27"/>
      <c r="ACA187" s="27"/>
      <c r="ACB187" s="27"/>
      <c r="ACC187" s="27"/>
      <c r="ACD187" s="27"/>
      <c r="ACE187" s="27"/>
      <c r="ACF187" s="27"/>
      <c r="ACG187" s="27"/>
      <c r="ACH187" s="27"/>
      <c r="ACI187" s="27"/>
      <c r="ACJ187" s="27"/>
      <c r="ACK187" s="27"/>
      <c r="ACL187" s="27"/>
      <c r="ACM187" s="27"/>
      <c r="ACN187" s="27"/>
      <c r="ACO187" s="27"/>
      <c r="ACP187" s="27"/>
      <c r="ACQ187" s="27"/>
      <c r="ACR187" s="27"/>
      <c r="ACS187" s="27"/>
      <c r="ACT187" s="27"/>
      <c r="ACU187" s="27"/>
      <c r="ACV187" s="27"/>
      <c r="ACW187" s="27"/>
      <c r="ACX187" s="27"/>
      <c r="ACY187" s="27"/>
      <c r="ACZ187" s="27"/>
      <c r="ADA187" s="27"/>
      <c r="ADB187" s="27"/>
      <c r="ADC187" s="27"/>
      <c r="ADD187" s="27"/>
      <c r="ADE187" s="27"/>
      <c r="ADF187" s="27"/>
      <c r="ADG187" s="27"/>
      <c r="ADH187" s="27"/>
      <c r="ADI187" s="27"/>
      <c r="ADJ187" s="27"/>
      <c r="ADK187" s="27"/>
      <c r="ADL187" s="27"/>
      <c r="ADM187" s="27"/>
      <c r="ADN187" s="27"/>
      <c r="ADO187" s="27"/>
      <c r="ADP187" s="27"/>
      <c r="ADQ187" s="27"/>
      <c r="ADR187" s="27"/>
      <c r="ADS187" s="27"/>
      <c r="ADT187" s="27"/>
      <c r="ADU187" s="27"/>
      <c r="ADV187" s="27"/>
      <c r="ADW187" s="27"/>
      <c r="ADX187" s="27"/>
      <c r="ADY187" s="27"/>
      <c r="ADZ187" s="27"/>
      <c r="AEA187" s="27"/>
      <c r="AEB187" s="27"/>
      <c r="AEC187" s="27"/>
      <c r="AED187" s="27"/>
      <c r="AEE187" s="27"/>
      <c r="AEF187" s="27"/>
      <c r="AEG187" s="27"/>
      <c r="AEH187" s="27"/>
      <c r="AEI187" s="27"/>
      <c r="AEJ187" s="27"/>
      <c r="AEK187" s="27"/>
      <c r="AEL187" s="27"/>
      <c r="AEM187" s="27"/>
      <c r="AEN187" s="27"/>
      <c r="AEO187" s="27"/>
      <c r="AEP187" s="27"/>
      <c r="AEQ187" s="27"/>
      <c r="AER187" s="27"/>
      <c r="AES187" s="27"/>
      <c r="AET187" s="27"/>
      <c r="AEU187" s="27"/>
      <c r="AEV187" s="27"/>
      <c r="AEW187" s="27"/>
      <c r="AEX187" s="27"/>
      <c r="AEY187" s="27"/>
      <c r="AEZ187" s="27"/>
      <c r="AFA187" s="27"/>
      <c r="AFB187" s="27"/>
      <c r="AFC187" s="27"/>
      <c r="AFD187" s="27"/>
      <c r="AFE187" s="27"/>
      <c r="AFF187" s="27"/>
      <c r="AFG187" s="27"/>
      <c r="AFH187" s="27"/>
      <c r="AFI187" s="27"/>
      <c r="AFJ187" s="27"/>
      <c r="AFK187" s="27"/>
      <c r="AFL187" s="27"/>
      <c r="AFM187" s="27"/>
      <c r="AFN187" s="27"/>
      <c r="AFO187" s="27"/>
      <c r="AFP187" s="27"/>
      <c r="AFQ187" s="27"/>
      <c r="AFR187" s="27"/>
      <c r="AFS187" s="27"/>
      <c r="AFT187" s="27"/>
      <c r="AFU187" s="27"/>
      <c r="AFV187" s="27"/>
      <c r="AFW187" s="27"/>
      <c r="AFX187" s="27"/>
      <c r="AFY187" s="27"/>
      <c r="AFZ187" s="27"/>
      <c r="AGA187" s="27"/>
      <c r="AGB187" s="27"/>
      <c r="AGC187" s="27"/>
      <c r="AGD187" s="27"/>
      <c r="AGE187" s="27"/>
      <c r="AGF187" s="27"/>
      <c r="AGG187" s="27"/>
      <c r="AGH187" s="27"/>
      <c r="AGI187" s="27"/>
      <c r="AGJ187" s="27"/>
      <c r="AGK187" s="27"/>
      <c r="AGL187" s="27"/>
      <c r="AGM187" s="27"/>
      <c r="AGN187" s="27"/>
      <c r="AGO187" s="27"/>
      <c r="AGP187" s="27"/>
      <c r="AGQ187" s="27"/>
      <c r="AGR187" s="27"/>
      <c r="AGS187" s="27"/>
      <c r="AGT187" s="27"/>
      <c r="AGU187" s="27"/>
      <c r="AGV187" s="27"/>
      <c r="AGW187" s="27"/>
      <c r="AGX187" s="27"/>
      <c r="AGY187" s="27"/>
      <c r="AGZ187" s="27"/>
      <c r="AHA187" s="27"/>
      <c r="AHB187" s="27"/>
      <c r="AHC187" s="27"/>
      <c r="AHD187" s="27"/>
      <c r="AHE187" s="27"/>
      <c r="AHF187" s="27"/>
      <c r="AHG187" s="27"/>
      <c r="AHH187" s="27"/>
      <c r="AHI187" s="27"/>
      <c r="AHJ187" s="27"/>
      <c r="AHK187" s="27"/>
      <c r="AHL187" s="27"/>
      <c r="AHM187" s="27"/>
      <c r="AHN187" s="27"/>
      <c r="AHO187" s="27"/>
      <c r="AHP187" s="27"/>
      <c r="AHQ187" s="27"/>
      <c r="AHR187" s="27"/>
      <c r="AHS187" s="27"/>
      <c r="AHT187" s="27"/>
      <c r="AHU187" s="27"/>
      <c r="AHV187" s="27"/>
      <c r="AHW187" s="27"/>
      <c r="AHX187" s="27"/>
      <c r="AHY187" s="27"/>
      <c r="AHZ187" s="27"/>
      <c r="AIA187" s="27"/>
      <c r="AIB187" s="27"/>
      <c r="AIC187" s="27"/>
      <c r="AID187" s="27"/>
      <c r="AIE187" s="27"/>
      <c r="AIF187" s="27"/>
      <c r="AIG187" s="27"/>
      <c r="AIH187" s="27"/>
      <c r="AII187" s="27"/>
      <c r="AIJ187" s="27"/>
      <c r="AIK187" s="27"/>
      <c r="AIL187" s="27"/>
      <c r="AIM187" s="27"/>
      <c r="AIN187" s="27"/>
      <c r="AIO187" s="27"/>
      <c r="AIP187" s="27"/>
      <c r="AIQ187" s="27"/>
      <c r="AIR187" s="27"/>
      <c r="AIS187" s="27"/>
      <c r="AIT187" s="27"/>
      <c r="AIU187" s="27"/>
      <c r="AIV187" s="27"/>
      <c r="AIW187" s="27"/>
      <c r="AIX187" s="27"/>
      <c r="AIY187" s="27"/>
      <c r="AIZ187" s="27"/>
      <c r="AJA187" s="27"/>
      <c r="AJB187" s="27"/>
      <c r="AJC187" s="27"/>
      <c r="AJD187" s="27"/>
      <c r="AJE187" s="27"/>
      <c r="AJF187" s="27"/>
      <c r="AJG187" s="27"/>
      <c r="AJH187" s="27"/>
      <c r="AJI187" s="27"/>
      <c r="AJJ187" s="27"/>
      <c r="AJK187" s="27"/>
      <c r="AJL187" s="27"/>
      <c r="AJM187" s="27"/>
      <c r="AJN187" s="27"/>
      <c r="AJO187" s="27"/>
      <c r="AJP187" s="27"/>
      <c r="AJQ187" s="27"/>
      <c r="AJR187" s="27"/>
      <c r="AJS187" s="27"/>
      <c r="AJT187" s="27"/>
      <c r="AJU187" s="27"/>
      <c r="AJV187" s="27"/>
      <c r="AJW187" s="27"/>
      <c r="AJX187" s="27"/>
      <c r="AJY187" s="27"/>
      <c r="AJZ187" s="27"/>
      <c r="AKA187" s="27"/>
      <c r="AKB187" s="27"/>
      <c r="AKC187" s="27"/>
      <c r="AKD187" s="27"/>
      <c r="AKE187" s="27"/>
      <c r="AKF187" s="27"/>
      <c r="AKG187" s="27"/>
      <c r="AKH187" s="27"/>
      <c r="AKI187" s="27"/>
      <c r="AKJ187" s="27"/>
      <c r="AKK187" s="27"/>
      <c r="AKL187" s="27"/>
      <c r="AKM187" s="27"/>
      <c r="AKN187" s="27"/>
      <c r="AKO187" s="27"/>
      <c r="AKP187" s="27"/>
      <c r="AKQ187" s="27"/>
      <c r="AKR187" s="27"/>
      <c r="AKS187" s="27"/>
      <c r="AKT187" s="27"/>
      <c r="AKU187" s="27"/>
      <c r="AKV187" s="27"/>
      <c r="AKW187" s="27"/>
      <c r="AKX187" s="27"/>
      <c r="AKY187" s="27"/>
      <c r="AKZ187" s="27"/>
      <c r="ALA187" s="27"/>
      <c r="ALB187" s="27"/>
      <c r="ALC187" s="27"/>
      <c r="ALD187" s="27"/>
      <c r="ALE187" s="27"/>
      <c r="ALF187" s="27"/>
      <c r="ALG187" s="27"/>
      <c r="ALH187" s="27"/>
      <c r="ALI187" s="27"/>
      <c r="ALJ187" s="27"/>
      <c r="ALK187" s="27"/>
      <c r="ALL187" s="27"/>
      <c r="ALM187" s="27"/>
      <c r="ALN187" s="27"/>
      <c r="ALO187" s="27"/>
      <c r="ALP187" s="27"/>
      <c r="ALQ187" s="27"/>
      <c r="ALR187" s="27"/>
      <c r="ALS187" s="27"/>
      <c r="ALT187" s="27"/>
      <c r="ALU187" s="27"/>
      <c r="ALV187" s="27"/>
      <c r="ALW187" s="27"/>
      <c r="ALX187" s="27"/>
      <c r="ALY187" s="27"/>
      <c r="ALZ187" s="27"/>
      <c r="AMA187" s="27"/>
      <c r="AMB187" s="27"/>
      <c r="AMC187" s="27"/>
      <c r="AMD187" s="27"/>
      <c r="AME187" s="27"/>
      <c r="AMF187" s="27"/>
      <c r="AMG187" s="27"/>
      <c r="AMH187" s="27"/>
      <c r="AMI187" s="27"/>
      <c r="AMJ187" s="27"/>
      <c r="AMK187" s="27"/>
      <c r="AML187" s="27"/>
      <c r="AMM187" s="27"/>
      <c r="AMN187" s="27"/>
      <c r="AMO187" s="27"/>
      <c r="AMP187" s="27"/>
      <c r="AMQ187" s="27"/>
      <c r="AMR187" s="27"/>
      <c r="AMS187" s="27"/>
      <c r="AMT187" s="27"/>
      <c r="AMU187" s="27"/>
      <c r="AMV187" s="27"/>
      <c r="AMW187" s="27"/>
      <c r="AMX187" s="27"/>
      <c r="AMY187" s="27"/>
      <c r="AMZ187" s="27"/>
      <c r="ANA187" s="27"/>
      <c r="ANB187" s="27"/>
      <c r="ANC187" s="27"/>
      <c r="AND187" s="27"/>
      <c r="ANE187" s="27"/>
      <c r="ANF187" s="27"/>
      <c r="ANG187" s="27"/>
      <c r="ANH187" s="27"/>
      <c r="ANI187" s="27"/>
      <c r="ANJ187" s="27"/>
      <c r="ANK187" s="27"/>
      <c r="ANL187" s="27"/>
      <c r="ANM187" s="27"/>
      <c r="ANN187" s="27"/>
      <c r="ANO187" s="27"/>
      <c r="ANP187" s="27"/>
      <c r="ANQ187" s="27"/>
      <c r="ANR187" s="27"/>
      <c r="ANS187" s="27"/>
      <c r="ANT187" s="27"/>
      <c r="ANU187" s="27"/>
      <c r="ANV187" s="27"/>
      <c r="ANW187" s="27"/>
      <c r="ANX187" s="27"/>
      <c r="ANY187" s="27"/>
      <c r="ANZ187" s="27"/>
      <c r="AOA187" s="27"/>
      <c r="AOB187" s="27"/>
      <c r="AOC187" s="27"/>
      <c r="AOD187" s="27"/>
      <c r="AOE187" s="27"/>
      <c r="AOF187" s="27"/>
      <c r="AOG187" s="27"/>
      <c r="AOH187" s="27"/>
      <c r="AOI187" s="27"/>
      <c r="AOJ187" s="27"/>
      <c r="AOK187" s="27"/>
      <c r="AOL187" s="27"/>
      <c r="AOM187" s="27"/>
      <c r="AON187" s="27"/>
      <c r="AOO187" s="27"/>
      <c r="AOP187" s="27"/>
      <c r="AOQ187" s="27"/>
      <c r="AOR187" s="27"/>
      <c r="AOS187" s="27"/>
      <c r="AOT187" s="27"/>
      <c r="AOU187" s="27"/>
      <c r="AOV187" s="27"/>
      <c r="AOW187" s="27"/>
      <c r="AOX187" s="27"/>
      <c r="AOY187" s="27"/>
      <c r="AOZ187" s="27"/>
      <c r="APA187" s="27"/>
      <c r="APB187" s="27"/>
      <c r="APC187" s="27"/>
      <c r="APD187" s="27"/>
      <c r="APE187" s="27"/>
      <c r="APF187" s="27"/>
      <c r="APG187" s="27"/>
      <c r="APH187" s="27"/>
      <c r="API187" s="27"/>
      <c r="APJ187" s="27"/>
      <c r="APK187" s="27"/>
      <c r="APL187" s="27"/>
      <c r="APM187" s="27"/>
      <c r="APN187" s="27"/>
      <c r="APO187" s="27"/>
      <c r="APP187" s="27"/>
      <c r="APQ187" s="27"/>
      <c r="APR187" s="27"/>
      <c r="APS187" s="27"/>
      <c r="APT187" s="27"/>
      <c r="APU187" s="27"/>
      <c r="APV187" s="27"/>
      <c r="APW187" s="27"/>
      <c r="APX187" s="27"/>
      <c r="APY187" s="27"/>
      <c r="APZ187" s="27"/>
      <c r="AQA187" s="27"/>
      <c r="AQB187" s="27"/>
      <c r="AQC187" s="27"/>
      <c r="AQD187" s="27"/>
      <c r="AQE187" s="27"/>
      <c r="AQF187" s="27"/>
      <c r="AQG187" s="27"/>
      <c r="AQH187" s="27"/>
      <c r="AQI187" s="27"/>
      <c r="AQJ187" s="27"/>
      <c r="AQK187" s="27"/>
      <c r="AQL187" s="27"/>
      <c r="AQM187" s="27"/>
      <c r="AQN187" s="27"/>
      <c r="AQO187" s="27"/>
      <c r="AQP187" s="27"/>
      <c r="AQQ187" s="27"/>
      <c r="AQR187" s="27"/>
      <c r="AQS187" s="27"/>
      <c r="AQT187" s="27"/>
      <c r="AQU187" s="27"/>
      <c r="AQV187" s="27"/>
      <c r="AQW187" s="27"/>
      <c r="AQX187" s="27"/>
      <c r="AQY187" s="27"/>
      <c r="AQZ187" s="27"/>
      <c r="ARA187" s="27"/>
      <c r="ARB187" s="27"/>
      <c r="ARC187" s="27"/>
      <c r="ARD187" s="27"/>
      <c r="ARE187" s="27"/>
      <c r="ARF187" s="27"/>
      <c r="ARG187" s="27"/>
      <c r="ARH187" s="27"/>
      <c r="ARI187" s="27"/>
      <c r="ARJ187" s="27"/>
      <c r="ARK187" s="27"/>
      <c r="ARL187" s="27"/>
      <c r="ARM187" s="27"/>
      <c r="ARN187" s="27"/>
      <c r="ARO187" s="27"/>
      <c r="ARP187" s="27"/>
      <c r="ARQ187" s="27"/>
      <c r="ARR187" s="27"/>
      <c r="ARS187" s="27"/>
      <c r="ART187" s="27"/>
      <c r="ARU187" s="27"/>
      <c r="ARV187" s="27"/>
      <c r="ARW187" s="27"/>
      <c r="ARX187" s="27"/>
      <c r="ARY187" s="27"/>
      <c r="ARZ187" s="27"/>
      <c r="ASA187" s="27"/>
      <c r="ASB187" s="27"/>
      <c r="ASC187" s="27"/>
      <c r="ASD187" s="27"/>
      <c r="ASE187" s="27"/>
      <c r="ASF187" s="27"/>
      <c r="ASG187" s="27"/>
      <c r="ASH187" s="27"/>
      <c r="ASI187" s="27"/>
      <c r="ASJ187" s="27"/>
      <c r="ASK187" s="27"/>
      <c r="ASL187" s="27"/>
      <c r="ASM187" s="27"/>
      <c r="ASN187" s="27"/>
      <c r="ASO187" s="27"/>
      <c r="ASP187" s="27"/>
      <c r="ASQ187" s="27"/>
      <c r="ASR187" s="27"/>
      <c r="ASS187" s="27"/>
      <c r="AST187" s="27"/>
      <c r="ASU187" s="27"/>
      <c r="ASV187" s="27"/>
      <c r="ASW187" s="27"/>
      <c r="ASX187" s="27"/>
      <c r="ASY187" s="27"/>
      <c r="ASZ187" s="27"/>
      <c r="ATA187" s="27"/>
      <c r="ATB187" s="27"/>
      <c r="ATC187" s="27"/>
      <c r="ATD187" s="27"/>
      <c r="ATE187" s="27"/>
      <c r="ATF187" s="27"/>
      <c r="ATG187" s="27"/>
      <c r="ATH187" s="27"/>
      <c r="ATI187" s="27"/>
      <c r="ATJ187" s="27"/>
      <c r="ATK187" s="27"/>
      <c r="ATL187" s="27"/>
      <c r="ATM187" s="27"/>
      <c r="ATN187" s="27"/>
      <c r="ATO187" s="27"/>
      <c r="ATP187" s="27"/>
      <c r="ATQ187" s="27"/>
      <c r="ATR187" s="27"/>
      <c r="ATS187" s="27"/>
      <c r="ATT187" s="27"/>
      <c r="ATU187" s="27"/>
      <c r="ATV187" s="27"/>
      <c r="ATW187" s="27"/>
      <c r="ATX187" s="27"/>
      <c r="ATY187" s="27"/>
      <c r="ATZ187" s="27"/>
      <c r="AUA187" s="27"/>
      <c r="AUB187" s="27"/>
      <c r="AUC187" s="27"/>
      <c r="AUD187" s="27"/>
      <c r="AUE187" s="27"/>
      <c r="AUF187" s="27"/>
      <c r="AUG187" s="27"/>
      <c r="AUH187" s="27"/>
      <c r="AUI187" s="27"/>
      <c r="AUJ187" s="27"/>
      <c r="AUK187" s="27"/>
      <c r="AUL187" s="27"/>
      <c r="AUM187" s="27"/>
      <c r="AUN187" s="27"/>
      <c r="AUO187" s="27"/>
      <c r="AUP187" s="27"/>
      <c r="AUQ187" s="27"/>
      <c r="AUR187" s="27"/>
      <c r="AUS187" s="27"/>
      <c r="AUT187" s="27"/>
      <c r="AUU187" s="27"/>
      <c r="AUV187" s="27"/>
      <c r="AUW187" s="27"/>
      <c r="AUX187" s="27"/>
      <c r="AUY187" s="27"/>
      <c r="AUZ187" s="27"/>
      <c r="AVA187" s="27"/>
      <c r="AVB187" s="27"/>
      <c r="AVC187" s="27"/>
      <c r="AVD187" s="27"/>
      <c r="AVE187" s="27"/>
      <c r="AVF187" s="27"/>
      <c r="AVG187" s="27"/>
      <c r="AVH187" s="27"/>
      <c r="AVI187" s="27"/>
      <c r="AVJ187" s="27"/>
      <c r="AVK187" s="27"/>
      <c r="AVL187" s="27"/>
      <c r="AVM187" s="27"/>
      <c r="AVN187" s="27"/>
      <c r="AVO187" s="27"/>
      <c r="AVP187" s="27"/>
      <c r="AVQ187" s="27"/>
      <c r="AVR187" s="27"/>
      <c r="AVS187" s="27"/>
      <c r="AVT187" s="27"/>
      <c r="AVU187" s="27"/>
      <c r="AVV187" s="27"/>
      <c r="AVW187" s="27"/>
      <c r="AVX187" s="27"/>
      <c r="AVY187" s="27"/>
      <c r="AVZ187" s="27"/>
      <c r="AWA187" s="27"/>
      <c r="AWB187" s="27"/>
      <c r="AWC187" s="27"/>
      <c r="AWD187" s="27"/>
      <c r="AWE187" s="27"/>
      <c r="AWF187" s="27"/>
      <c r="AWG187" s="27"/>
      <c r="AWH187" s="27"/>
      <c r="AWI187" s="27"/>
      <c r="AWJ187" s="27"/>
      <c r="AWK187" s="27"/>
      <c r="AWL187" s="27"/>
      <c r="AWM187" s="27"/>
      <c r="AWN187" s="27"/>
      <c r="AWO187" s="27"/>
      <c r="AWP187" s="27"/>
      <c r="AWQ187" s="27"/>
      <c r="AWR187" s="27"/>
      <c r="AWS187" s="27"/>
      <c r="AWT187" s="27"/>
      <c r="AWU187" s="27"/>
      <c r="AWV187" s="27"/>
      <c r="AWW187" s="27"/>
      <c r="AWX187" s="27"/>
      <c r="AWY187" s="27"/>
      <c r="AWZ187" s="27"/>
      <c r="AXA187" s="27"/>
      <c r="AXB187" s="27"/>
      <c r="AXC187" s="27"/>
      <c r="AXD187" s="27"/>
      <c r="AXE187" s="27"/>
      <c r="AXF187" s="27"/>
      <c r="AXG187" s="27"/>
      <c r="AXH187" s="27"/>
      <c r="AXI187" s="27"/>
      <c r="AXJ187" s="27"/>
      <c r="AXK187" s="27"/>
      <c r="AXL187" s="27"/>
      <c r="AXM187" s="27"/>
      <c r="AXN187" s="27"/>
      <c r="AXO187" s="27"/>
      <c r="AXP187" s="27"/>
      <c r="AXQ187" s="27"/>
      <c r="AXR187" s="27"/>
      <c r="AXS187" s="27"/>
      <c r="AXT187" s="27"/>
      <c r="AXU187" s="27"/>
      <c r="AXV187" s="27"/>
      <c r="AXW187" s="27"/>
      <c r="AXX187" s="27"/>
      <c r="AXY187" s="27"/>
      <c r="AXZ187" s="27"/>
      <c r="AYA187" s="27"/>
      <c r="AYB187" s="27"/>
      <c r="AYC187" s="27"/>
      <c r="AYD187" s="27"/>
      <c r="AYE187" s="27"/>
      <c r="AYF187" s="27"/>
      <c r="AYG187" s="27"/>
      <c r="AYH187" s="27"/>
      <c r="AYI187" s="27"/>
      <c r="AYJ187" s="27"/>
      <c r="AYK187" s="27"/>
      <c r="AYL187" s="27"/>
      <c r="AYM187" s="27"/>
      <c r="AYN187" s="27"/>
      <c r="AYO187" s="27"/>
      <c r="AYP187" s="27"/>
      <c r="AYQ187" s="27"/>
      <c r="AYR187" s="27"/>
      <c r="AYS187" s="27"/>
      <c r="AYT187" s="27"/>
      <c r="AYU187" s="27"/>
      <c r="AYV187" s="27"/>
      <c r="AYW187" s="27"/>
      <c r="AYX187" s="27"/>
      <c r="AYY187" s="27"/>
      <c r="AYZ187" s="27"/>
      <c r="AZA187" s="27"/>
      <c r="AZB187" s="27"/>
      <c r="AZC187" s="27"/>
      <c r="AZD187" s="27"/>
      <c r="AZE187" s="27"/>
      <c r="AZF187" s="27"/>
      <c r="AZG187" s="27"/>
      <c r="AZH187" s="27"/>
      <c r="AZI187" s="27"/>
      <c r="AZJ187" s="27"/>
      <c r="AZK187" s="27"/>
      <c r="AZL187" s="27"/>
      <c r="AZM187" s="27"/>
      <c r="AZN187" s="27"/>
      <c r="AZO187" s="27"/>
      <c r="AZP187" s="27"/>
      <c r="AZQ187" s="27"/>
      <c r="AZR187" s="27"/>
      <c r="AZS187" s="27"/>
      <c r="AZT187" s="27"/>
      <c r="AZU187" s="27"/>
      <c r="AZV187" s="27"/>
      <c r="AZW187" s="27"/>
      <c r="AZX187" s="27"/>
      <c r="AZY187" s="27"/>
      <c r="AZZ187" s="27"/>
      <c r="BAA187" s="27"/>
      <c r="BAB187" s="27"/>
      <c r="BAC187" s="27"/>
      <c r="BAD187" s="27"/>
      <c r="BAE187" s="27"/>
      <c r="BAF187" s="27"/>
      <c r="BAG187" s="27"/>
      <c r="BAH187" s="27"/>
      <c r="BAI187" s="27"/>
      <c r="BAJ187" s="27"/>
      <c r="BAK187" s="27"/>
      <c r="BAL187" s="27"/>
      <c r="BAM187" s="27"/>
      <c r="BAN187" s="27"/>
      <c r="BAO187" s="27"/>
      <c r="BAP187" s="27"/>
      <c r="BAQ187" s="27"/>
      <c r="BAR187" s="27"/>
      <c r="BAS187" s="27"/>
      <c r="BAT187" s="27"/>
      <c r="BAU187" s="27"/>
      <c r="BAV187" s="27"/>
      <c r="BAW187" s="27"/>
      <c r="BAX187" s="27"/>
      <c r="BAY187" s="27"/>
      <c r="BAZ187" s="27"/>
      <c r="BBA187" s="27"/>
      <c r="BBB187" s="27"/>
      <c r="BBC187" s="27"/>
      <c r="BBD187" s="27"/>
      <c r="BBE187" s="27"/>
      <c r="BBF187" s="27"/>
      <c r="BBG187" s="27"/>
      <c r="BBH187" s="27"/>
      <c r="BBI187" s="27"/>
      <c r="BBJ187" s="27"/>
      <c r="BBK187" s="27"/>
      <c r="BBL187" s="27"/>
      <c r="BBM187" s="27"/>
      <c r="BBN187" s="27"/>
      <c r="BBO187" s="27"/>
      <c r="BBP187" s="27"/>
      <c r="BBQ187" s="27"/>
      <c r="BBR187" s="27"/>
      <c r="BBS187" s="27"/>
      <c r="BBT187" s="27"/>
      <c r="BBU187" s="27"/>
      <c r="BBV187" s="27"/>
      <c r="BBW187" s="27"/>
      <c r="BBX187" s="27"/>
      <c r="BBY187" s="27"/>
      <c r="BBZ187" s="27"/>
      <c r="BCA187" s="27"/>
      <c r="BCB187" s="27"/>
      <c r="BCC187" s="27"/>
      <c r="BCD187" s="27"/>
      <c r="BCE187" s="27"/>
      <c r="BCF187" s="27"/>
      <c r="BCG187" s="27"/>
      <c r="BCH187" s="27"/>
      <c r="BCI187" s="27"/>
      <c r="BCJ187" s="27"/>
      <c r="BCK187" s="27"/>
      <c r="BCL187" s="27"/>
      <c r="BCM187" s="27"/>
      <c r="BCN187" s="27"/>
      <c r="BCO187" s="27"/>
      <c r="BCP187" s="27"/>
      <c r="BCQ187" s="27"/>
      <c r="BCR187" s="27"/>
      <c r="BCS187" s="27"/>
      <c r="BCT187" s="27"/>
      <c r="BCU187" s="27"/>
      <c r="BCV187" s="27"/>
      <c r="BCW187" s="27"/>
      <c r="BCX187" s="27"/>
      <c r="BCY187" s="27"/>
      <c r="BCZ187" s="27"/>
      <c r="BDA187" s="27"/>
      <c r="BDB187" s="27"/>
      <c r="BDC187" s="27"/>
      <c r="BDD187" s="27"/>
      <c r="BDE187" s="27"/>
      <c r="BDF187" s="27"/>
      <c r="BDG187" s="27"/>
      <c r="BDH187" s="27"/>
      <c r="BDI187" s="27"/>
      <c r="BDJ187" s="27"/>
      <c r="BDK187" s="27"/>
      <c r="BDL187" s="27"/>
      <c r="BDM187" s="27"/>
      <c r="BDN187" s="27"/>
      <c r="BDO187" s="27"/>
      <c r="BDP187" s="27"/>
      <c r="BDQ187" s="27"/>
      <c r="BDR187" s="27"/>
      <c r="BDS187" s="27"/>
      <c r="BDT187" s="27"/>
      <c r="BDU187" s="27"/>
      <c r="BDV187" s="27"/>
      <c r="BDW187" s="27"/>
      <c r="BDX187" s="27"/>
      <c r="BDY187" s="27"/>
      <c r="BDZ187" s="27"/>
      <c r="BEA187" s="27"/>
      <c r="BEB187" s="27"/>
      <c r="BEC187" s="27"/>
      <c r="BED187" s="27"/>
      <c r="BEE187" s="27"/>
      <c r="BEF187" s="27"/>
      <c r="BEG187" s="27"/>
      <c r="BEH187" s="27"/>
      <c r="BEI187" s="27"/>
      <c r="BEJ187" s="27"/>
      <c r="BEK187" s="27"/>
      <c r="BEL187" s="27"/>
      <c r="BEM187" s="27"/>
      <c r="BEN187" s="27"/>
      <c r="BEO187" s="27"/>
      <c r="BEP187" s="27"/>
      <c r="BEQ187" s="27"/>
      <c r="BER187" s="27"/>
      <c r="BES187" s="27"/>
      <c r="BET187" s="27"/>
      <c r="BEU187" s="27"/>
      <c r="BEV187" s="27"/>
      <c r="BEW187" s="27"/>
      <c r="BEX187" s="27"/>
      <c r="BEY187" s="27"/>
      <c r="BEZ187" s="27"/>
      <c r="BFA187" s="27"/>
      <c r="BFB187" s="27"/>
      <c r="BFC187" s="27"/>
      <c r="BFD187" s="27"/>
      <c r="BFE187" s="27"/>
      <c r="BFF187" s="27"/>
      <c r="BFG187" s="27"/>
      <c r="BFH187" s="27"/>
      <c r="BFI187" s="27"/>
      <c r="BFJ187" s="27"/>
      <c r="BFK187" s="27"/>
      <c r="BFL187" s="27"/>
      <c r="BFM187" s="27"/>
      <c r="BFN187" s="27"/>
      <c r="BFO187" s="27"/>
      <c r="BFP187" s="27"/>
      <c r="BFQ187" s="27"/>
      <c r="BFR187" s="27"/>
      <c r="BFS187" s="27"/>
      <c r="BFT187" s="27"/>
      <c r="BFU187" s="27"/>
      <c r="BFV187" s="27"/>
      <c r="BFW187" s="27"/>
      <c r="BFX187" s="27"/>
      <c r="BFY187" s="27"/>
      <c r="BFZ187" s="27"/>
      <c r="BGA187" s="27"/>
      <c r="BGB187" s="27"/>
      <c r="BGC187" s="27"/>
      <c r="BGD187" s="27"/>
      <c r="BGE187" s="27"/>
      <c r="BGF187" s="27"/>
      <c r="BGG187" s="27"/>
      <c r="BGH187" s="27"/>
      <c r="BGI187" s="27"/>
      <c r="BGJ187" s="27"/>
      <c r="BGK187" s="27"/>
      <c r="BGL187" s="27"/>
      <c r="BGM187" s="27"/>
      <c r="BGN187" s="27"/>
      <c r="BGO187" s="27"/>
      <c r="BGP187" s="27"/>
      <c r="BGQ187" s="27"/>
      <c r="BGR187" s="27"/>
      <c r="BGS187" s="27"/>
      <c r="BGT187" s="27"/>
      <c r="BGU187" s="27"/>
      <c r="BGV187" s="27"/>
      <c r="BGW187" s="27"/>
      <c r="BGX187" s="27"/>
      <c r="BGY187" s="27"/>
      <c r="BGZ187" s="27"/>
      <c r="BHA187" s="27"/>
      <c r="BHB187" s="27"/>
      <c r="BHC187" s="27"/>
      <c r="BHD187" s="27"/>
      <c r="BHE187" s="27"/>
      <c r="BHF187" s="27"/>
      <c r="BHG187" s="27"/>
      <c r="BHH187" s="27"/>
      <c r="BHI187" s="27"/>
      <c r="BHJ187" s="27"/>
      <c r="BHK187" s="27"/>
      <c r="BHL187" s="27"/>
      <c r="BHM187" s="27"/>
      <c r="BHN187" s="27"/>
      <c r="BHO187" s="27"/>
      <c r="BHP187" s="27"/>
      <c r="BHQ187" s="27"/>
      <c r="BHR187" s="27"/>
      <c r="BHS187" s="27"/>
      <c r="BHT187" s="27"/>
      <c r="BHU187" s="27"/>
      <c r="BHV187" s="27"/>
      <c r="BHW187" s="27"/>
      <c r="BHX187" s="27"/>
      <c r="BHY187" s="27"/>
      <c r="BHZ187" s="27"/>
      <c r="BIA187" s="27"/>
      <c r="BIB187" s="27"/>
      <c r="BIC187" s="27"/>
      <c r="BID187" s="27"/>
      <c r="BIE187" s="27"/>
      <c r="BIF187" s="27"/>
      <c r="BIG187" s="27"/>
      <c r="BIH187" s="27"/>
      <c r="BII187" s="27"/>
      <c r="BIJ187" s="27"/>
      <c r="BIK187" s="27"/>
      <c r="BIL187" s="27"/>
      <c r="BIM187" s="27"/>
      <c r="BIN187" s="27"/>
      <c r="BIO187" s="27"/>
      <c r="BIP187" s="27"/>
      <c r="BIQ187" s="27"/>
      <c r="BIR187" s="27"/>
      <c r="BIS187" s="27"/>
      <c r="BIT187" s="27"/>
      <c r="BIU187" s="27"/>
      <c r="BIV187" s="27"/>
      <c r="BIW187" s="27"/>
      <c r="BIX187" s="27"/>
      <c r="BIY187" s="27"/>
      <c r="BIZ187" s="27"/>
      <c r="BJA187" s="27"/>
      <c r="BJB187" s="27"/>
      <c r="BJC187" s="27"/>
      <c r="BJD187" s="27"/>
      <c r="BJE187" s="27"/>
      <c r="BJF187" s="27"/>
      <c r="BJG187" s="27"/>
      <c r="BJH187" s="27"/>
      <c r="BJI187" s="27"/>
      <c r="BJJ187" s="27"/>
      <c r="BJK187" s="27"/>
      <c r="BJL187" s="27"/>
      <c r="BJM187" s="27"/>
      <c r="BJN187" s="27"/>
      <c r="BJO187" s="27"/>
      <c r="BJP187" s="27"/>
      <c r="BJQ187" s="27"/>
      <c r="BJR187" s="27"/>
      <c r="BJS187" s="27"/>
      <c r="BJT187" s="27"/>
      <c r="BJU187" s="27"/>
      <c r="BJV187" s="27"/>
      <c r="BJW187" s="27"/>
      <c r="BJX187" s="27"/>
      <c r="BJY187" s="27"/>
      <c r="BJZ187" s="27"/>
      <c r="BKA187" s="27"/>
      <c r="BKB187" s="27"/>
      <c r="BKC187" s="27"/>
      <c r="BKD187" s="27"/>
      <c r="BKE187" s="27"/>
      <c r="BKF187" s="27"/>
      <c r="BKG187" s="27"/>
      <c r="BKH187" s="27"/>
      <c r="BKI187" s="27"/>
      <c r="BKJ187" s="27"/>
      <c r="BKK187" s="27"/>
      <c r="BKL187" s="27"/>
      <c r="BKM187" s="27"/>
      <c r="BKN187" s="27"/>
      <c r="BKO187" s="27"/>
      <c r="BKP187" s="27"/>
      <c r="BKQ187" s="27"/>
      <c r="BKR187" s="27"/>
      <c r="BKS187" s="27"/>
      <c r="BKT187" s="27"/>
      <c r="BKU187" s="27"/>
      <c r="BKV187" s="27"/>
      <c r="BKW187" s="27"/>
      <c r="BKX187" s="27"/>
      <c r="BKY187" s="27"/>
      <c r="BKZ187" s="27"/>
      <c r="BLA187" s="27"/>
      <c r="BLB187" s="27"/>
      <c r="BLC187" s="27"/>
      <c r="BLD187" s="27"/>
      <c r="BLE187" s="27"/>
      <c r="BLF187" s="27"/>
      <c r="BLG187" s="27"/>
      <c r="BLH187" s="27"/>
      <c r="BLI187" s="27"/>
      <c r="BLJ187" s="27"/>
      <c r="BLK187" s="27"/>
      <c r="BLL187" s="27"/>
      <c r="BLM187" s="27"/>
      <c r="BLN187" s="27"/>
      <c r="BLO187" s="27"/>
      <c r="BLP187" s="27"/>
      <c r="BLQ187" s="27"/>
      <c r="BLR187" s="27"/>
      <c r="BLS187" s="27"/>
      <c r="BLT187" s="27"/>
      <c r="BLU187" s="27"/>
      <c r="BLV187" s="27"/>
      <c r="BLW187" s="27"/>
      <c r="BLX187" s="27"/>
      <c r="BLY187" s="27"/>
      <c r="BLZ187" s="27"/>
      <c r="BMA187" s="27"/>
      <c r="BMB187" s="27"/>
      <c r="BMC187" s="27"/>
      <c r="BMD187" s="27"/>
      <c r="BME187" s="27"/>
      <c r="BMF187" s="27"/>
      <c r="BMG187" s="27"/>
      <c r="BMH187" s="27"/>
      <c r="BMI187" s="27"/>
      <c r="BMJ187" s="27"/>
      <c r="BMK187" s="27"/>
      <c r="BML187" s="27"/>
      <c r="BMM187" s="27"/>
      <c r="BMN187" s="27"/>
      <c r="BMO187" s="27"/>
      <c r="BMP187" s="27"/>
      <c r="BMQ187" s="27"/>
      <c r="BMR187" s="27"/>
      <c r="BMS187" s="27"/>
      <c r="BMT187" s="27"/>
      <c r="BMU187" s="27"/>
      <c r="BMV187" s="27"/>
      <c r="BMW187" s="27"/>
      <c r="BMX187" s="27"/>
      <c r="BMY187" s="27"/>
      <c r="BMZ187" s="27"/>
      <c r="BNA187" s="27"/>
      <c r="BNB187" s="27"/>
      <c r="BNC187" s="27"/>
      <c r="BND187" s="27"/>
      <c r="BNE187" s="27"/>
      <c r="BNF187" s="27"/>
      <c r="BNG187" s="27"/>
      <c r="BNH187" s="27"/>
      <c r="BNI187" s="27"/>
      <c r="BNJ187" s="27"/>
      <c r="BNK187" s="27"/>
      <c r="BNL187" s="27"/>
      <c r="BNM187" s="27"/>
      <c r="BNN187" s="27"/>
      <c r="BNO187" s="27"/>
      <c r="BNP187" s="27"/>
      <c r="BNQ187" s="27"/>
      <c r="BNR187" s="27"/>
      <c r="BNS187" s="27"/>
      <c r="BNT187" s="27"/>
      <c r="BNU187" s="27"/>
      <c r="BNV187" s="27"/>
      <c r="BNW187" s="27"/>
      <c r="BNX187" s="27"/>
      <c r="BNY187" s="27"/>
      <c r="BNZ187" s="27"/>
      <c r="BOA187" s="27"/>
      <c r="BOB187" s="27"/>
      <c r="BOC187" s="27"/>
      <c r="BOD187" s="27"/>
      <c r="BOE187" s="27"/>
      <c r="BOF187" s="27"/>
      <c r="BOG187" s="27"/>
      <c r="BOH187" s="27"/>
      <c r="BOI187" s="27"/>
      <c r="BOJ187" s="27"/>
      <c r="BOK187" s="27"/>
      <c r="BOL187" s="27"/>
      <c r="BOM187" s="27"/>
      <c r="BON187" s="27"/>
      <c r="BOO187" s="27"/>
      <c r="BOP187" s="27"/>
      <c r="BOQ187" s="27"/>
      <c r="BOR187" s="27"/>
      <c r="BOS187" s="27"/>
      <c r="BOT187" s="27"/>
      <c r="BOU187" s="27"/>
      <c r="BOV187" s="27"/>
      <c r="BOW187" s="27"/>
      <c r="BOX187" s="27"/>
      <c r="BOY187" s="27"/>
      <c r="BOZ187" s="27"/>
      <c r="BPA187" s="27"/>
      <c r="BPB187" s="27"/>
      <c r="BPC187" s="27"/>
      <c r="BPD187" s="27"/>
      <c r="BPE187" s="27"/>
      <c r="BPF187" s="27"/>
      <c r="BPG187" s="27"/>
      <c r="BPH187" s="27"/>
      <c r="BPI187" s="27"/>
      <c r="BPJ187" s="27"/>
      <c r="BPK187" s="27"/>
      <c r="BPL187" s="27"/>
      <c r="BPM187" s="27"/>
      <c r="BPN187" s="27"/>
      <c r="BPO187" s="27"/>
      <c r="BPP187" s="27"/>
      <c r="BPQ187" s="27"/>
      <c r="BPR187" s="27"/>
      <c r="BPS187" s="27"/>
      <c r="BPT187" s="27"/>
      <c r="BPU187" s="27"/>
      <c r="BPV187" s="27"/>
      <c r="BPW187" s="27"/>
      <c r="BPX187" s="27"/>
      <c r="BPY187" s="27"/>
      <c r="BPZ187" s="27"/>
      <c r="BQA187" s="27"/>
      <c r="BQB187" s="27"/>
      <c r="BQC187" s="27"/>
      <c r="BQD187" s="27"/>
      <c r="BQE187" s="27"/>
      <c r="BQF187" s="27"/>
      <c r="BQG187" s="27"/>
      <c r="BQH187" s="27"/>
      <c r="BQI187" s="27"/>
      <c r="BQJ187" s="27"/>
      <c r="BQK187" s="27"/>
      <c r="BQL187" s="27"/>
      <c r="BQM187" s="27"/>
      <c r="BQN187" s="27"/>
      <c r="BQO187" s="27"/>
      <c r="BQP187" s="27"/>
      <c r="BQQ187" s="27"/>
      <c r="BQR187" s="27"/>
      <c r="BQS187" s="27"/>
      <c r="BQT187" s="27"/>
      <c r="BQU187" s="27"/>
      <c r="BQV187" s="27"/>
      <c r="BQW187" s="27"/>
      <c r="BQX187" s="27"/>
      <c r="BQY187" s="27"/>
      <c r="BQZ187" s="27"/>
      <c r="BRA187" s="27"/>
      <c r="BRB187" s="27"/>
      <c r="BRC187" s="27"/>
      <c r="BRD187" s="27"/>
      <c r="BRE187" s="27"/>
      <c r="BRF187" s="27"/>
      <c r="BRG187" s="27"/>
      <c r="BRH187" s="27"/>
      <c r="BRI187" s="27"/>
      <c r="BRJ187" s="27"/>
      <c r="BRK187" s="27"/>
      <c r="BRL187" s="27"/>
      <c r="BRM187" s="27"/>
      <c r="BRN187" s="27"/>
      <c r="BRO187" s="27"/>
      <c r="BRP187" s="27"/>
      <c r="BRQ187" s="27"/>
      <c r="BRR187" s="27"/>
      <c r="BRS187" s="27"/>
      <c r="BRT187" s="27"/>
      <c r="BRU187" s="27"/>
      <c r="BRV187" s="27"/>
      <c r="BRW187" s="27"/>
      <c r="BRX187" s="27"/>
      <c r="BRY187" s="27"/>
      <c r="BRZ187" s="27"/>
      <c r="BSA187" s="27"/>
      <c r="BSB187" s="27"/>
      <c r="BSC187" s="27"/>
      <c r="BSD187" s="27"/>
      <c r="BSE187" s="27"/>
      <c r="BSF187" s="27"/>
      <c r="BSG187" s="27"/>
      <c r="BSH187" s="27"/>
      <c r="BSI187" s="27"/>
      <c r="BSJ187" s="27"/>
      <c r="BSK187" s="27"/>
      <c r="BSL187" s="27"/>
      <c r="BSM187" s="27"/>
      <c r="BSN187" s="27"/>
      <c r="BSO187" s="27"/>
      <c r="BSP187" s="27"/>
      <c r="BSQ187" s="27"/>
      <c r="BSR187" s="27"/>
      <c r="BSS187" s="27"/>
      <c r="BST187" s="27"/>
      <c r="BSU187" s="27"/>
      <c r="BSV187" s="27"/>
      <c r="BSW187" s="27"/>
      <c r="BSX187" s="27"/>
      <c r="BSY187" s="27"/>
      <c r="BSZ187" s="27"/>
      <c r="BTA187" s="27"/>
      <c r="BTB187" s="27"/>
      <c r="BTC187" s="27"/>
      <c r="BTD187" s="27"/>
      <c r="BTE187" s="27"/>
      <c r="BTF187" s="27"/>
      <c r="BTG187" s="27"/>
      <c r="BTH187" s="27"/>
      <c r="BTI187" s="27"/>
      <c r="BTJ187" s="27"/>
      <c r="BTK187" s="27"/>
      <c r="BTL187" s="27"/>
      <c r="BTM187" s="27"/>
      <c r="BTN187" s="27"/>
      <c r="BTO187" s="27"/>
      <c r="BTP187" s="27"/>
      <c r="BTQ187" s="27"/>
      <c r="BTR187" s="27"/>
      <c r="BTS187" s="27"/>
      <c r="BTT187" s="27"/>
      <c r="BTU187" s="27"/>
      <c r="BTV187" s="27"/>
      <c r="BTW187" s="27"/>
      <c r="BTX187" s="27"/>
      <c r="BTY187" s="27"/>
      <c r="BTZ187" s="27"/>
      <c r="BUA187" s="27"/>
      <c r="BUB187" s="27"/>
      <c r="BUC187" s="27"/>
      <c r="BUD187" s="27"/>
      <c r="BUE187" s="27"/>
      <c r="BUF187" s="27"/>
      <c r="BUG187" s="27"/>
      <c r="BUH187" s="27"/>
      <c r="BUI187" s="27"/>
      <c r="BUJ187" s="27"/>
      <c r="BUK187" s="27"/>
      <c r="BUL187" s="27"/>
      <c r="BUM187" s="27"/>
      <c r="BUN187" s="27"/>
      <c r="BUO187" s="27"/>
      <c r="BUP187" s="27"/>
      <c r="BUQ187" s="27"/>
    </row>
    <row r="188" spans="1:1915" s="47" customFormat="1" ht="12.75">
      <c r="A188" s="23"/>
      <c r="B188" s="53"/>
      <c r="C188" s="53"/>
      <c r="D188" s="217" t="s">
        <v>262</v>
      </c>
      <c r="E188" s="216">
        <v>0.41</v>
      </c>
      <c r="F188" s="152">
        <v>2014</v>
      </c>
      <c r="G188" s="221">
        <v>0.6</v>
      </c>
      <c r="H188" s="22"/>
      <c r="I188" s="26"/>
      <c r="J188" s="26"/>
      <c r="K188" s="26"/>
      <c r="L188" s="26"/>
      <c r="M188" s="104"/>
      <c r="N188" s="104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  <c r="BZ188" s="27"/>
      <c r="CA188" s="27"/>
      <c r="CB188" s="27"/>
      <c r="CC188" s="27"/>
      <c r="CD188" s="27"/>
      <c r="CE188" s="27"/>
      <c r="CF188" s="27"/>
      <c r="CG188" s="27"/>
      <c r="CH188" s="27"/>
      <c r="CI188" s="27"/>
      <c r="CJ188" s="27"/>
      <c r="CK188" s="27"/>
      <c r="CL188" s="27"/>
      <c r="CM188" s="27"/>
      <c r="CN188" s="27"/>
      <c r="CO188" s="27"/>
      <c r="CP188" s="27"/>
      <c r="CQ188" s="27"/>
      <c r="CR188" s="27"/>
      <c r="CS188" s="27"/>
      <c r="CT188" s="27"/>
      <c r="CU188" s="27"/>
      <c r="CV188" s="27"/>
      <c r="CW188" s="27"/>
      <c r="CX188" s="27"/>
      <c r="CY188" s="27"/>
      <c r="CZ188" s="27"/>
      <c r="DA188" s="27"/>
      <c r="DB188" s="27"/>
      <c r="DC188" s="27"/>
      <c r="DD188" s="27"/>
      <c r="DE188" s="27"/>
      <c r="DF188" s="27"/>
      <c r="DG188" s="27"/>
      <c r="DH188" s="27"/>
      <c r="DI188" s="27"/>
      <c r="DJ188" s="27"/>
      <c r="DK188" s="27"/>
      <c r="DL188" s="27"/>
      <c r="DM188" s="27"/>
      <c r="DN188" s="27"/>
      <c r="DO188" s="27"/>
      <c r="DP188" s="27"/>
      <c r="DQ188" s="27"/>
      <c r="DR188" s="27"/>
      <c r="DS188" s="27"/>
      <c r="DT188" s="27"/>
      <c r="DU188" s="27"/>
      <c r="DV188" s="27"/>
      <c r="DW188" s="27"/>
      <c r="DX188" s="27"/>
      <c r="DY188" s="27"/>
      <c r="DZ188" s="27"/>
      <c r="EA188" s="27"/>
      <c r="EB188" s="27"/>
      <c r="EC188" s="27"/>
      <c r="ED188" s="27"/>
      <c r="EE188" s="27"/>
      <c r="EF188" s="27"/>
      <c r="EG188" s="27"/>
      <c r="EH188" s="27"/>
      <c r="EI188" s="27"/>
      <c r="EJ188" s="27"/>
      <c r="EK188" s="27"/>
      <c r="EL188" s="27"/>
      <c r="EM188" s="27"/>
      <c r="EN188" s="27"/>
      <c r="EO188" s="27"/>
      <c r="EP188" s="27"/>
      <c r="EQ188" s="27"/>
      <c r="ER188" s="27"/>
      <c r="ES188" s="27"/>
      <c r="ET188" s="27"/>
      <c r="EU188" s="27"/>
      <c r="EV188" s="27"/>
      <c r="EW188" s="27"/>
      <c r="EX188" s="27"/>
      <c r="EY188" s="27"/>
      <c r="EZ188" s="27"/>
      <c r="FA188" s="27"/>
      <c r="FB188" s="27"/>
      <c r="FC188" s="27"/>
      <c r="FD188" s="27"/>
      <c r="FE188" s="27"/>
      <c r="FF188" s="27"/>
      <c r="FG188" s="27"/>
      <c r="FH188" s="27"/>
      <c r="FI188" s="27"/>
      <c r="FJ188" s="27"/>
      <c r="FK188" s="27"/>
      <c r="FL188" s="27"/>
      <c r="FM188" s="27"/>
      <c r="FN188" s="27"/>
      <c r="FO188" s="27"/>
      <c r="FP188" s="27"/>
      <c r="FQ188" s="27"/>
      <c r="FR188" s="27"/>
      <c r="FS188" s="27"/>
      <c r="FT188" s="27"/>
      <c r="FU188" s="27"/>
      <c r="FV188" s="27"/>
      <c r="FW188" s="27"/>
      <c r="FX188" s="27"/>
      <c r="FY188" s="27"/>
      <c r="FZ188" s="27"/>
      <c r="GA188" s="27"/>
      <c r="GB188" s="27"/>
      <c r="GC188" s="27"/>
      <c r="GD188" s="27"/>
      <c r="GE188" s="27"/>
      <c r="GF188" s="27"/>
      <c r="GG188" s="27"/>
      <c r="GH188" s="27"/>
      <c r="GI188" s="27"/>
      <c r="GJ188" s="27"/>
      <c r="GK188" s="27"/>
      <c r="GL188" s="27"/>
      <c r="GM188" s="27"/>
      <c r="GN188" s="27"/>
      <c r="GO188" s="27"/>
      <c r="GP188" s="27"/>
      <c r="GQ188" s="27"/>
      <c r="GR188" s="27"/>
      <c r="GS188" s="27"/>
      <c r="GT188" s="27"/>
      <c r="GU188" s="27"/>
      <c r="GV188" s="27"/>
      <c r="GW188" s="27"/>
      <c r="GX188" s="27"/>
      <c r="GY188" s="27"/>
      <c r="GZ188" s="27"/>
      <c r="HA188" s="27"/>
      <c r="HB188" s="27"/>
      <c r="HC188" s="27"/>
      <c r="HD188" s="27"/>
      <c r="HE188" s="27"/>
      <c r="HF188" s="27"/>
      <c r="HG188" s="27"/>
      <c r="HH188" s="27"/>
      <c r="HI188" s="27"/>
      <c r="HJ188" s="27"/>
      <c r="HK188" s="27"/>
      <c r="HL188" s="27"/>
      <c r="HM188" s="27"/>
      <c r="HN188" s="27"/>
      <c r="HO188" s="27"/>
      <c r="HP188" s="27"/>
      <c r="HQ188" s="27"/>
      <c r="HR188" s="27"/>
      <c r="HS188" s="27"/>
      <c r="HT188" s="27"/>
      <c r="HU188" s="27"/>
      <c r="HV188" s="27"/>
      <c r="HW188" s="27"/>
      <c r="HX188" s="27"/>
      <c r="HY188" s="27"/>
      <c r="HZ188" s="27"/>
      <c r="IA188" s="27"/>
      <c r="IB188" s="27"/>
      <c r="IC188" s="27"/>
      <c r="ID188" s="27"/>
      <c r="IE188" s="27"/>
      <c r="IF188" s="27"/>
      <c r="IG188" s="27"/>
      <c r="IH188" s="27"/>
      <c r="II188" s="27"/>
      <c r="IJ188" s="27"/>
      <c r="IK188" s="27"/>
      <c r="IL188" s="27"/>
      <c r="IM188" s="27"/>
      <c r="IN188" s="27"/>
      <c r="IO188" s="27"/>
      <c r="IP188" s="27"/>
      <c r="IQ188" s="27"/>
      <c r="IR188" s="27"/>
      <c r="IS188" s="27"/>
      <c r="IT188" s="27"/>
      <c r="IU188" s="27"/>
      <c r="IV188" s="27"/>
      <c r="IW188" s="27"/>
      <c r="IX188" s="27"/>
      <c r="IY188" s="27"/>
      <c r="IZ188" s="27"/>
      <c r="JA188" s="27"/>
      <c r="JB188" s="27"/>
      <c r="JC188" s="27"/>
      <c r="JD188" s="27"/>
      <c r="JE188" s="27"/>
      <c r="JF188" s="27"/>
      <c r="JG188" s="27"/>
      <c r="JH188" s="27"/>
      <c r="JI188" s="27"/>
      <c r="JJ188" s="27"/>
      <c r="JK188" s="27"/>
      <c r="JL188" s="27"/>
      <c r="JM188" s="27"/>
      <c r="JN188" s="27"/>
      <c r="JO188" s="27"/>
      <c r="JP188" s="27"/>
      <c r="JQ188" s="27"/>
      <c r="JR188" s="27"/>
      <c r="JS188" s="27"/>
      <c r="JT188" s="27"/>
      <c r="JU188" s="27"/>
      <c r="JV188" s="27"/>
      <c r="JW188" s="27"/>
      <c r="JX188" s="27"/>
      <c r="JY188" s="27"/>
      <c r="JZ188" s="27"/>
      <c r="KA188" s="27"/>
      <c r="KB188" s="27"/>
      <c r="KC188" s="27"/>
      <c r="KD188" s="27"/>
      <c r="KE188" s="27"/>
      <c r="KF188" s="27"/>
      <c r="KG188" s="27"/>
      <c r="KH188" s="27"/>
      <c r="KI188" s="27"/>
      <c r="KJ188" s="27"/>
      <c r="KK188" s="27"/>
      <c r="KL188" s="27"/>
      <c r="KM188" s="27"/>
      <c r="KN188" s="27"/>
      <c r="KO188" s="27"/>
      <c r="KP188" s="27"/>
      <c r="KQ188" s="27"/>
      <c r="KR188" s="27"/>
      <c r="KS188" s="27"/>
      <c r="KT188" s="27"/>
      <c r="KU188" s="27"/>
      <c r="KV188" s="27"/>
      <c r="KW188" s="27"/>
      <c r="KX188" s="27"/>
      <c r="KY188" s="27"/>
      <c r="KZ188" s="27"/>
      <c r="LA188" s="27"/>
      <c r="LB188" s="27"/>
      <c r="LC188" s="27"/>
      <c r="LD188" s="27"/>
      <c r="LE188" s="27"/>
      <c r="LF188" s="27"/>
      <c r="LG188" s="27"/>
      <c r="LH188" s="27"/>
      <c r="LI188" s="27"/>
      <c r="LJ188" s="27"/>
      <c r="LK188" s="27"/>
      <c r="LL188" s="27"/>
      <c r="LM188" s="27"/>
      <c r="LN188" s="27"/>
      <c r="LO188" s="27"/>
      <c r="LP188" s="27"/>
      <c r="LQ188" s="27"/>
      <c r="LR188" s="27"/>
      <c r="LS188" s="27"/>
      <c r="LT188" s="27"/>
      <c r="LU188" s="27"/>
      <c r="LV188" s="27"/>
      <c r="LW188" s="27"/>
      <c r="LX188" s="27"/>
      <c r="LY188" s="27"/>
      <c r="LZ188" s="27"/>
      <c r="MA188" s="27"/>
      <c r="MB188" s="27"/>
      <c r="MC188" s="27"/>
      <c r="MD188" s="27"/>
      <c r="ME188" s="27"/>
      <c r="MF188" s="27"/>
      <c r="MG188" s="27"/>
      <c r="MH188" s="27"/>
      <c r="MI188" s="27"/>
      <c r="MJ188" s="27"/>
      <c r="MK188" s="27"/>
      <c r="ML188" s="27"/>
      <c r="MM188" s="27"/>
      <c r="MN188" s="27"/>
      <c r="MO188" s="27"/>
      <c r="MP188" s="27"/>
      <c r="MQ188" s="27"/>
      <c r="MR188" s="27"/>
      <c r="MS188" s="27"/>
      <c r="MT188" s="27"/>
      <c r="MU188" s="27"/>
      <c r="MV188" s="27"/>
      <c r="MW188" s="27"/>
      <c r="MX188" s="27"/>
      <c r="MY188" s="27"/>
      <c r="MZ188" s="27"/>
      <c r="NA188" s="27"/>
      <c r="NB188" s="27"/>
      <c r="NC188" s="27"/>
      <c r="ND188" s="27"/>
      <c r="NE188" s="27"/>
      <c r="NF188" s="27"/>
      <c r="NG188" s="27"/>
      <c r="NH188" s="27"/>
      <c r="NI188" s="27"/>
      <c r="NJ188" s="27"/>
      <c r="NK188" s="27"/>
      <c r="NL188" s="27"/>
      <c r="NM188" s="27"/>
      <c r="NN188" s="27"/>
      <c r="NO188" s="27"/>
      <c r="NP188" s="27"/>
      <c r="NQ188" s="27"/>
      <c r="NR188" s="27"/>
      <c r="NS188" s="27"/>
      <c r="NT188" s="27"/>
      <c r="NU188" s="27"/>
      <c r="NV188" s="27"/>
      <c r="NW188" s="27"/>
      <c r="NX188" s="27"/>
      <c r="NY188" s="27"/>
      <c r="NZ188" s="27"/>
      <c r="OA188" s="27"/>
      <c r="OB188" s="27"/>
      <c r="OC188" s="27"/>
      <c r="OD188" s="27"/>
      <c r="OE188" s="27"/>
      <c r="OF188" s="27"/>
      <c r="OG188" s="27"/>
      <c r="OH188" s="27"/>
      <c r="OI188" s="27"/>
      <c r="OJ188" s="27"/>
      <c r="OK188" s="27"/>
      <c r="OL188" s="27"/>
      <c r="OM188" s="27"/>
      <c r="ON188" s="27"/>
      <c r="OO188" s="27"/>
      <c r="OP188" s="27"/>
      <c r="OQ188" s="27"/>
      <c r="OR188" s="27"/>
      <c r="OS188" s="27"/>
      <c r="OT188" s="27"/>
      <c r="OU188" s="27"/>
      <c r="OV188" s="27"/>
      <c r="OW188" s="27"/>
      <c r="OX188" s="27"/>
      <c r="OY188" s="27"/>
      <c r="OZ188" s="27"/>
      <c r="PA188" s="27"/>
      <c r="PB188" s="27"/>
      <c r="PC188" s="27"/>
      <c r="PD188" s="27"/>
      <c r="PE188" s="27"/>
      <c r="PF188" s="27"/>
      <c r="PG188" s="27"/>
      <c r="PH188" s="27"/>
      <c r="PI188" s="27"/>
      <c r="PJ188" s="27"/>
      <c r="PK188" s="27"/>
      <c r="PL188" s="27"/>
      <c r="PM188" s="27"/>
      <c r="PN188" s="27"/>
      <c r="PO188" s="27"/>
      <c r="PP188" s="27"/>
      <c r="PQ188" s="27"/>
      <c r="PR188" s="27"/>
      <c r="PS188" s="27"/>
      <c r="PT188" s="27"/>
      <c r="PU188" s="27"/>
      <c r="PV188" s="27"/>
      <c r="PW188" s="27"/>
      <c r="PX188" s="27"/>
      <c r="PY188" s="27"/>
      <c r="PZ188" s="27"/>
      <c r="QA188" s="27"/>
      <c r="QB188" s="27"/>
      <c r="QC188" s="27"/>
      <c r="QD188" s="27"/>
      <c r="QE188" s="27"/>
      <c r="QF188" s="27"/>
      <c r="QG188" s="27"/>
      <c r="QH188" s="27"/>
      <c r="QI188" s="27"/>
      <c r="QJ188" s="27"/>
      <c r="QK188" s="27"/>
      <c r="QL188" s="27"/>
      <c r="QM188" s="27"/>
      <c r="QN188" s="27"/>
      <c r="QO188" s="27"/>
      <c r="QP188" s="27"/>
      <c r="QQ188" s="27"/>
      <c r="QR188" s="27"/>
      <c r="QS188" s="27"/>
      <c r="QT188" s="27"/>
      <c r="QU188" s="27"/>
      <c r="QV188" s="27"/>
      <c r="QW188" s="27"/>
      <c r="QX188" s="27"/>
      <c r="QY188" s="27"/>
      <c r="QZ188" s="27"/>
      <c r="RA188" s="27"/>
      <c r="RB188" s="27"/>
      <c r="RC188" s="27"/>
      <c r="RD188" s="27"/>
      <c r="RE188" s="27"/>
      <c r="RF188" s="27"/>
      <c r="RG188" s="27"/>
      <c r="RH188" s="27"/>
      <c r="RI188" s="27"/>
      <c r="RJ188" s="27"/>
      <c r="RK188" s="27"/>
      <c r="RL188" s="27"/>
      <c r="RM188" s="27"/>
      <c r="RN188" s="27"/>
      <c r="RO188" s="27"/>
      <c r="RP188" s="27"/>
      <c r="RQ188" s="27"/>
      <c r="RR188" s="27"/>
      <c r="RS188" s="27"/>
      <c r="RT188" s="27"/>
      <c r="RU188" s="27"/>
      <c r="RV188" s="27"/>
      <c r="RW188" s="27"/>
      <c r="RX188" s="27"/>
      <c r="RY188" s="27"/>
      <c r="RZ188" s="27"/>
      <c r="SA188" s="27"/>
      <c r="SB188" s="27"/>
      <c r="SC188" s="27"/>
      <c r="SD188" s="27"/>
      <c r="SE188" s="27"/>
      <c r="SF188" s="27"/>
      <c r="SG188" s="27"/>
      <c r="SH188" s="27"/>
      <c r="SI188" s="27"/>
      <c r="SJ188" s="27"/>
      <c r="SK188" s="27"/>
      <c r="SL188" s="27"/>
      <c r="SM188" s="27"/>
      <c r="SN188" s="27"/>
      <c r="SO188" s="27"/>
      <c r="SP188" s="27"/>
      <c r="SQ188" s="27"/>
      <c r="SR188" s="27"/>
      <c r="SS188" s="27"/>
      <c r="ST188" s="27"/>
      <c r="SU188" s="27"/>
      <c r="SV188" s="27"/>
      <c r="SW188" s="27"/>
      <c r="SX188" s="27"/>
      <c r="SY188" s="27"/>
      <c r="SZ188" s="27"/>
      <c r="TA188" s="27"/>
      <c r="TB188" s="27"/>
      <c r="TC188" s="27"/>
      <c r="TD188" s="27"/>
      <c r="TE188" s="27"/>
      <c r="TF188" s="27"/>
      <c r="TG188" s="27"/>
      <c r="TH188" s="27"/>
      <c r="TI188" s="27"/>
      <c r="TJ188" s="27"/>
      <c r="TK188" s="27"/>
      <c r="TL188" s="27"/>
      <c r="TM188" s="27"/>
      <c r="TN188" s="27"/>
      <c r="TO188" s="27"/>
      <c r="TP188" s="27"/>
      <c r="TQ188" s="27"/>
      <c r="TR188" s="27"/>
      <c r="TS188" s="27"/>
      <c r="TT188" s="27"/>
      <c r="TU188" s="27"/>
      <c r="TV188" s="27"/>
      <c r="TW188" s="27"/>
      <c r="TX188" s="27"/>
      <c r="TY188" s="27"/>
      <c r="TZ188" s="27"/>
      <c r="UA188" s="27"/>
      <c r="UB188" s="27"/>
      <c r="UC188" s="27"/>
      <c r="UD188" s="27"/>
      <c r="UE188" s="27"/>
      <c r="UF188" s="27"/>
      <c r="UG188" s="27"/>
      <c r="UH188" s="27"/>
      <c r="UI188" s="27"/>
      <c r="UJ188" s="27"/>
      <c r="UK188" s="27"/>
      <c r="UL188" s="27"/>
      <c r="UM188" s="27"/>
      <c r="UN188" s="27"/>
      <c r="UO188" s="27"/>
      <c r="UP188" s="27"/>
      <c r="UQ188" s="27"/>
      <c r="UR188" s="27"/>
      <c r="US188" s="27"/>
      <c r="UT188" s="27"/>
      <c r="UU188" s="27"/>
      <c r="UV188" s="27"/>
      <c r="UW188" s="27"/>
      <c r="UX188" s="27"/>
      <c r="UY188" s="27"/>
      <c r="UZ188" s="27"/>
      <c r="VA188" s="27"/>
      <c r="VB188" s="27"/>
      <c r="VC188" s="27"/>
      <c r="VD188" s="27"/>
      <c r="VE188" s="27"/>
      <c r="VF188" s="27"/>
      <c r="VG188" s="27"/>
      <c r="VH188" s="27"/>
      <c r="VI188" s="27"/>
      <c r="VJ188" s="27"/>
      <c r="VK188" s="27"/>
      <c r="VL188" s="27"/>
      <c r="VM188" s="27"/>
      <c r="VN188" s="27"/>
      <c r="VO188" s="27"/>
      <c r="VP188" s="27"/>
      <c r="VQ188" s="27"/>
      <c r="VR188" s="27"/>
      <c r="VS188" s="27"/>
      <c r="VT188" s="27"/>
      <c r="VU188" s="27"/>
      <c r="VV188" s="27"/>
      <c r="VW188" s="27"/>
      <c r="VX188" s="27"/>
      <c r="VY188" s="27"/>
      <c r="VZ188" s="27"/>
      <c r="WA188" s="27"/>
      <c r="WB188" s="27"/>
      <c r="WC188" s="27"/>
      <c r="WD188" s="27"/>
      <c r="WE188" s="27"/>
      <c r="WF188" s="27"/>
      <c r="WG188" s="27"/>
      <c r="WH188" s="27"/>
      <c r="WI188" s="27"/>
      <c r="WJ188" s="27"/>
      <c r="WK188" s="27"/>
      <c r="WL188" s="27"/>
      <c r="WM188" s="27"/>
      <c r="WN188" s="27"/>
      <c r="WO188" s="27"/>
      <c r="WP188" s="27"/>
      <c r="WQ188" s="27"/>
      <c r="WR188" s="27"/>
      <c r="WS188" s="27"/>
      <c r="WT188" s="27"/>
      <c r="WU188" s="27"/>
      <c r="WV188" s="27"/>
      <c r="WW188" s="27"/>
      <c r="WX188" s="27"/>
      <c r="WY188" s="27"/>
      <c r="WZ188" s="27"/>
      <c r="XA188" s="27"/>
      <c r="XB188" s="27"/>
      <c r="XC188" s="27"/>
      <c r="XD188" s="27"/>
      <c r="XE188" s="27"/>
      <c r="XF188" s="27"/>
      <c r="XG188" s="27"/>
      <c r="XH188" s="27"/>
      <c r="XI188" s="27"/>
      <c r="XJ188" s="27"/>
      <c r="XK188" s="27"/>
      <c r="XL188" s="27"/>
      <c r="XM188" s="27"/>
      <c r="XN188" s="27"/>
      <c r="XO188" s="27"/>
      <c r="XP188" s="27"/>
      <c r="XQ188" s="27"/>
      <c r="XR188" s="27"/>
      <c r="XS188" s="27"/>
      <c r="XT188" s="27"/>
      <c r="XU188" s="27"/>
      <c r="XV188" s="27"/>
      <c r="XW188" s="27"/>
      <c r="XX188" s="27"/>
      <c r="XY188" s="27"/>
      <c r="XZ188" s="27"/>
      <c r="YA188" s="27"/>
      <c r="YB188" s="27"/>
      <c r="YC188" s="27"/>
      <c r="YD188" s="27"/>
      <c r="YE188" s="27"/>
      <c r="YF188" s="27"/>
      <c r="YG188" s="27"/>
      <c r="YH188" s="27"/>
      <c r="YI188" s="27"/>
      <c r="YJ188" s="27"/>
      <c r="YK188" s="27"/>
      <c r="YL188" s="27"/>
      <c r="YM188" s="27"/>
      <c r="YN188" s="27"/>
      <c r="YO188" s="27"/>
      <c r="YP188" s="27"/>
      <c r="YQ188" s="27"/>
      <c r="YR188" s="27"/>
      <c r="YS188" s="27"/>
      <c r="YT188" s="27"/>
      <c r="YU188" s="27"/>
      <c r="YV188" s="27"/>
      <c r="YW188" s="27"/>
      <c r="YX188" s="27"/>
      <c r="YY188" s="27"/>
      <c r="YZ188" s="27"/>
      <c r="ZA188" s="27"/>
      <c r="ZB188" s="27"/>
      <c r="ZC188" s="27"/>
      <c r="ZD188" s="27"/>
      <c r="ZE188" s="27"/>
      <c r="ZF188" s="27"/>
      <c r="ZG188" s="27"/>
      <c r="ZH188" s="27"/>
      <c r="ZI188" s="27"/>
      <c r="ZJ188" s="27"/>
      <c r="ZK188" s="27"/>
      <c r="ZL188" s="27"/>
      <c r="ZM188" s="27"/>
      <c r="ZN188" s="27"/>
      <c r="ZO188" s="27"/>
      <c r="ZP188" s="27"/>
      <c r="ZQ188" s="27"/>
      <c r="ZR188" s="27"/>
      <c r="ZS188" s="27"/>
      <c r="ZT188" s="27"/>
      <c r="ZU188" s="27"/>
      <c r="ZV188" s="27"/>
      <c r="ZW188" s="27"/>
      <c r="ZX188" s="27"/>
      <c r="ZY188" s="27"/>
      <c r="ZZ188" s="27"/>
      <c r="AAA188" s="27"/>
      <c r="AAB188" s="27"/>
      <c r="AAC188" s="27"/>
      <c r="AAD188" s="27"/>
      <c r="AAE188" s="27"/>
      <c r="AAF188" s="27"/>
      <c r="AAG188" s="27"/>
      <c r="AAH188" s="27"/>
      <c r="AAI188" s="27"/>
      <c r="AAJ188" s="27"/>
      <c r="AAK188" s="27"/>
      <c r="AAL188" s="27"/>
      <c r="AAM188" s="27"/>
      <c r="AAN188" s="27"/>
      <c r="AAO188" s="27"/>
      <c r="AAP188" s="27"/>
      <c r="AAQ188" s="27"/>
      <c r="AAR188" s="27"/>
      <c r="AAS188" s="27"/>
      <c r="AAT188" s="27"/>
      <c r="AAU188" s="27"/>
      <c r="AAV188" s="27"/>
      <c r="AAW188" s="27"/>
      <c r="AAX188" s="27"/>
      <c r="AAY188" s="27"/>
      <c r="AAZ188" s="27"/>
      <c r="ABA188" s="27"/>
      <c r="ABB188" s="27"/>
      <c r="ABC188" s="27"/>
      <c r="ABD188" s="27"/>
      <c r="ABE188" s="27"/>
      <c r="ABF188" s="27"/>
      <c r="ABG188" s="27"/>
      <c r="ABH188" s="27"/>
      <c r="ABI188" s="27"/>
      <c r="ABJ188" s="27"/>
      <c r="ABK188" s="27"/>
      <c r="ABL188" s="27"/>
      <c r="ABM188" s="27"/>
      <c r="ABN188" s="27"/>
      <c r="ABO188" s="27"/>
      <c r="ABP188" s="27"/>
      <c r="ABQ188" s="27"/>
      <c r="ABR188" s="27"/>
      <c r="ABS188" s="27"/>
      <c r="ABT188" s="27"/>
      <c r="ABU188" s="27"/>
      <c r="ABV188" s="27"/>
      <c r="ABW188" s="27"/>
      <c r="ABX188" s="27"/>
      <c r="ABY188" s="27"/>
      <c r="ABZ188" s="27"/>
      <c r="ACA188" s="27"/>
      <c r="ACB188" s="27"/>
      <c r="ACC188" s="27"/>
      <c r="ACD188" s="27"/>
      <c r="ACE188" s="27"/>
      <c r="ACF188" s="27"/>
      <c r="ACG188" s="27"/>
      <c r="ACH188" s="27"/>
      <c r="ACI188" s="27"/>
      <c r="ACJ188" s="27"/>
      <c r="ACK188" s="27"/>
      <c r="ACL188" s="27"/>
      <c r="ACM188" s="27"/>
      <c r="ACN188" s="27"/>
      <c r="ACO188" s="27"/>
      <c r="ACP188" s="27"/>
      <c r="ACQ188" s="27"/>
      <c r="ACR188" s="27"/>
      <c r="ACS188" s="27"/>
      <c r="ACT188" s="27"/>
      <c r="ACU188" s="27"/>
      <c r="ACV188" s="27"/>
      <c r="ACW188" s="27"/>
      <c r="ACX188" s="27"/>
      <c r="ACY188" s="27"/>
      <c r="ACZ188" s="27"/>
      <c r="ADA188" s="27"/>
      <c r="ADB188" s="27"/>
      <c r="ADC188" s="27"/>
      <c r="ADD188" s="27"/>
      <c r="ADE188" s="27"/>
      <c r="ADF188" s="27"/>
      <c r="ADG188" s="27"/>
      <c r="ADH188" s="27"/>
      <c r="ADI188" s="27"/>
      <c r="ADJ188" s="27"/>
      <c r="ADK188" s="27"/>
      <c r="ADL188" s="27"/>
      <c r="ADM188" s="27"/>
      <c r="ADN188" s="27"/>
      <c r="ADO188" s="27"/>
      <c r="ADP188" s="27"/>
      <c r="ADQ188" s="27"/>
      <c r="ADR188" s="27"/>
      <c r="ADS188" s="27"/>
      <c r="ADT188" s="27"/>
      <c r="ADU188" s="27"/>
      <c r="ADV188" s="27"/>
      <c r="ADW188" s="27"/>
      <c r="ADX188" s="27"/>
      <c r="ADY188" s="27"/>
      <c r="ADZ188" s="27"/>
      <c r="AEA188" s="27"/>
      <c r="AEB188" s="27"/>
      <c r="AEC188" s="27"/>
      <c r="AED188" s="27"/>
      <c r="AEE188" s="27"/>
      <c r="AEF188" s="27"/>
      <c r="AEG188" s="27"/>
      <c r="AEH188" s="27"/>
      <c r="AEI188" s="27"/>
      <c r="AEJ188" s="27"/>
      <c r="AEK188" s="27"/>
      <c r="AEL188" s="27"/>
      <c r="AEM188" s="27"/>
      <c r="AEN188" s="27"/>
      <c r="AEO188" s="27"/>
      <c r="AEP188" s="27"/>
      <c r="AEQ188" s="27"/>
      <c r="AER188" s="27"/>
      <c r="AES188" s="27"/>
      <c r="AET188" s="27"/>
      <c r="AEU188" s="27"/>
      <c r="AEV188" s="27"/>
      <c r="AEW188" s="27"/>
      <c r="AEX188" s="27"/>
      <c r="AEY188" s="27"/>
      <c r="AEZ188" s="27"/>
      <c r="AFA188" s="27"/>
      <c r="AFB188" s="27"/>
      <c r="AFC188" s="27"/>
      <c r="AFD188" s="27"/>
      <c r="AFE188" s="27"/>
      <c r="AFF188" s="27"/>
      <c r="AFG188" s="27"/>
      <c r="AFH188" s="27"/>
      <c r="AFI188" s="27"/>
      <c r="AFJ188" s="27"/>
      <c r="AFK188" s="27"/>
      <c r="AFL188" s="27"/>
      <c r="AFM188" s="27"/>
      <c r="AFN188" s="27"/>
      <c r="AFO188" s="27"/>
      <c r="AFP188" s="27"/>
      <c r="AFQ188" s="27"/>
      <c r="AFR188" s="27"/>
      <c r="AFS188" s="27"/>
      <c r="AFT188" s="27"/>
      <c r="AFU188" s="27"/>
      <c r="AFV188" s="27"/>
      <c r="AFW188" s="27"/>
      <c r="AFX188" s="27"/>
      <c r="AFY188" s="27"/>
      <c r="AFZ188" s="27"/>
      <c r="AGA188" s="27"/>
      <c r="AGB188" s="27"/>
      <c r="AGC188" s="27"/>
      <c r="AGD188" s="27"/>
      <c r="AGE188" s="27"/>
      <c r="AGF188" s="27"/>
      <c r="AGG188" s="27"/>
      <c r="AGH188" s="27"/>
      <c r="AGI188" s="27"/>
      <c r="AGJ188" s="27"/>
      <c r="AGK188" s="27"/>
      <c r="AGL188" s="27"/>
      <c r="AGM188" s="27"/>
      <c r="AGN188" s="27"/>
      <c r="AGO188" s="27"/>
      <c r="AGP188" s="27"/>
      <c r="AGQ188" s="27"/>
      <c r="AGR188" s="27"/>
      <c r="AGS188" s="27"/>
      <c r="AGT188" s="27"/>
      <c r="AGU188" s="27"/>
      <c r="AGV188" s="27"/>
      <c r="AGW188" s="27"/>
      <c r="AGX188" s="27"/>
      <c r="AGY188" s="27"/>
      <c r="AGZ188" s="27"/>
      <c r="AHA188" s="27"/>
      <c r="AHB188" s="27"/>
      <c r="AHC188" s="27"/>
      <c r="AHD188" s="27"/>
      <c r="AHE188" s="27"/>
      <c r="AHF188" s="27"/>
      <c r="AHG188" s="27"/>
      <c r="AHH188" s="27"/>
      <c r="AHI188" s="27"/>
      <c r="AHJ188" s="27"/>
      <c r="AHK188" s="27"/>
      <c r="AHL188" s="27"/>
      <c r="AHM188" s="27"/>
      <c r="AHN188" s="27"/>
      <c r="AHO188" s="27"/>
      <c r="AHP188" s="27"/>
      <c r="AHQ188" s="27"/>
      <c r="AHR188" s="27"/>
      <c r="AHS188" s="27"/>
      <c r="AHT188" s="27"/>
      <c r="AHU188" s="27"/>
      <c r="AHV188" s="27"/>
      <c r="AHW188" s="27"/>
      <c r="AHX188" s="27"/>
      <c r="AHY188" s="27"/>
      <c r="AHZ188" s="27"/>
      <c r="AIA188" s="27"/>
      <c r="AIB188" s="27"/>
      <c r="AIC188" s="27"/>
      <c r="AID188" s="27"/>
      <c r="AIE188" s="27"/>
      <c r="AIF188" s="27"/>
      <c r="AIG188" s="27"/>
      <c r="AIH188" s="27"/>
      <c r="AII188" s="27"/>
      <c r="AIJ188" s="27"/>
      <c r="AIK188" s="27"/>
      <c r="AIL188" s="27"/>
      <c r="AIM188" s="27"/>
      <c r="AIN188" s="27"/>
      <c r="AIO188" s="27"/>
      <c r="AIP188" s="27"/>
      <c r="AIQ188" s="27"/>
      <c r="AIR188" s="27"/>
      <c r="AIS188" s="27"/>
      <c r="AIT188" s="27"/>
      <c r="AIU188" s="27"/>
      <c r="AIV188" s="27"/>
      <c r="AIW188" s="27"/>
      <c r="AIX188" s="27"/>
      <c r="AIY188" s="27"/>
      <c r="AIZ188" s="27"/>
      <c r="AJA188" s="27"/>
      <c r="AJB188" s="27"/>
      <c r="AJC188" s="27"/>
      <c r="AJD188" s="27"/>
      <c r="AJE188" s="27"/>
      <c r="AJF188" s="27"/>
      <c r="AJG188" s="27"/>
      <c r="AJH188" s="27"/>
      <c r="AJI188" s="27"/>
      <c r="AJJ188" s="27"/>
      <c r="AJK188" s="27"/>
      <c r="AJL188" s="27"/>
      <c r="AJM188" s="27"/>
      <c r="AJN188" s="27"/>
      <c r="AJO188" s="27"/>
      <c r="AJP188" s="27"/>
      <c r="AJQ188" s="27"/>
      <c r="AJR188" s="27"/>
      <c r="AJS188" s="27"/>
      <c r="AJT188" s="27"/>
      <c r="AJU188" s="27"/>
      <c r="AJV188" s="27"/>
      <c r="AJW188" s="27"/>
      <c r="AJX188" s="27"/>
      <c r="AJY188" s="27"/>
      <c r="AJZ188" s="27"/>
      <c r="AKA188" s="27"/>
      <c r="AKB188" s="27"/>
      <c r="AKC188" s="27"/>
      <c r="AKD188" s="27"/>
      <c r="AKE188" s="27"/>
      <c r="AKF188" s="27"/>
      <c r="AKG188" s="27"/>
      <c r="AKH188" s="27"/>
      <c r="AKI188" s="27"/>
      <c r="AKJ188" s="27"/>
      <c r="AKK188" s="27"/>
      <c r="AKL188" s="27"/>
      <c r="AKM188" s="27"/>
      <c r="AKN188" s="27"/>
      <c r="AKO188" s="27"/>
      <c r="AKP188" s="27"/>
      <c r="AKQ188" s="27"/>
      <c r="AKR188" s="27"/>
      <c r="AKS188" s="27"/>
      <c r="AKT188" s="27"/>
      <c r="AKU188" s="27"/>
      <c r="AKV188" s="27"/>
      <c r="AKW188" s="27"/>
      <c r="AKX188" s="27"/>
      <c r="AKY188" s="27"/>
      <c r="AKZ188" s="27"/>
      <c r="ALA188" s="27"/>
      <c r="ALB188" s="27"/>
      <c r="ALC188" s="27"/>
      <c r="ALD188" s="27"/>
      <c r="ALE188" s="27"/>
      <c r="ALF188" s="27"/>
      <c r="ALG188" s="27"/>
      <c r="ALH188" s="27"/>
      <c r="ALI188" s="27"/>
      <c r="ALJ188" s="27"/>
      <c r="ALK188" s="27"/>
      <c r="ALL188" s="27"/>
      <c r="ALM188" s="27"/>
      <c r="ALN188" s="27"/>
      <c r="ALO188" s="27"/>
      <c r="ALP188" s="27"/>
      <c r="ALQ188" s="27"/>
      <c r="ALR188" s="27"/>
      <c r="ALS188" s="27"/>
      <c r="ALT188" s="27"/>
      <c r="ALU188" s="27"/>
      <c r="ALV188" s="27"/>
      <c r="ALW188" s="27"/>
      <c r="ALX188" s="27"/>
      <c r="ALY188" s="27"/>
      <c r="ALZ188" s="27"/>
      <c r="AMA188" s="27"/>
      <c r="AMB188" s="27"/>
      <c r="AMC188" s="27"/>
      <c r="AMD188" s="27"/>
      <c r="AME188" s="27"/>
      <c r="AMF188" s="27"/>
      <c r="AMG188" s="27"/>
      <c r="AMH188" s="27"/>
      <c r="AMI188" s="27"/>
      <c r="AMJ188" s="27"/>
      <c r="AMK188" s="27"/>
      <c r="AML188" s="27"/>
      <c r="AMM188" s="27"/>
      <c r="AMN188" s="27"/>
      <c r="AMO188" s="27"/>
      <c r="AMP188" s="27"/>
      <c r="AMQ188" s="27"/>
      <c r="AMR188" s="27"/>
      <c r="AMS188" s="27"/>
      <c r="AMT188" s="27"/>
      <c r="AMU188" s="27"/>
      <c r="AMV188" s="27"/>
      <c r="AMW188" s="27"/>
      <c r="AMX188" s="27"/>
      <c r="AMY188" s="27"/>
      <c r="AMZ188" s="27"/>
      <c r="ANA188" s="27"/>
      <c r="ANB188" s="27"/>
      <c r="ANC188" s="27"/>
      <c r="AND188" s="27"/>
      <c r="ANE188" s="27"/>
      <c r="ANF188" s="27"/>
      <c r="ANG188" s="27"/>
      <c r="ANH188" s="27"/>
      <c r="ANI188" s="27"/>
      <c r="ANJ188" s="27"/>
      <c r="ANK188" s="27"/>
      <c r="ANL188" s="27"/>
      <c r="ANM188" s="27"/>
      <c r="ANN188" s="27"/>
      <c r="ANO188" s="27"/>
      <c r="ANP188" s="27"/>
      <c r="ANQ188" s="27"/>
      <c r="ANR188" s="27"/>
      <c r="ANS188" s="27"/>
      <c r="ANT188" s="27"/>
      <c r="ANU188" s="27"/>
      <c r="ANV188" s="27"/>
      <c r="ANW188" s="27"/>
      <c r="ANX188" s="27"/>
      <c r="ANY188" s="27"/>
      <c r="ANZ188" s="27"/>
      <c r="AOA188" s="27"/>
      <c r="AOB188" s="27"/>
      <c r="AOC188" s="27"/>
      <c r="AOD188" s="27"/>
      <c r="AOE188" s="27"/>
      <c r="AOF188" s="27"/>
      <c r="AOG188" s="27"/>
      <c r="AOH188" s="27"/>
      <c r="AOI188" s="27"/>
      <c r="AOJ188" s="27"/>
      <c r="AOK188" s="27"/>
      <c r="AOL188" s="27"/>
      <c r="AOM188" s="27"/>
      <c r="AON188" s="27"/>
      <c r="AOO188" s="27"/>
      <c r="AOP188" s="27"/>
      <c r="AOQ188" s="27"/>
      <c r="AOR188" s="27"/>
      <c r="AOS188" s="27"/>
      <c r="AOT188" s="27"/>
      <c r="AOU188" s="27"/>
      <c r="AOV188" s="27"/>
      <c r="AOW188" s="27"/>
      <c r="AOX188" s="27"/>
      <c r="AOY188" s="27"/>
      <c r="AOZ188" s="27"/>
      <c r="APA188" s="27"/>
      <c r="APB188" s="27"/>
      <c r="APC188" s="27"/>
      <c r="APD188" s="27"/>
      <c r="APE188" s="27"/>
      <c r="APF188" s="27"/>
      <c r="APG188" s="27"/>
      <c r="APH188" s="27"/>
      <c r="API188" s="27"/>
      <c r="APJ188" s="27"/>
      <c r="APK188" s="27"/>
      <c r="APL188" s="27"/>
      <c r="APM188" s="27"/>
      <c r="APN188" s="27"/>
      <c r="APO188" s="27"/>
      <c r="APP188" s="27"/>
      <c r="APQ188" s="27"/>
      <c r="APR188" s="27"/>
      <c r="APS188" s="27"/>
      <c r="APT188" s="27"/>
      <c r="APU188" s="27"/>
      <c r="APV188" s="27"/>
      <c r="APW188" s="27"/>
      <c r="APX188" s="27"/>
      <c r="APY188" s="27"/>
      <c r="APZ188" s="27"/>
      <c r="AQA188" s="27"/>
      <c r="AQB188" s="27"/>
      <c r="AQC188" s="27"/>
      <c r="AQD188" s="27"/>
      <c r="AQE188" s="27"/>
      <c r="AQF188" s="27"/>
      <c r="AQG188" s="27"/>
      <c r="AQH188" s="27"/>
      <c r="AQI188" s="27"/>
      <c r="AQJ188" s="27"/>
      <c r="AQK188" s="27"/>
      <c r="AQL188" s="27"/>
      <c r="AQM188" s="27"/>
      <c r="AQN188" s="27"/>
      <c r="AQO188" s="27"/>
      <c r="AQP188" s="27"/>
      <c r="AQQ188" s="27"/>
      <c r="AQR188" s="27"/>
      <c r="AQS188" s="27"/>
      <c r="AQT188" s="27"/>
      <c r="AQU188" s="27"/>
      <c r="AQV188" s="27"/>
      <c r="AQW188" s="27"/>
      <c r="AQX188" s="27"/>
      <c r="AQY188" s="27"/>
      <c r="AQZ188" s="27"/>
      <c r="ARA188" s="27"/>
      <c r="ARB188" s="27"/>
      <c r="ARC188" s="27"/>
      <c r="ARD188" s="27"/>
      <c r="ARE188" s="27"/>
      <c r="ARF188" s="27"/>
      <c r="ARG188" s="27"/>
      <c r="ARH188" s="27"/>
      <c r="ARI188" s="27"/>
      <c r="ARJ188" s="27"/>
      <c r="ARK188" s="27"/>
      <c r="ARL188" s="27"/>
      <c r="ARM188" s="27"/>
      <c r="ARN188" s="27"/>
      <c r="ARO188" s="27"/>
      <c r="ARP188" s="27"/>
      <c r="ARQ188" s="27"/>
      <c r="ARR188" s="27"/>
      <c r="ARS188" s="27"/>
      <c r="ART188" s="27"/>
      <c r="ARU188" s="27"/>
      <c r="ARV188" s="27"/>
      <c r="ARW188" s="27"/>
      <c r="ARX188" s="27"/>
      <c r="ARY188" s="27"/>
      <c r="ARZ188" s="27"/>
      <c r="ASA188" s="27"/>
      <c r="ASB188" s="27"/>
      <c r="ASC188" s="27"/>
      <c r="ASD188" s="27"/>
      <c r="ASE188" s="27"/>
      <c r="ASF188" s="27"/>
      <c r="ASG188" s="27"/>
      <c r="ASH188" s="27"/>
      <c r="ASI188" s="27"/>
      <c r="ASJ188" s="27"/>
      <c r="ASK188" s="27"/>
      <c r="ASL188" s="27"/>
      <c r="ASM188" s="27"/>
      <c r="ASN188" s="27"/>
      <c r="ASO188" s="27"/>
      <c r="ASP188" s="27"/>
      <c r="ASQ188" s="27"/>
      <c r="ASR188" s="27"/>
      <c r="ASS188" s="27"/>
      <c r="AST188" s="27"/>
      <c r="ASU188" s="27"/>
      <c r="ASV188" s="27"/>
      <c r="ASW188" s="27"/>
      <c r="ASX188" s="27"/>
      <c r="ASY188" s="27"/>
      <c r="ASZ188" s="27"/>
      <c r="ATA188" s="27"/>
      <c r="ATB188" s="27"/>
      <c r="ATC188" s="27"/>
      <c r="ATD188" s="27"/>
      <c r="ATE188" s="27"/>
      <c r="ATF188" s="27"/>
      <c r="ATG188" s="27"/>
      <c r="ATH188" s="27"/>
      <c r="ATI188" s="27"/>
      <c r="ATJ188" s="27"/>
      <c r="ATK188" s="27"/>
      <c r="ATL188" s="27"/>
      <c r="ATM188" s="27"/>
      <c r="ATN188" s="27"/>
      <c r="ATO188" s="27"/>
      <c r="ATP188" s="27"/>
      <c r="ATQ188" s="27"/>
      <c r="ATR188" s="27"/>
      <c r="ATS188" s="27"/>
      <c r="ATT188" s="27"/>
      <c r="ATU188" s="27"/>
      <c r="ATV188" s="27"/>
      <c r="ATW188" s="27"/>
      <c r="ATX188" s="27"/>
      <c r="ATY188" s="27"/>
      <c r="ATZ188" s="27"/>
      <c r="AUA188" s="27"/>
      <c r="AUB188" s="27"/>
      <c r="AUC188" s="27"/>
      <c r="AUD188" s="27"/>
      <c r="AUE188" s="27"/>
      <c r="AUF188" s="27"/>
      <c r="AUG188" s="27"/>
      <c r="AUH188" s="27"/>
      <c r="AUI188" s="27"/>
      <c r="AUJ188" s="27"/>
      <c r="AUK188" s="27"/>
      <c r="AUL188" s="27"/>
      <c r="AUM188" s="27"/>
      <c r="AUN188" s="27"/>
      <c r="AUO188" s="27"/>
      <c r="AUP188" s="27"/>
      <c r="AUQ188" s="27"/>
      <c r="AUR188" s="27"/>
      <c r="AUS188" s="27"/>
      <c r="AUT188" s="27"/>
      <c r="AUU188" s="27"/>
      <c r="AUV188" s="27"/>
      <c r="AUW188" s="27"/>
      <c r="AUX188" s="27"/>
      <c r="AUY188" s="27"/>
      <c r="AUZ188" s="27"/>
      <c r="AVA188" s="27"/>
      <c r="AVB188" s="27"/>
      <c r="AVC188" s="27"/>
      <c r="AVD188" s="27"/>
      <c r="AVE188" s="27"/>
      <c r="AVF188" s="27"/>
      <c r="AVG188" s="27"/>
      <c r="AVH188" s="27"/>
      <c r="AVI188" s="27"/>
      <c r="AVJ188" s="27"/>
      <c r="AVK188" s="27"/>
      <c r="AVL188" s="27"/>
      <c r="AVM188" s="27"/>
      <c r="AVN188" s="27"/>
      <c r="AVO188" s="27"/>
      <c r="AVP188" s="27"/>
      <c r="AVQ188" s="27"/>
      <c r="AVR188" s="27"/>
      <c r="AVS188" s="27"/>
      <c r="AVT188" s="27"/>
      <c r="AVU188" s="27"/>
      <c r="AVV188" s="27"/>
      <c r="AVW188" s="27"/>
      <c r="AVX188" s="27"/>
      <c r="AVY188" s="27"/>
      <c r="AVZ188" s="27"/>
      <c r="AWA188" s="27"/>
      <c r="AWB188" s="27"/>
      <c r="AWC188" s="27"/>
      <c r="AWD188" s="27"/>
      <c r="AWE188" s="27"/>
      <c r="AWF188" s="27"/>
      <c r="AWG188" s="27"/>
      <c r="AWH188" s="27"/>
      <c r="AWI188" s="27"/>
      <c r="AWJ188" s="27"/>
      <c r="AWK188" s="27"/>
      <c r="AWL188" s="27"/>
      <c r="AWM188" s="27"/>
      <c r="AWN188" s="27"/>
      <c r="AWO188" s="27"/>
      <c r="AWP188" s="27"/>
      <c r="AWQ188" s="27"/>
      <c r="AWR188" s="27"/>
      <c r="AWS188" s="27"/>
      <c r="AWT188" s="27"/>
      <c r="AWU188" s="27"/>
      <c r="AWV188" s="27"/>
      <c r="AWW188" s="27"/>
      <c r="AWX188" s="27"/>
      <c r="AWY188" s="27"/>
      <c r="AWZ188" s="27"/>
      <c r="AXA188" s="27"/>
      <c r="AXB188" s="27"/>
      <c r="AXC188" s="27"/>
      <c r="AXD188" s="27"/>
      <c r="AXE188" s="27"/>
      <c r="AXF188" s="27"/>
      <c r="AXG188" s="27"/>
      <c r="AXH188" s="27"/>
      <c r="AXI188" s="27"/>
      <c r="AXJ188" s="27"/>
      <c r="AXK188" s="27"/>
      <c r="AXL188" s="27"/>
      <c r="AXM188" s="27"/>
      <c r="AXN188" s="27"/>
      <c r="AXO188" s="27"/>
      <c r="AXP188" s="27"/>
      <c r="AXQ188" s="27"/>
      <c r="AXR188" s="27"/>
      <c r="AXS188" s="27"/>
      <c r="AXT188" s="27"/>
      <c r="AXU188" s="27"/>
      <c r="AXV188" s="27"/>
      <c r="AXW188" s="27"/>
      <c r="AXX188" s="27"/>
      <c r="AXY188" s="27"/>
      <c r="AXZ188" s="27"/>
      <c r="AYA188" s="27"/>
      <c r="AYB188" s="27"/>
      <c r="AYC188" s="27"/>
      <c r="AYD188" s="27"/>
      <c r="AYE188" s="27"/>
      <c r="AYF188" s="27"/>
      <c r="AYG188" s="27"/>
      <c r="AYH188" s="27"/>
      <c r="AYI188" s="27"/>
      <c r="AYJ188" s="27"/>
      <c r="AYK188" s="27"/>
      <c r="AYL188" s="27"/>
      <c r="AYM188" s="27"/>
      <c r="AYN188" s="27"/>
      <c r="AYO188" s="27"/>
      <c r="AYP188" s="27"/>
      <c r="AYQ188" s="27"/>
      <c r="AYR188" s="27"/>
      <c r="AYS188" s="27"/>
      <c r="AYT188" s="27"/>
      <c r="AYU188" s="27"/>
      <c r="AYV188" s="27"/>
      <c r="AYW188" s="27"/>
      <c r="AYX188" s="27"/>
      <c r="AYY188" s="27"/>
      <c r="AYZ188" s="27"/>
      <c r="AZA188" s="27"/>
      <c r="AZB188" s="27"/>
      <c r="AZC188" s="27"/>
      <c r="AZD188" s="27"/>
      <c r="AZE188" s="27"/>
      <c r="AZF188" s="27"/>
      <c r="AZG188" s="27"/>
      <c r="AZH188" s="27"/>
      <c r="AZI188" s="27"/>
      <c r="AZJ188" s="27"/>
      <c r="AZK188" s="27"/>
      <c r="AZL188" s="27"/>
      <c r="AZM188" s="27"/>
      <c r="AZN188" s="27"/>
      <c r="AZO188" s="27"/>
      <c r="AZP188" s="27"/>
      <c r="AZQ188" s="27"/>
      <c r="AZR188" s="27"/>
      <c r="AZS188" s="27"/>
      <c r="AZT188" s="27"/>
      <c r="AZU188" s="27"/>
      <c r="AZV188" s="27"/>
      <c r="AZW188" s="27"/>
      <c r="AZX188" s="27"/>
      <c r="AZY188" s="27"/>
      <c r="AZZ188" s="27"/>
      <c r="BAA188" s="27"/>
      <c r="BAB188" s="27"/>
      <c r="BAC188" s="27"/>
      <c r="BAD188" s="27"/>
      <c r="BAE188" s="27"/>
      <c r="BAF188" s="27"/>
      <c r="BAG188" s="27"/>
      <c r="BAH188" s="27"/>
      <c r="BAI188" s="27"/>
      <c r="BAJ188" s="27"/>
      <c r="BAK188" s="27"/>
      <c r="BAL188" s="27"/>
      <c r="BAM188" s="27"/>
      <c r="BAN188" s="27"/>
      <c r="BAO188" s="27"/>
      <c r="BAP188" s="27"/>
      <c r="BAQ188" s="27"/>
      <c r="BAR188" s="27"/>
      <c r="BAS188" s="27"/>
      <c r="BAT188" s="27"/>
      <c r="BAU188" s="27"/>
      <c r="BAV188" s="27"/>
      <c r="BAW188" s="27"/>
      <c r="BAX188" s="27"/>
      <c r="BAY188" s="27"/>
      <c r="BAZ188" s="27"/>
      <c r="BBA188" s="27"/>
      <c r="BBB188" s="27"/>
      <c r="BBC188" s="27"/>
      <c r="BBD188" s="27"/>
      <c r="BBE188" s="27"/>
      <c r="BBF188" s="27"/>
      <c r="BBG188" s="27"/>
      <c r="BBH188" s="27"/>
      <c r="BBI188" s="27"/>
      <c r="BBJ188" s="27"/>
      <c r="BBK188" s="27"/>
      <c r="BBL188" s="27"/>
      <c r="BBM188" s="27"/>
      <c r="BBN188" s="27"/>
      <c r="BBO188" s="27"/>
      <c r="BBP188" s="27"/>
      <c r="BBQ188" s="27"/>
      <c r="BBR188" s="27"/>
      <c r="BBS188" s="27"/>
      <c r="BBT188" s="27"/>
      <c r="BBU188" s="27"/>
      <c r="BBV188" s="27"/>
      <c r="BBW188" s="27"/>
      <c r="BBX188" s="27"/>
      <c r="BBY188" s="27"/>
      <c r="BBZ188" s="27"/>
      <c r="BCA188" s="27"/>
      <c r="BCB188" s="27"/>
      <c r="BCC188" s="27"/>
      <c r="BCD188" s="27"/>
      <c r="BCE188" s="27"/>
      <c r="BCF188" s="27"/>
      <c r="BCG188" s="27"/>
      <c r="BCH188" s="27"/>
      <c r="BCI188" s="27"/>
      <c r="BCJ188" s="27"/>
      <c r="BCK188" s="27"/>
      <c r="BCL188" s="27"/>
      <c r="BCM188" s="27"/>
      <c r="BCN188" s="27"/>
      <c r="BCO188" s="27"/>
      <c r="BCP188" s="27"/>
      <c r="BCQ188" s="27"/>
      <c r="BCR188" s="27"/>
      <c r="BCS188" s="27"/>
      <c r="BCT188" s="27"/>
      <c r="BCU188" s="27"/>
      <c r="BCV188" s="27"/>
      <c r="BCW188" s="27"/>
      <c r="BCX188" s="27"/>
      <c r="BCY188" s="27"/>
      <c r="BCZ188" s="27"/>
      <c r="BDA188" s="27"/>
      <c r="BDB188" s="27"/>
      <c r="BDC188" s="27"/>
      <c r="BDD188" s="27"/>
      <c r="BDE188" s="27"/>
      <c r="BDF188" s="27"/>
      <c r="BDG188" s="27"/>
      <c r="BDH188" s="27"/>
      <c r="BDI188" s="27"/>
      <c r="BDJ188" s="27"/>
      <c r="BDK188" s="27"/>
      <c r="BDL188" s="27"/>
      <c r="BDM188" s="27"/>
      <c r="BDN188" s="27"/>
      <c r="BDO188" s="27"/>
      <c r="BDP188" s="27"/>
      <c r="BDQ188" s="27"/>
      <c r="BDR188" s="27"/>
      <c r="BDS188" s="27"/>
      <c r="BDT188" s="27"/>
      <c r="BDU188" s="27"/>
      <c r="BDV188" s="27"/>
      <c r="BDW188" s="27"/>
      <c r="BDX188" s="27"/>
      <c r="BDY188" s="27"/>
      <c r="BDZ188" s="27"/>
      <c r="BEA188" s="27"/>
      <c r="BEB188" s="27"/>
      <c r="BEC188" s="27"/>
      <c r="BED188" s="27"/>
      <c r="BEE188" s="27"/>
      <c r="BEF188" s="27"/>
      <c r="BEG188" s="27"/>
      <c r="BEH188" s="27"/>
      <c r="BEI188" s="27"/>
      <c r="BEJ188" s="27"/>
      <c r="BEK188" s="27"/>
      <c r="BEL188" s="27"/>
      <c r="BEM188" s="27"/>
      <c r="BEN188" s="27"/>
      <c r="BEO188" s="27"/>
      <c r="BEP188" s="27"/>
      <c r="BEQ188" s="27"/>
      <c r="BER188" s="27"/>
      <c r="BES188" s="27"/>
      <c r="BET188" s="27"/>
      <c r="BEU188" s="27"/>
      <c r="BEV188" s="27"/>
      <c r="BEW188" s="27"/>
      <c r="BEX188" s="27"/>
      <c r="BEY188" s="27"/>
      <c r="BEZ188" s="27"/>
      <c r="BFA188" s="27"/>
      <c r="BFB188" s="27"/>
      <c r="BFC188" s="27"/>
      <c r="BFD188" s="27"/>
      <c r="BFE188" s="27"/>
      <c r="BFF188" s="27"/>
      <c r="BFG188" s="27"/>
      <c r="BFH188" s="27"/>
      <c r="BFI188" s="27"/>
      <c r="BFJ188" s="27"/>
      <c r="BFK188" s="27"/>
      <c r="BFL188" s="27"/>
      <c r="BFM188" s="27"/>
      <c r="BFN188" s="27"/>
      <c r="BFO188" s="27"/>
      <c r="BFP188" s="27"/>
      <c r="BFQ188" s="27"/>
      <c r="BFR188" s="27"/>
      <c r="BFS188" s="27"/>
      <c r="BFT188" s="27"/>
      <c r="BFU188" s="27"/>
      <c r="BFV188" s="27"/>
      <c r="BFW188" s="27"/>
      <c r="BFX188" s="27"/>
      <c r="BFY188" s="27"/>
      <c r="BFZ188" s="27"/>
      <c r="BGA188" s="27"/>
      <c r="BGB188" s="27"/>
      <c r="BGC188" s="27"/>
      <c r="BGD188" s="27"/>
      <c r="BGE188" s="27"/>
      <c r="BGF188" s="27"/>
      <c r="BGG188" s="27"/>
      <c r="BGH188" s="27"/>
      <c r="BGI188" s="27"/>
      <c r="BGJ188" s="27"/>
      <c r="BGK188" s="27"/>
      <c r="BGL188" s="27"/>
      <c r="BGM188" s="27"/>
      <c r="BGN188" s="27"/>
      <c r="BGO188" s="27"/>
      <c r="BGP188" s="27"/>
      <c r="BGQ188" s="27"/>
      <c r="BGR188" s="27"/>
      <c r="BGS188" s="27"/>
      <c r="BGT188" s="27"/>
      <c r="BGU188" s="27"/>
      <c r="BGV188" s="27"/>
      <c r="BGW188" s="27"/>
      <c r="BGX188" s="27"/>
      <c r="BGY188" s="27"/>
      <c r="BGZ188" s="27"/>
      <c r="BHA188" s="27"/>
      <c r="BHB188" s="27"/>
      <c r="BHC188" s="27"/>
      <c r="BHD188" s="27"/>
      <c r="BHE188" s="27"/>
      <c r="BHF188" s="27"/>
      <c r="BHG188" s="27"/>
      <c r="BHH188" s="27"/>
      <c r="BHI188" s="27"/>
      <c r="BHJ188" s="27"/>
      <c r="BHK188" s="27"/>
      <c r="BHL188" s="27"/>
      <c r="BHM188" s="27"/>
      <c r="BHN188" s="27"/>
      <c r="BHO188" s="27"/>
      <c r="BHP188" s="27"/>
      <c r="BHQ188" s="27"/>
      <c r="BHR188" s="27"/>
      <c r="BHS188" s="27"/>
      <c r="BHT188" s="27"/>
      <c r="BHU188" s="27"/>
      <c r="BHV188" s="27"/>
      <c r="BHW188" s="27"/>
      <c r="BHX188" s="27"/>
      <c r="BHY188" s="27"/>
      <c r="BHZ188" s="27"/>
      <c r="BIA188" s="27"/>
      <c r="BIB188" s="27"/>
      <c r="BIC188" s="27"/>
      <c r="BID188" s="27"/>
      <c r="BIE188" s="27"/>
      <c r="BIF188" s="27"/>
      <c r="BIG188" s="27"/>
      <c r="BIH188" s="27"/>
      <c r="BII188" s="27"/>
      <c r="BIJ188" s="27"/>
      <c r="BIK188" s="27"/>
      <c r="BIL188" s="27"/>
      <c r="BIM188" s="27"/>
      <c r="BIN188" s="27"/>
      <c r="BIO188" s="27"/>
      <c r="BIP188" s="27"/>
      <c r="BIQ188" s="27"/>
      <c r="BIR188" s="27"/>
      <c r="BIS188" s="27"/>
      <c r="BIT188" s="27"/>
      <c r="BIU188" s="27"/>
      <c r="BIV188" s="27"/>
      <c r="BIW188" s="27"/>
      <c r="BIX188" s="27"/>
      <c r="BIY188" s="27"/>
      <c r="BIZ188" s="27"/>
      <c r="BJA188" s="27"/>
      <c r="BJB188" s="27"/>
      <c r="BJC188" s="27"/>
      <c r="BJD188" s="27"/>
      <c r="BJE188" s="27"/>
      <c r="BJF188" s="27"/>
      <c r="BJG188" s="27"/>
      <c r="BJH188" s="27"/>
      <c r="BJI188" s="27"/>
      <c r="BJJ188" s="27"/>
      <c r="BJK188" s="27"/>
      <c r="BJL188" s="27"/>
      <c r="BJM188" s="27"/>
      <c r="BJN188" s="27"/>
      <c r="BJO188" s="27"/>
      <c r="BJP188" s="27"/>
      <c r="BJQ188" s="27"/>
      <c r="BJR188" s="27"/>
      <c r="BJS188" s="27"/>
      <c r="BJT188" s="27"/>
      <c r="BJU188" s="27"/>
      <c r="BJV188" s="27"/>
      <c r="BJW188" s="27"/>
      <c r="BJX188" s="27"/>
      <c r="BJY188" s="27"/>
      <c r="BJZ188" s="27"/>
      <c r="BKA188" s="27"/>
      <c r="BKB188" s="27"/>
      <c r="BKC188" s="27"/>
      <c r="BKD188" s="27"/>
      <c r="BKE188" s="27"/>
      <c r="BKF188" s="27"/>
      <c r="BKG188" s="27"/>
      <c r="BKH188" s="27"/>
      <c r="BKI188" s="27"/>
      <c r="BKJ188" s="27"/>
      <c r="BKK188" s="27"/>
      <c r="BKL188" s="27"/>
      <c r="BKM188" s="27"/>
      <c r="BKN188" s="27"/>
      <c r="BKO188" s="27"/>
      <c r="BKP188" s="27"/>
      <c r="BKQ188" s="27"/>
      <c r="BKR188" s="27"/>
      <c r="BKS188" s="27"/>
      <c r="BKT188" s="27"/>
      <c r="BKU188" s="27"/>
      <c r="BKV188" s="27"/>
      <c r="BKW188" s="27"/>
      <c r="BKX188" s="27"/>
      <c r="BKY188" s="27"/>
      <c r="BKZ188" s="27"/>
      <c r="BLA188" s="27"/>
      <c r="BLB188" s="27"/>
      <c r="BLC188" s="27"/>
      <c r="BLD188" s="27"/>
      <c r="BLE188" s="27"/>
      <c r="BLF188" s="27"/>
      <c r="BLG188" s="27"/>
      <c r="BLH188" s="27"/>
      <c r="BLI188" s="27"/>
      <c r="BLJ188" s="27"/>
      <c r="BLK188" s="27"/>
      <c r="BLL188" s="27"/>
      <c r="BLM188" s="27"/>
      <c r="BLN188" s="27"/>
      <c r="BLO188" s="27"/>
      <c r="BLP188" s="27"/>
      <c r="BLQ188" s="27"/>
      <c r="BLR188" s="27"/>
      <c r="BLS188" s="27"/>
      <c r="BLT188" s="27"/>
      <c r="BLU188" s="27"/>
      <c r="BLV188" s="27"/>
      <c r="BLW188" s="27"/>
      <c r="BLX188" s="27"/>
      <c r="BLY188" s="27"/>
      <c r="BLZ188" s="27"/>
      <c r="BMA188" s="27"/>
      <c r="BMB188" s="27"/>
      <c r="BMC188" s="27"/>
      <c r="BMD188" s="27"/>
      <c r="BME188" s="27"/>
      <c r="BMF188" s="27"/>
      <c r="BMG188" s="27"/>
      <c r="BMH188" s="27"/>
      <c r="BMI188" s="27"/>
      <c r="BMJ188" s="27"/>
      <c r="BMK188" s="27"/>
      <c r="BML188" s="27"/>
      <c r="BMM188" s="27"/>
      <c r="BMN188" s="27"/>
      <c r="BMO188" s="27"/>
      <c r="BMP188" s="27"/>
      <c r="BMQ188" s="27"/>
      <c r="BMR188" s="27"/>
      <c r="BMS188" s="27"/>
      <c r="BMT188" s="27"/>
      <c r="BMU188" s="27"/>
      <c r="BMV188" s="27"/>
      <c r="BMW188" s="27"/>
      <c r="BMX188" s="27"/>
      <c r="BMY188" s="27"/>
      <c r="BMZ188" s="27"/>
      <c r="BNA188" s="27"/>
      <c r="BNB188" s="27"/>
      <c r="BNC188" s="27"/>
      <c r="BND188" s="27"/>
      <c r="BNE188" s="27"/>
      <c r="BNF188" s="27"/>
      <c r="BNG188" s="27"/>
      <c r="BNH188" s="27"/>
      <c r="BNI188" s="27"/>
      <c r="BNJ188" s="27"/>
      <c r="BNK188" s="27"/>
      <c r="BNL188" s="27"/>
      <c r="BNM188" s="27"/>
      <c r="BNN188" s="27"/>
      <c r="BNO188" s="27"/>
      <c r="BNP188" s="27"/>
      <c r="BNQ188" s="27"/>
      <c r="BNR188" s="27"/>
      <c r="BNS188" s="27"/>
      <c r="BNT188" s="27"/>
      <c r="BNU188" s="27"/>
      <c r="BNV188" s="27"/>
      <c r="BNW188" s="27"/>
      <c r="BNX188" s="27"/>
      <c r="BNY188" s="27"/>
      <c r="BNZ188" s="27"/>
      <c r="BOA188" s="27"/>
      <c r="BOB188" s="27"/>
      <c r="BOC188" s="27"/>
      <c r="BOD188" s="27"/>
      <c r="BOE188" s="27"/>
      <c r="BOF188" s="27"/>
      <c r="BOG188" s="27"/>
      <c r="BOH188" s="27"/>
      <c r="BOI188" s="27"/>
      <c r="BOJ188" s="27"/>
      <c r="BOK188" s="27"/>
      <c r="BOL188" s="27"/>
      <c r="BOM188" s="27"/>
      <c r="BON188" s="27"/>
      <c r="BOO188" s="27"/>
      <c r="BOP188" s="27"/>
      <c r="BOQ188" s="27"/>
      <c r="BOR188" s="27"/>
      <c r="BOS188" s="27"/>
      <c r="BOT188" s="27"/>
      <c r="BOU188" s="27"/>
      <c r="BOV188" s="27"/>
      <c r="BOW188" s="27"/>
      <c r="BOX188" s="27"/>
      <c r="BOY188" s="27"/>
      <c r="BOZ188" s="27"/>
      <c r="BPA188" s="27"/>
      <c r="BPB188" s="27"/>
      <c r="BPC188" s="27"/>
      <c r="BPD188" s="27"/>
      <c r="BPE188" s="27"/>
      <c r="BPF188" s="27"/>
      <c r="BPG188" s="27"/>
      <c r="BPH188" s="27"/>
      <c r="BPI188" s="27"/>
      <c r="BPJ188" s="27"/>
      <c r="BPK188" s="27"/>
      <c r="BPL188" s="27"/>
      <c r="BPM188" s="27"/>
      <c r="BPN188" s="27"/>
      <c r="BPO188" s="27"/>
      <c r="BPP188" s="27"/>
      <c r="BPQ188" s="27"/>
      <c r="BPR188" s="27"/>
      <c r="BPS188" s="27"/>
      <c r="BPT188" s="27"/>
      <c r="BPU188" s="27"/>
      <c r="BPV188" s="27"/>
      <c r="BPW188" s="27"/>
      <c r="BPX188" s="27"/>
      <c r="BPY188" s="27"/>
      <c r="BPZ188" s="27"/>
      <c r="BQA188" s="27"/>
      <c r="BQB188" s="27"/>
      <c r="BQC188" s="27"/>
      <c r="BQD188" s="27"/>
      <c r="BQE188" s="27"/>
      <c r="BQF188" s="27"/>
      <c r="BQG188" s="27"/>
      <c r="BQH188" s="27"/>
      <c r="BQI188" s="27"/>
      <c r="BQJ188" s="27"/>
      <c r="BQK188" s="27"/>
      <c r="BQL188" s="27"/>
      <c r="BQM188" s="27"/>
      <c r="BQN188" s="27"/>
      <c r="BQO188" s="27"/>
      <c r="BQP188" s="27"/>
      <c r="BQQ188" s="27"/>
      <c r="BQR188" s="27"/>
      <c r="BQS188" s="27"/>
      <c r="BQT188" s="27"/>
      <c r="BQU188" s="27"/>
      <c r="BQV188" s="27"/>
      <c r="BQW188" s="27"/>
      <c r="BQX188" s="27"/>
      <c r="BQY188" s="27"/>
      <c r="BQZ188" s="27"/>
      <c r="BRA188" s="27"/>
      <c r="BRB188" s="27"/>
      <c r="BRC188" s="27"/>
      <c r="BRD188" s="27"/>
      <c r="BRE188" s="27"/>
      <c r="BRF188" s="27"/>
      <c r="BRG188" s="27"/>
      <c r="BRH188" s="27"/>
      <c r="BRI188" s="27"/>
      <c r="BRJ188" s="27"/>
      <c r="BRK188" s="27"/>
      <c r="BRL188" s="27"/>
      <c r="BRM188" s="27"/>
      <c r="BRN188" s="27"/>
      <c r="BRO188" s="27"/>
      <c r="BRP188" s="27"/>
      <c r="BRQ188" s="27"/>
      <c r="BRR188" s="27"/>
      <c r="BRS188" s="27"/>
      <c r="BRT188" s="27"/>
      <c r="BRU188" s="27"/>
      <c r="BRV188" s="27"/>
      <c r="BRW188" s="27"/>
      <c r="BRX188" s="27"/>
      <c r="BRY188" s="27"/>
      <c r="BRZ188" s="27"/>
      <c r="BSA188" s="27"/>
      <c r="BSB188" s="27"/>
      <c r="BSC188" s="27"/>
      <c r="BSD188" s="27"/>
      <c r="BSE188" s="27"/>
      <c r="BSF188" s="27"/>
      <c r="BSG188" s="27"/>
      <c r="BSH188" s="27"/>
      <c r="BSI188" s="27"/>
      <c r="BSJ188" s="27"/>
      <c r="BSK188" s="27"/>
      <c r="BSL188" s="27"/>
      <c r="BSM188" s="27"/>
      <c r="BSN188" s="27"/>
      <c r="BSO188" s="27"/>
      <c r="BSP188" s="27"/>
      <c r="BSQ188" s="27"/>
      <c r="BSR188" s="27"/>
      <c r="BSS188" s="27"/>
      <c r="BST188" s="27"/>
      <c r="BSU188" s="27"/>
      <c r="BSV188" s="27"/>
      <c r="BSW188" s="27"/>
      <c r="BSX188" s="27"/>
      <c r="BSY188" s="27"/>
      <c r="BSZ188" s="27"/>
      <c r="BTA188" s="27"/>
      <c r="BTB188" s="27"/>
      <c r="BTC188" s="27"/>
      <c r="BTD188" s="27"/>
      <c r="BTE188" s="27"/>
      <c r="BTF188" s="27"/>
      <c r="BTG188" s="27"/>
      <c r="BTH188" s="27"/>
      <c r="BTI188" s="27"/>
      <c r="BTJ188" s="27"/>
      <c r="BTK188" s="27"/>
      <c r="BTL188" s="27"/>
      <c r="BTM188" s="27"/>
      <c r="BTN188" s="27"/>
      <c r="BTO188" s="27"/>
      <c r="BTP188" s="27"/>
      <c r="BTQ188" s="27"/>
      <c r="BTR188" s="27"/>
      <c r="BTS188" s="27"/>
      <c r="BTT188" s="27"/>
      <c r="BTU188" s="27"/>
      <c r="BTV188" s="27"/>
      <c r="BTW188" s="27"/>
      <c r="BTX188" s="27"/>
      <c r="BTY188" s="27"/>
      <c r="BTZ188" s="27"/>
      <c r="BUA188" s="27"/>
      <c r="BUB188" s="27"/>
      <c r="BUC188" s="27"/>
      <c r="BUD188" s="27"/>
      <c r="BUE188" s="27"/>
      <c r="BUF188" s="27"/>
      <c r="BUG188" s="27"/>
      <c r="BUH188" s="27"/>
      <c r="BUI188" s="27"/>
      <c r="BUJ188" s="27"/>
      <c r="BUK188" s="27"/>
      <c r="BUL188" s="27"/>
      <c r="BUM188" s="27"/>
      <c r="BUN188" s="27"/>
      <c r="BUO188" s="27"/>
      <c r="BUP188" s="27"/>
      <c r="BUQ188" s="27"/>
    </row>
    <row r="189" spans="1:1915" s="47" customFormat="1" ht="12.75">
      <c r="A189" s="23"/>
      <c r="B189" s="53"/>
      <c r="C189" s="53"/>
      <c r="D189" s="217" t="s">
        <v>263</v>
      </c>
      <c r="E189" s="216">
        <v>0.44</v>
      </c>
      <c r="F189" s="152">
        <v>2015</v>
      </c>
      <c r="G189" s="221">
        <v>0.7</v>
      </c>
      <c r="H189" s="22"/>
      <c r="I189" s="26"/>
      <c r="J189" s="26"/>
      <c r="K189" s="26"/>
      <c r="L189" s="26"/>
      <c r="M189" s="104"/>
      <c r="N189" s="104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  <c r="BZ189" s="27"/>
      <c r="CA189" s="27"/>
      <c r="CB189" s="27"/>
      <c r="CC189" s="27"/>
      <c r="CD189" s="27"/>
      <c r="CE189" s="27"/>
      <c r="CF189" s="27"/>
      <c r="CG189" s="27"/>
      <c r="CH189" s="27"/>
      <c r="CI189" s="27"/>
      <c r="CJ189" s="27"/>
      <c r="CK189" s="27"/>
      <c r="CL189" s="27"/>
      <c r="CM189" s="27"/>
      <c r="CN189" s="27"/>
      <c r="CO189" s="27"/>
      <c r="CP189" s="27"/>
      <c r="CQ189" s="27"/>
      <c r="CR189" s="27"/>
      <c r="CS189" s="27"/>
      <c r="CT189" s="27"/>
      <c r="CU189" s="27"/>
      <c r="CV189" s="27"/>
      <c r="CW189" s="27"/>
      <c r="CX189" s="27"/>
      <c r="CY189" s="27"/>
      <c r="CZ189" s="27"/>
      <c r="DA189" s="27"/>
      <c r="DB189" s="27"/>
      <c r="DC189" s="27"/>
      <c r="DD189" s="27"/>
      <c r="DE189" s="27"/>
      <c r="DF189" s="27"/>
      <c r="DG189" s="27"/>
      <c r="DH189" s="27"/>
      <c r="DI189" s="27"/>
      <c r="DJ189" s="27"/>
      <c r="DK189" s="27"/>
      <c r="DL189" s="27"/>
      <c r="DM189" s="27"/>
      <c r="DN189" s="27"/>
      <c r="DO189" s="27"/>
      <c r="DP189" s="27"/>
      <c r="DQ189" s="27"/>
      <c r="DR189" s="27"/>
      <c r="DS189" s="27"/>
      <c r="DT189" s="27"/>
      <c r="DU189" s="27"/>
      <c r="DV189" s="27"/>
      <c r="DW189" s="27"/>
      <c r="DX189" s="27"/>
      <c r="DY189" s="27"/>
      <c r="DZ189" s="27"/>
      <c r="EA189" s="27"/>
      <c r="EB189" s="27"/>
      <c r="EC189" s="27"/>
      <c r="ED189" s="27"/>
      <c r="EE189" s="27"/>
      <c r="EF189" s="27"/>
      <c r="EG189" s="27"/>
      <c r="EH189" s="27"/>
      <c r="EI189" s="27"/>
      <c r="EJ189" s="27"/>
      <c r="EK189" s="27"/>
      <c r="EL189" s="27"/>
      <c r="EM189" s="27"/>
      <c r="EN189" s="27"/>
      <c r="EO189" s="27"/>
      <c r="EP189" s="27"/>
      <c r="EQ189" s="27"/>
      <c r="ER189" s="27"/>
      <c r="ES189" s="27"/>
      <c r="ET189" s="27"/>
      <c r="EU189" s="27"/>
      <c r="EV189" s="27"/>
      <c r="EW189" s="27"/>
      <c r="EX189" s="27"/>
      <c r="EY189" s="27"/>
      <c r="EZ189" s="27"/>
      <c r="FA189" s="27"/>
      <c r="FB189" s="27"/>
      <c r="FC189" s="27"/>
      <c r="FD189" s="27"/>
      <c r="FE189" s="27"/>
      <c r="FF189" s="27"/>
      <c r="FG189" s="27"/>
      <c r="FH189" s="27"/>
      <c r="FI189" s="27"/>
      <c r="FJ189" s="27"/>
      <c r="FK189" s="27"/>
      <c r="FL189" s="27"/>
      <c r="FM189" s="27"/>
      <c r="FN189" s="27"/>
      <c r="FO189" s="27"/>
      <c r="FP189" s="27"/>
      <c r="FQ189" s="27"/>
      <c r="FR189" s="27"/>
      <c r="FS189" s="27"/>
      <c r="FT189" s="27"/>
      <c r="FU189" s="27"/>
      <c r="FV189" s="27"/>
      <c r="FW189" s="27"/>
      <c r="FX189" s="27"/>
      <c r="FY189" s="27"/>
      <c r="FZ189" s="27"/>
      <c r="GA189" s="27"/>
      <c r="GB189" s="27"/>
      <c r="GC189" s="27"/>
      <c r="GD189" s="27"/>
      <c r="GE189" s="27"/>
      <c r="GF189" s="27"/>
      <c r="GG189" s="27"/>
      <c r="GH189" s="27"/>
      <c r="GI189" s="27"/>
      <c r="GJ189" s="27"/>
      <c r="GK189" s="27"/>
      <c r="GL189" s="27"/>
      <c r="GM189" s="27"/>
      <c r="GN189" s="27"/>
      <c r="GO189" s="27"/>
      <c r="GP189" s="27"/>
      <c r="GQ189" s="27"/>
      <c r="GR189" s="27"/>
      <c r="GS189" s="27"/>
      <c r="GT189" s="27"/>
      <c r="GU189" s="27"/>
      <c r="GV189" s="27"/>
      <c r="GW189" s="27"/>
      <c r="GX189" s="27"/>
      <c r="GY189" s="27"/>
      <c r="GZ189" s="27"/>
      <c r="HA189" s="27"/>
      <c r="HB189" s="27"/>
      <c r="HC189" s="27"/>
      <c r="HD189" s="27"/>
      <c r="HE189" s="27"/>
      <c r="HF189" s="27"/>
      <c r="HG189" s="27"/>
      <c r="HH189" s="27"/>
      <c r="HI189" s="27"/>
      <c r="HJ189" s="27"/>
      <c r="HK189" s="27"/>
      <c r="HL189" s="27"/>
      <c r="HM189" s="27"/>
      <c r="HN189" s="27"/>
      <c r="HO189" s="27"/>
      <c r="HP189" s="27"/>
      <c r="HQ189" s="27"/>
      <c r="HR189" s="27"/>
      <c r="HS189" s="27"/>
      <c r="HT189" s="27"/>
      <c r="HU189" s="27"/>
      <c r="HV189" s="27"/>
      <c r="HW189" s="27"/>
      <c r="HX189" s="27"/>
      <c r="HY189" s="27"/>
      <c r="HZ189" s="27"/>
      <c r="IA189" s="27"/>
      <c r="IB189" s="27"/>
      <c r="IC189" s="27"/>
      <c r="ID189" s="27"/>
      <c r="IE189" s="27"/>
      <c r="IF189" s="27"/>
      <c r="IG189" s="27"/>
      <c r="IH189" s="27"/>
      <c r="II189" s="27"/>
      <c r="IJ189" s="27"/>
      <c r="IK189" s="27"/>
      <c r="IL189" s="27"/>
      <c r="IM189" s="27"/>
      <c r="IN189" s="27"/>
      <c r="IO189" s="27"/>
      <c r="IP189" s="27"/>
      <c r="IQ189" s="27"/>
      <c r="IR189" s="27"/>
      <c r="IS189" s="27"/>
      <c r="IT189" s="27"/>
      <c r="IU189" s="27"/>
      <c r="IV189" s="27"/>
      <c r="IW189" s="27"/>
      <c r="IX189" s="27"/>
      <c r="IY189" s="27"/>
      <c r="IZ189" s="27"/>
      <c r="JA189" s="27"/>
      <c r="JB189" s="27"/>
      <c r="JC189" s="27"/>
      <c r="JD189" s="27"/>
      <c r="JE189" s="27"/>
      <c r="JF189" s="27"/>
      <c r="JG189" s="27"/>
      <c r="JH189" s="27"/>
      <c r="JI189" s="27"/>
      <c r="JJ189" s="27"/>
      <c r="JK189" s="27"/>
      <c r="JL189" s="27"/>
      <c r="JM189" s="27"/>
      <c r="JN189" s="27"/>
      <c r="JO189" s="27"/>
      <c r="JP189" s="27"/>
      <c r="JQ189" s="27"/>
      <c r="JR189" s="27"/>
      <c r="JS189" s="27"/>
      <c r="JT189" s="27"/>
      <c r="JU189" s="27"/>
      <c r="JV189" s="27"/>
      <c r="JW189" s="27"/>
      <c r="JX189" s="27"/>
      <c r="JY189" s="27"/>
      <c r="JZ189" s="27"/>
      <c r="KA189" s="27"/>
      <c r="KB189" s="27"/>
      <c r="KC189" s="27"/>
      <c r="KD189" s="27"/>
      <c r="KE189" s="27"/>
      <c r="KF189" s="27"/>
      <c r="KG189" s="27"/>
      <c r="KH189" s="27"/>
      <c r="KI189" s="27"/>
      <c r="KJ189" s="27"/>
      <c r="KK189" s="27"/>
      <c r="KL189" s="27"/>
      <c r="KM189" s="27"/>
      <c r="KN189" s="27"/>
      <c r="KO189" s="27"/>
      <c r="KP189" s="27"/>
      <c r="KQ189" s="27"/>
      <c r="KR189" s="27"/>
      <c r="KS189" s="27"/>
      <c r="KT189" s="27"/>
      <c r="KU189" s="27"/>
      <c r="KV189" s="27"/>
      <c r="KW189" s="27"/>
      <c r="KX189" s="27"/>
      <c r="KY189" s="27"/>
      <c r="KZ189" s="27"/>
      <c r="LA189" s="27"/>
      <c r="LB189" s="27"/>
      <c r="LC189" s="27"/>
      <c r="LD189" s="27"/>
      <c r="LE189" s="27"/>
      <c r="LF189" s="27"/>
      <c r="LG189" s="27"/>
      <c r="LH189" s="27"/>
      <c r="LI189" s="27"/>
      <c r="LJ189" s="27"/>
      <c r="LK189" s="27"/>
      <c r="LL189" s="27"/>
      <c r="LM189" s="27"/>
      <c r="LN189" s="27"/>
      <c r="LO189" s="27"/>
      <c r="LP189" s="27"/>
      <c r="LQ189" s="27"/>
      <c r="LR189" s="27"/>
      <c r="LS189" s="27"/>
      <c r="LT189" s="27"/>
      <c r="LU189" s="27"/>
      <c r="LV189" s="27"/>
      <c r="LW189" s="27"/>
      <c r="LX189" s="27"/>
      <c r="LY189" s="27"/>
      <c r="LZ189" s="27"/>
      <c r="MA189" s="27"/>
      <c r="MB189" s="27"/>
      <c r="MC189" s="27"/>
      <c r="MD189" s="27"/>
      <c r="ME189" s="27"/>
      <c r="MF189" s="27"/>
      <c r="MG189" s="27"/>
      <c r="MH189" s="27"/>
      <c r="MI189" s="27"/>
      <c r="MJ189" s="27"/>
      <c r="MK189" s="27"/>
      <c r="ML189" s="27"/>
      <c r="MM189" s="27"/>
      <c r="MN189" s="27"/>
      <c r="MO189" s="27"/>
      <c r="MP189" s="27"/>
      <c r="MQ189" s="27"/>
      <c r="MR189" s="27"/>
      <c r="MS189" s="27"/>
      <c r="MT189" s="27"/>
      <c r="MU189" s="27"/>
      <c r="MV189" s="27"/>
      <c r="MW189" s="27"/>
      <c r="MX189" s="27"/>
      <c r="MY189" s="27"/>
      <c r="MZ189" s="27"/>
      <c r="NA189" s="27"/>
      <c r="NB189" s="27"/>
      <c r="NC189" s="27"/>
      <c r="ND189" s="27"/>
      <c r="NE189" s="27"/>
      <c r="NF189" s="27"/>
      <c r="NG189" s="27"/>
      <c r="NH189" s="27"/>
      <c r="NI189" s="27"/>
      <c r="NJ189" s="27"/>
      <c r="NK189" s="27"/>
      <c r="NL189" s="27"/>
      <c r="NM189" s="27"/>
      <c r="NN189" s="27"/>
      <c r="NO189" s="27"/>
      <c r="NP189" s="27"/>
      <c r="NQ189" s="27"/>
      <c r="NR189" s="27"/>
      <c r="NS189" s="27"/>
      <c r="NT189" s="27"/>
      <c r="NU189" s="27"/>
      <c r="NV189" s="27"/>
      <c r="NW189" s="27"/>
      <c r="NX189" s="27"/>
      <c r="NY189" s="27"/>
      <c r="NZ189" s="27"/>
      <c r="OA189" s="27"/>
      <c r="OB189" s="27"/>
      <c r="OC189" s="27"/>
      <c r="OD189" s="27"/>
      <c r="OE189" s="27"/>
      <c r="OF189" s="27"/>
      <c r="OG189" s="27"/>
      <c r="OH189" s="27"/>
      <c r="OI189" s="27"/>
      <c r="OJ189" s="27"/>
      <c r="OK189" s="27"/>
      <c r="OL189" s="27"/>
      <c r="OM189" s="27"/>
      <c r="ON189" s="27"/>
      <c r="OO189" s="27"/>
      <c r="OP189" s="27"/>
      <c r="OQ189" s="27"/>
      <c r="OR189" s="27"/>
      <c r="OS189" s="27"/>
      <c r="OT189" s="27"/>
      <c r="OU189" s="27"/>
      <c r="OV189" s="27"/>
      <c r="OW189" s="27"/>
      <c r="OX189" s="27"/>
      <c r="OY189" s="27"/>
      <c r="OZ189" s="27"/>
      <c r="PA189" s="27"/>
      <c r="PB189" s="27"/>
      <c r="PC189" s="27"/>
      <c r="PD189" s="27"/>
      <c r="PE189" s="27"/>
      <c r="PF189" s="27"/>
      <c r="PG189" s="27"/>
      <c r="PH189" s="27"/>
      <c r="PI189" s="27"/>
      <c r="PJ189" s="27"/>
      <c r="PK189" s="27"/>
      <c r="PL189" s="27"/>
      <c r="PM189" s="27"/>
      <c r="PN189" s="27"/>
      <c r="PO189" s="27"/>
      <c r="PP189" s="27"/>
      <c r="PQ189" s="27"/>
      <c r="PR189" s="27"/>
      <c r="PS189" s="27"/>
      <c r="PT189" s="27"/>
      <c r="PU189" s="27"/>
      <c r="PV189" s="27"/>
      <c r="PW189" s="27"/>
      <c r="PX189" s="27"/>
      <c r="PY189" s="27"/>
      <c r="PZ189" s="27"/>
      <c r="QA189" s="27"/>
      <c r="QB189" s="27"/>
      <c r="QC189" s="27"/>
      <c r="QD189" s="27"/>
      <c r="QE189" s="27"/>
      <c r="QF189" s="27"/>
      <c r="QG189" s="27"/>
      <c r="QH189" s="27"/>
      <c r="QI189" s="27"/>
      <c r="QJ189" s="27"/>
      <c r="QK189" s="27"/>
      <c r="QL189" s="27"/>
      <c r="QM189" s="27"/>
      <c r="QN189" s="27"/>
      <c r="QO189" s="27"/>
      <c r="QP189" s="27"/>
      <c r="QQ189" s="27"/>
      <c r="QR189" s="27"/>
      <c r="QS189" s="27"/>
      <c r="QT189" s="27"/>
      <c r="QU189" s="27"/>
      <c r="QV189" s="27"/>
      <c r="QW189" s="27"/>
      <c r="QX189" s="27"/>
      <c r="QY189" s="27"/>
      <c r="QZ189" s="27"/>
      <c r="RA189" s="27"/>
      <c r="RB189" s="27"/>
      <c r="RC189" s="27"/>
      <c r="RD189" s="27"/>
      <c r="RE189" s="27"/>
      <c r="RF189" s="27"/>
      <c r="RG189" s="27"/>
      <c r="RH189" s="27"/>
      <c r="RI189" s="27"/>
      <c r="RJ189" s="27"/>
      <c r="RK189" s="27"/>
      <c r="RL189" s="27"/>
      <c r="RM189" s="27"/>
      <c r="RN189" s="27"/>
      <c r="RO189" s="27"/>
      <c r="RP189" s="27"/>
      <c r="RQ189" s="27"/>
      <c r="RR189" s="27"/>
      <c r="RS189" s="27"/>
      <c r="RT189" s="27"/>
      <c r="RU189" s="27"/>
      <c r="RV189" s="27"/>
      <c r="RW189" s="27"/>
      <c r="RX189" s="27"/>
      <c r="RY189" s="27"/>
      <c r="RZ189" s="27"/>
      <c r="SA189" s="27"/>
      <c r="SB189" s="27"/>
      <c r="SC189" s="27"/>
      <c r="SD189" s="27"/>
      <c r="SE189" s="27"/>
      <c r="SF189" s="27"/>
      <c r="SG189" s="27"/>
      <c r="SH189" s="27"/>
      <c r="SI189" s="27"/>
      <c r="SJ189" s="27"/>
      <c r="SK189" s="27"/>
      <c r="SL189" s="27"/>
      <c r="SM189" s="27"/>
      <c r="SN189" s="27"/>
      <c r="SO189" s="27"/>
      <c r="SP189" s="27"/>
      <c r="SQ189" s="27"/>
      <c r="SR189" s="27"/>
      <c r="SS189" s="27"/>
      <c r="ST189" s="27"/>
      <c r="SU189" s="27"/>
      <c r="SV189" s="27"/>
      <c r="SW189" s="27"/>
      <c r="SX189" s="27"/>
      <c r="SY189" s="27"/>
      <c r="SZ189" s="27"/>
      <c r="TA189" s="27"/>
      <c r="TB189" s="27"/>
      <c r="TC189" s="27"/>
      <c r="TD189" s="27"/>
      <c r="TE189" s="27"/>
      <c r="TF189" s="27"/>
      <c r="TG189" s="27"/>
      <c r="TH189" s="27"/>
      <c r="TI189" s="27"/>
      <c r="TJ189" s="27"/>
      <c r="TK189" s="27"/>
      <c r="TL189" s="27"/>
      <c r="TM189" s="27"/>
      <c r="TN189" s="27"/>
      <c r="TO189" s="27"/>
      <c r="TP189" s="27"/>
      <c r="TQ189" s="27"/>
      <c r="TR189" s="27"/>
      <c r="TS189" s="27"/>
      <c r="TT189" s="27"/>
      <c r="TU189" s="27"/>
      <c r="TV189" s="27"/>
      <c r="TW189" s="27"/>
      <c r="TX189" s="27"/>
      <c r="TY189" s="27"/>
      <c r="TZ189" s="27"/>
      <c r="UA189" s="27"/>
      <c r="UB189" s="27"/>
      <c r="UC189" s="27"/>
      <c r="UD189" s="27"/>
      <c r="UE189" s="27"/>
      <c r="UF189" s="27"/>
      <c r="UG189" s="27"/>
      <c r="UH189" s="27"/>
      <c r="UI189" s="27"/>
      <c r="UJ189" s="27"/>
      <c r="UK189" s="27"/>
      <c r="UL189" s="27"/>
      <c r="UM189" s="27"/>
      <c r="UN189" s="27"/>
      <c r="UO189" s="27"/>
      <c r="UP189" s="27"/>
      <c r="UQ189" s="27"/>
      <c r="UR189" s="27"/>
      <c r="US189" s="27"/>
      <c r="UT189" s="27"/>
      <c r="UU189" s="27"/>
      <c r="UV189" s="27"/>
      <c r="UW189" s="27"/>
      <c r="UX189" s="27"/>
      <c r="UY189" s="27"/>
      <c r="UZ189" s="27"/>
      <c r="VA189" s="27"/>
      <c r="VB189" s="27"/>
      <c r="VC189" s="27"/>
      <c r="VD189" s="27"/>
      <c r="VE189" s="27"/>
      <c r="VF189" s="27"/>
      <c r="VG189" s="27"/>
      <c r="VH189" s="27"/>
      <c r="VI189" s="27"/>
      <c r="VJ189" s="27"/>
      <c r="VK189" s="27"/>
      <c r="VL189" s="27"/>
      <c r="VM189" s="27"/>
      <c r="VN189" s="27"/>
      <c r="VO189" s="27"/>
      <c r="VP189" s="27"/>
      <c r="VQ189" s="27"/>
      <c r="VR189" s="27"/>
      <c r="VS189" s="27"/>
      <c r="VT189" s="27"/>
      <c r="VU189" s="27"/>
      <c r="VV189" s="27"/>
      <c r="VW189" s="27"/>
      <c r="VX189" s="27"/>
      <c r="VY189" s="27"/>
      <c r="VZ189" s="27"/>
      <c r="WA189" s="27"/>
      <c r="WB189" s="27"/>
      <c r="WC189" s="27"/>
      <c r="WD189" s="27"/>
      <c r="WE189" s="27"/>
      <c r="WF189" s="27"/>
      <c r="WG189" s="27"/>
      <c r="WH189" s="27"/>
      <c r="WI189" s="27"/>
      <c r="WJ189" s="27"/>
      <c r="WK189" s="27"/>
      <c r="WL189" s="27"/>
      <c r="WM189" s="27"/>
      <c r="WN189" s="27"/>
      <c r="WO189" s="27"/>
      <c r="WP189" s="27"/>
      <c r="WQ189" s="27"/>
      <c r="WR189" s="27"/>
      <c r="WS189" s="27"/>
      <c r="WT189" s="27"/>
      <c r="WU189" s="27"/>
      <c r="WV189" s="27"/>
      <c r="WW189" s="27"/>
      <c r="WX189" s="27"/>
      <c r="WY189" s="27"/>
      <c r="WZ189" s="27"/>
      <c r="XA189" s="27"/>
      <c r="XB189" s="27"/>
      <c r="XC189" s="27"/>
      <c r="XD189" s="27"/>
      <c r="XE189" s="27"/>
      <c r="XF189" s="27"/>
      <c r="XG189" s="27"/>
      <c r="XH189" s="27"/>
      <c r="XI189" s="27"/>
      <c r="XJ189" s="27"/>
      <c r="XK189" s="27"/>
      <c r="XL189" s="27"/>
      <c r="XM189" s="27"/>
      <c r="XN189" s="27"/>
      <c r="XO189" s="27"/>
      <c r="XP189" s="27"/>
      <c r="XQ189" s="27"/>
      <c r="XR189" s="27"/>
      <c r="XS189" s="27"/>
      <c r="XT189" s="27"/>
      <c r="XU189" s="27"/>
      <c r="XV189" s="27"/>
      <c r="XW189" s="27"/>
      <c r="XX189" s="27"/>
      <c r="XY189" s="27"/>
      <c r="XZ189" s="27"/>
      <c r="YA189" s="27"/>
      <c r="YB189" s="27"/>
      <c r="YC189" s="27"/>
      <c r="YD189" s="27"/>
      <c r="YE189" s="27"/>
      <c r="YF189" s="27"/>
      <c r="YG189" s="27"/>
      <c r="YH189" s="27"/>
      <c r="YI189" s="27"/>
      <c r="YJ189" s="27"/>
      <c r="YK189" s="27"/>
      <c r="YL189" s="27"/>
      <c r="YM189" s="27"/>
      <c r="YN189" s="27"/>
      <c r="YO189" s="27"/>
      <c r="YP189" s="27"/>
      <c r="YQ189" s="27"/>
      <c r="YR189" s="27"/>
      <c r="YS189" s="27"/>
      <c r="YT189" s="27"/>
      <c r="YU189" s="27"/>
      <c r="YV189" s="27"/>
      <c r="YW189" s="27"/>
      <c r="YX189" s="27"/>
      <c r="YY189" s="27"/>
      <c r="YZ189" s="27"/>
      <c r="ZA189" s="27"/>
      <c r="ZB189" s="27"/>
      <c r="ZC189" s="27"/>
      <c r="ZD189" s="27"/>
      <c r="ZE189" s="27"/>
      <c r="ZF189" s="27"/>
      <c r="ZG189" s="27"/>
      <c r="ZH189" s="27"/>
      <c r="ZI189" s="27"/>
      <c r="ZJ189" s="27"/>
      <c r="ZK189" s="27"/>
      <c r="ZL189" s="27"/>
      <c r="ZM189" s="27"/>
      <c r="ZN189" s="27"/>
      <c r="ZO189" s="27"/>
      <c r="ZP189" s="27"/>
      <c r="ZQ189" s="27"/>
      <c r="ZR189" s="27"/>
      <c r="ZS189" s="27"/>
      <c r="ZT189" s="27"/>
      <c r="ZU189" s="27"/>
      <c r="ZV189" s="27"/>
      <c r="ZW189" s="27"/>
      <c r="ZX189" s="27"/>
      <c r="ZY189" s="27"/>
      <c r="ZZ189" s="27"/>
      <c r="AAA189" s="27"/>
      <c r="AAB189" s="27"/>
      <c r="AAC189" s="27"/>
      <c r="AAD189" s="27"/>
      <c r="AAE189" s="27"/>
      <c r="AAF189" s="27"/>
      <c r="AAG189" s="27"/>
      <c r="AAH189" s="27"/>
      <c r="AAI189" s="27"/>
      <c r="AAJ189" s="27"/>
      <c r="AAK189" s="27"/>
      <c r="AAL189" s="27"/>
      <c r="AAM189" s="27"/>
      <c r="AAN189" s="27"/>
      <c r="AAO189" s="27"/>
      <c r="AAP189" s="27"/>
      <c r="AAQ189" s="27"/>
      <c r="AAR189" s="27"/>
      <c r="AAS189" s="27"/>
      <c r="AAT189" s="27"/>
      <c r="AAU189" s="27"/>
      <c r="AAV189" s="27"/>
      <c r="AAW189" s="27"/>
      <c r="AAX189" s="27"/>
      <c r="AAY189" s="27"/>
      <c r="AAZ189" s="27"/>
      <c r="ABA189" s="27"/>
      <c r="ABB189" s="27"/>
      <c r="ABC189" s="27"/>
      <c r="ABD189" s="27"/>
      <c r="ABE189" s="27"/>
      <c r="ABF189" s="27"/>
      <c r="ABG189" s="27"/>
      <c r="ABH189" s="27"/>
      <c r="ABI189" s="27"/>
      <c r="ABJ189" s="27"/>
      <c r="ABK189" s="27"/>
      <c r="ABL189" s="27"/>
      <c r="ABM189" s="27"/>
      <c r="ABN189" s="27"/>
      <c r="ABO189" s="27"/>
      <c r="ABP189" s="27"/>
      <c r="ABQ189" s="27"/>
      <c r="ABR189" s="27"/>
      <c r="ABS189" s="27"/>
      <c r="ABT189" s="27"/>
      <c r="ABU189" s="27"/>
      <c r="ABV189" s="27"/>
      <c r="ABW189" s="27"/>
      <c r="ABX189" s="27"/>
      <c r="ABY189" s="27"/>
      <c r="ABZ189" s="27"/>
      <c r="ACA189" s="27"/>
      <c r="ACB189" s="27"/>
      <c r="ACC189" s="27"/>
      <c r="ACD189" s="27"/>
      <c r="ACE189" s="27"/>
      <c r="ACF189" s="27"/>
      <c r="ACG189" s="27"/>
      <c r="ACH189" s="27"/>
      <c r="ACI189" s="27"/>
      <c r="ACJ189" s="27"/>
      <c r="ACK189" s="27"/>
      <c r="ACL189" s="27"/>
      <c r="ACM189" s="27"/>
      <c r="ACN189" s="27"/>
      <c r="ACO189" s="27"/>
      <c r="ACP189" s="27"/>
      <c r="ACQ189" s="27"/>
      <c r="ACR189" s="27"/>
      <c r="ACS189" s="27"/>
      <c r="ACT189" s="27"/>
      <c r="ACU189" s="27"/>
      <c r="ACV189" s="27"/>
      <c r="ACW189" s="27"/>
      <c r="ACX189" s="27"/>
      <c r="ACY189" s="27"/>
      <c r="ACZ189" s="27"/>
      <c r="ADA189" s="27"/>
      <c r="ADB189" s="27"/>
      <c r="ADC189" s="27"/>
      <c r="ADD189" s="27"/>
      <c r="ADE189" s="27"/>
      <c r="ADF189" s="27"/>
      <c r="ADG189" s="27"/>
      <c r="ADH189" s="27"/>
      <c r="ADI189" s="27"/>
      <c r="ADJ189" s="27"/>
      <c r="ADK189" s="27"/>
      <c r="ADL189" s="27"/>
      <c r="ADM189" s="27"/>
      <c r="ADN189" s="27"/>
      <c r="ADO189" s="27"/>
      <c r="ADP189" s="27"/>
      <c r="ADQ189" s="27"/>
      <c r="ADR189" s="27"/>
      <c r="ADS189" s="27"/>
      <c r="ADT189" s="27"/>
      <c r="ADU189" s="27"/>
      <c r="ADV189" s="27"/>
      <c r="ADW189" s="27"/>
      <c r="ADX189" s="27"/>
      <c r="ADY189" s="27"/>
      <c r="ADZ189" s="27"/>
      <c r="AEA189" s="27"/>
      <c r="AEB189" s="27"/>
      <c r="AEC189" s="27"/>
      <c r="AED189" s="27"/>
      <c r="AEE189" s="27"/>
      <c r="AEF189" s="27"/>
      <c r="AEG189" s="27"/>
      <c r="AEH189" s="27"/>
      <c r="AEI189" s="27"/>
      <c r="AEJ189" s="27"/>
      <c r="AEK189" s="27"/>
      <c r="AEL189" s="27"/>
      <c r="AEM189" s="27"/>
      <c r="AEN189" s="27"/>
      <c r="AEO189" s="27"/>
      <c r="AEP189" s="27"/>
      <c r="AEQ189" s="27"/>
      <c r="AER189" s="27"/>
      <c r="AES189" s="27"/>
      <c r="AET189" s="27"/>
      <c r="AEU189" s="27"/>
      <c r="AEV189" s="27"/>
      <c r="AEW189" s="27"/>
      <c r="AEX189" s="27"/>
      <c r="AEY189" s="27"/>
      <c r="AEZ189" s="27"/>
      <c r="AFA189" s="27"/>
      <c r="AFB189" s="27"/>
      <c r="AFC189" s="27"/>
      <c r="AFD189" s="27"/>
      <c r="AFE189" s="27"/>
      <c r="AFF189" s="27"/>
      <c r="AFG189" s="27"/>
      <c r="AFH189" s="27"/>
      <c r="AFI189" s="27"/>
      <c r="AFJ189" s="27"/>
      <c r="AFK189" s="27"/>
      <c r="AFL189" s="27"/>
      <c r="AFM189" s="27"/>
      <c r="AFN189" s="27"/>
      <c r="AFO189" s="27"/>
      <c r="AFP189" s="27"/>
      <c r="AFQ189" s="27"/>
      <c r="AFR189" s="27"/>
      <c r="AFS189" s="27"/>
      <c r="AFT189" s="27"/>
      <c r="AFU189" s="27"/>
      <c r="AFV189" s="27"/>
      <c r="AFW189" s="27"/>
      <c r="AFX189" s="27"/>
      <c r="AFY189" s="27"/>
      <c r="AFZ189" s="27"/>
      <c r="AGA189" s="27"/>
      <c r="AGB189" s="27"/>
      <c r="AGC189" s="27"/>
      <c r="AGD189" s="27"/>
      <c r="AGE189" s="27"/>
      <c r="AGF189" s="27"/>
      <c r="AGG189" s="27"/>
      <c r="AGH189" s="27"/>
      <c r="AGI189" s="27"/>
      <c r="AGJ189" s="27"/>
      <c r="AGK189" s="27"/>
      <c r="AGL189" s="27"/>
      <c r="AGM189" s="27"/>
      <c r="AGN189" s="27"/>
      <c r="AGO189" s="27"/>
      <c r="AGP189" s="27"/>
      <c r="AGQ189" s="27"/>
      <c r="AGR189" s="27"/>
      <c r="AGS189" s="27"/>
      <c r="AGT189" s="27"/>
      <c r="AGU189" s="27"/>
      <c r="AGV189" s="27"/>
      <c r="AGW189" s="27"/>
      <c r="AGX189" s="27"/>
      <c r="AGY189" s="27"/>
      <c r="AGZ189" s="27"/>
      <c r="AHA189" s="27"/>
      <c r="AHB189" s="27"/>
      <c r="AHC189" s="27"/>
      <c r="AHD189" s="27"/>
      <c r="AHE189" s="27"/>
      <c r="AHF189" s="27"/>
      <c r="AHG189" s="27"/>
      <c r="AHH189" s="27"/>
      <c r="AHI189" s="27"/>
      <c r="AHJ189" s="27"/>
      <c r="AHK189" s="27"/>
      <c r="AHL189" s="27"/>
      <c r="AHM189" s="27"/>
      <c r="AHN189" s="27"/>
      <c r="AHO189" s="27"/>
      <c r="AHP189" s="27"/>
      <c r="AHQ189" s="27"/>
      <c r="AHR189" s="27"/>
      <c r="AHS189" s="27"/>
      <c r="AHT189" s="27"/>
      <c r="AHU189" s="27"/>
      <c r="AHV189" s="27"/>
      <c r="AHW189" s="27"/>
      <c r="AHX189" s="27"/>
      <c r="AHY189" s="27"/>
      <c r="AHZ189" s="27"/>
      <c r="AIA189" s="27"/>
      <c r="AIB189" s="27"/>
      <c r="AIC189" s="27"/>
      <c r="AID189" s="27"/>
      <c r="AIE189" s="27"/>
      <c r="AIF189" s="27"/>
      <c r="AIG189" s="27"/>
      <c r="AIH189" s="27"/>
      <c r="AII189" s="27"/>
      <c r="AIJ189" s="27"/>
      <c r="AIK189" s="27"/>
      <c r="AIL189" s="27"/>
      <c r="AIM189" s="27"/>
      <c r="AIN189" s="27"/>
      <c r="AIO189" s="27"/>
      <c r="AIP189" s="27"/>
      <c r="AIQ189" s="27"/>
      <c r="AIR189" s="27"/>
      <c r="AIS189" s="27"/>
      <c r="AIT189" s="27"/>
      <c r="AIU189" s="27"/>
      <c r="AIV189" s="27"/>
      <c r="AIW189" s="27"/>
      <c r="AIX189" s="27"/>
      <c r="AIY189" s="27"/>
      <c r="AIZ189" s="27"/>
      <c r="AJA189" s="27"/>
      <c r="AJB189" s="27"/>
      <c r="AJC189" s="27"/>
      <c r="AJD189" s="27"/>
      <c r="AJE189" s="27"/>
      <c r="AJF189" s="27"/>
      <c r="AJG189" s="27"/>
      <c r="AJH189" s="27"/>
      <c r="AJI189" s="27"/>
      <c r="AJJ189" s="27"/>
      <c r="AJK189" s="27"/>
      <c r="AJL189" s="27"/>
      <c r="AJM189" s="27"/>
      <c r="AJN189" s="27"/>
      <c r="AJO189" s="27"/>
      <c r="AJP189" s="27"/>
      <c r="AJQ189" s="27"/>
      <c r="AJR189" s="27"/>
      <c r="AJS189" s="27"/>
      <c r="AJT189" s="27"/>
      <c r="AJU189" s="27"/>
      <c r="AJV189" s="27"/>
      <c r="AJW189" s="27"/>
      <c r="AJX189" s="27"/>
      <c r="AJY189" s="27"/>
      <c r="AJZ189" s="27"/>
      <c r="AKA189" s="27"/>
      <c r="AKB189" s="27"/>
      <c r="AKC189" s="27"/>
      <c r="AKD189" s="27"/>
      <c r="AKE189" s="27"/>
      <c r="AKF189" s="27"/>
      <c r="AKG189" s="27"/>
      <c r="AKH189" s="27"/>
      <c r="AKI189" s="27"/>
      <c r="AKJ189" s="27"/>
      <c r="AKK189" s="27"/>
      <c r="AKL189" s="27"/>
      <c r="AKM189" s="27"/>
      <c r="AKN189" s="27"/>
      <c r="AKO189" s="27"/>
      <c r="AKP189" s="27"/>
      <c r="AKQ189" s="27"/>
      <c r="AKR189" s="27"/>
      <c r="AKS189" s="27"/>
      <c r="AKT189" s="27"/>
      <c r="AKU189" s="27"/>
      <c r="AKV189" s="27"/>
      <c r="AKW189" s="27"/>
      <c r="AKX189" s="27"/>
      <c r="AKY189" s="27"/>
      <c r="AKZ189" s="27"/>
      <c r="ALA189" s="27"/>
      <c r="ALB189" s="27"/>
      <c r="ALC189" s="27"/>
      <c r="ALD189" s="27"/>
      <c r="ALE189" s="27"/>
      <c r="ALF189" s="27"/>
      <c r="ALG189" s="27"/>
      <c r="ALH189" s="27"/>
      <c r="ALI189" s="27"/>
      <c r="ALJ189" s="27"/>
      <c r="ALK189" s="27"/>
      <c r="ALL189" s="27"/>
      <c r="ALM189" s="27"/>
      <c r="ALN189" s="27"/>
      <c r="ALO189" s="27"/>
      <c r="ALP189" s="27"/>
      <c r="ALQ189" s="27"/>
      <c r="ALR189" s="27"/>
      <c r="ALS189" s="27"/>
      <c r="ALT189" s="27"/>
      <c r="ALU189" s="27"/>
      <c r="ALV189" s="27"/>
      <c r="ALW189" s="27"/>
      <c r="ALX189" s="27"/>
      <c r="ALY189" s="27"/>
      <c r="ALZ189" s="27"/>
      <c r="AMA189" s="27"/>
      <c r="AMB189" s="27"/>
      <c r="AMC189" s="27"/>
      <c r="AMD189" s="27"/>
      <c r="AME189" s="27"/>
      <c r="AMF189" s="27"/>
      <c r="AMG189" s="27"/>
      <c r="AMH189" s="27"/>
      <c r="AMI189" s="27"/>
      <c r="AMJ189" s="27"/>
      <c r="AMK189" s="27"/>
      <c r="AML189" s="27"/>
      <c r="AMM189" s="27"/>
      <c r="AMN189" s="27"/>
      <c r="AMO189" s="27"/>
      <c r="AMP189" s="27"/>
      <c r="AMQ189" s="27"/>
      <c r="AMR189" s="27"/>
      <c r="AMS189" s="27"/>
      <c r="AMT189" s="27"/>
      <c r="AMU189" s="27"/>
      <c r="AMV189" s="27"/>
      <c r="AMW189" s="27"/>
      <c r="AMX189" s="27"/>
      <c r="AMY189" s="27"/>
      <c r="AMZ189" s="27"/>
      <c r="ANA189" s="27"/>
      <c r="ANB189" s="27"/>
      <c r="ANC189" s="27"/>
      <c r="AND189" s="27"/>
      <c r="ANE189" s="27"/>
      <c r="ANF189" s="27"/>
      <c r="ANG189" s="27"/>
      <c r="ANH189" s="27"/>
      <c r="ANI189" s="27"/>
      <c r="ANJ189" s="27"/>
      <c r="ANK189" s="27"/>
      <c r="ANL189" s="27"/>
      <c r="ANM189" s="27"/>
      <c r="ANN189" s="27"/>
      <c r="ANO189" s="27"/>
      <c r="ANP189" s="27"/>
      <c r="ANQ189" s="27"/>
      <c r="ANR189" s="27"/>
      <c r="ANS189" s="27"/>
      <c r="ANT189" s="27"/>
      <c r="ANU189" s="27"/>
      <c r="ANV189" s="27"/>
      <c r="ANW189" s="27"/>
      <c r="ANX189" s="27"/>
      <c r="ANY189" s="27"/>
      <c r="ANZ189" s="27"/>
      <c r="AOA189" s="27"/>
      <c r="AOB189" s="27"/>
      <c r="AOC189" s="27"/>
      <c r="AOD189" s="27"/>
      <c r="AOE189" s="27"/>
      <c r="AOF189" s="27"/>
      <c r="AOG189" s="27"/>
      <c r="AOH189" s="27"/>
      <c r="AOI189" s="27"/>
      <c r="AOJ189" s="27"/>
      <c r="AOK189" s="27"/>
      <c r="AOL189" s="27"/>
      <c r="AOM189" s="27"/>
      <c r="AON189" s="27"/>
      <c r="AOO189" s="27"/>
      <c r="AOP189" s="27"/>
      <c r="AOQ189" s="27"/>
      <c r="AOR189" s="27"/>
      <c r="AOS189" s="27"/>
      <c r="AOT189" s="27"/>
      <c r="AOU189" s="27"/>
      <c r="AOV189" s="27"/>
      <c r="AOW189" s="27"/>
      <c r="AOX189" s="27"/>
      <c r="AOY189" s="27"/>
      <c r="AOZ189" s="27"/>
      <c r="APA189" s="27"/>
      <c r="APB189" s="27"/>
      <c r="APC189" s="27"/>
      <c r="APD189" s="27"/>
      <c r="APE189" s="27"/>
      <c r="APF189" s="27"/>
      <c r="APG189" s="27"/>
      <c r="APH189" s="27"/>
      <c r="API189" s="27"/>
      <c r="APJ189" s="27"/>
      <c r="APK189" s="27"/>
      <c r="APL189" s="27"/>
      <c r="APM189" s="27"/>
      <c r="APN189" s="27"/>
      <c r="APO189" s="27"/>
      <c r="APP189" s="27"/>
      <c r="APQ189" s="27"/>
      <c r="APR189" s="27"/>
      <c r="APS189" s="27"/>
      <c r="APT189" s="27"/>
      <c r="APU189" s="27"/>
      <c r="APV189" s="27"/>
      <c r="APW189" s="27"/>
      <c r="APX189" s="27"/>
      <c r="APY189" s="27"/>
      <c r="APZ189" s="27"/>
      <c r="AQA189" s="27"/>
      <c r="AQB189" s="27"/>
      <c r="AQC189" s="27"/>
      <c r="AQD189" s="27"/>
      <c r="AQE189" s="27"/>
      <c r="AQF189" s="27"/>
      <c r="AQG189" s="27"/>
      <c r="AQH189" s="27"/>
      <c r="AQI189" s="27"/>
      <c r="AQJ189" s="27"/>
      <c r="AQK189" s="27"/>
      <c r="AQL189" s="27"/>
      <c r="AQM189" s="27"/>
      <c r="AQN189" s="27"/>
      <c r="AQO189" s="27"/>
      <c r="AQP189" s="27"/>
      <c r="AQQ189" s="27"/>
      <c r="AQR189" s="27"/>
      <c r="AQS189" s="27"/>
      <c r="AQT189" s="27"/>
      <c r="AQU189" s="27"/>
      <c r="AQV189" s="27"/>
      <c r="AQW189" s="27"/>
      <c r="AQX189" s="27"/>
      <c r="AQY189" s="27"/>
      <c r="AQZ189" s="27"/>
      <c r="ARA189" s="27"/>
      <c r="ARB189" s="27"/>
      <c r="ARC189" s="27"/>
      <c r="ARD189" s="27"/>
      <c r="ARE189" s="27"/>
      <c r="ARF189" s="27"/>
      <c r="ARG189" s="27"/>
      <c r="ARH189" s="27"/>
      <c r="ARI189" s="27"/>
      <c r="ARJ189" s="27"/>
      <c r="ARK189" s="27"/>
      <c r="ARL189" s="27"/>
      <c r="ARM189" s="27"/>
      <c r="ARN189" s="27"/>
      <c r="ARO189" s="27"/>
      <c r="ARP189" s="27"/>
      <c r="ARQ189" s="27"/>
      <c r="ARR189" s="27"/>
      <c r="ARS189" s="27"/>
      <c r="ART189" s="27"/>
      <c r="ARU189" s="27"/>
      <c r="ARV189" s="27"/>
      <c r="ARW189" s="27"/>
      <c r="ARX189" s="27"/>
      <c r="ARY189" s="27"/>
      <c r="ARZ189" s="27"/>
      <c r="ASA189" s="27"/>
      <c r="ASB189" s="27"/>
      <c r="ASC189" s="27"/>
      <c r="ASD189" s="27"/>
      <c r="ASE189" s="27"/>
      <c r="ASF189" s="27"/>
      <c r="ASG189" s="27"/>
      <c r="ASH189" s="27"/>
      <c r="ASI189" s="27"/>
      <c r="ASJ189" s="27"/>
      <c r="ASK189" s="27"/>
      <c r="ASL189" s="27"/>
      <c r="ASM189" s="27"/>
      <c r="ASN189" s="27"/>
      <c r="ASO189" s="27"/>
      <c r="ASP189" s="27"/>
      <c r="ASQ189" s="27"/>
      <c r="ASR189" s="27"/>
      <c r="ASS189" s="27"/>
      <c r="AST189" s="27"/>
      <c r="ASU189" s="27"/>
      <c r="ASV189" s="27"/>
      <c r="ASW189" s="27"/>
      <c r="ASX189" s="27"/>
      <c r="ASY189" s="27"/>
      <c r="ASZ189" s="27"/>
      <c r="ATA189" s="27"/>
      <c r="ATB189" s="27"/>
      <c r="ATC189" s="27"/>
      <c r="ATD189" s="27"/>
      <c r="ATE189" s="27"/>
      <c r="ATF189" s="27"/>
      <c r="ATG189" s="27"/>
      <c r="ATH189" s="27"/>
      <c r="ATI189" s="27"/>
      <c r="ATJ189" s="27"/>
      <c r="ATK189" s="27"/>
      <c r="ATL189" s="27"/>
      <c r="ATM189" s="27"/>
      <c r="ATN189" s="27"/>
      <c r="ATO189" s="27"/>
      <c r="ATP189" s="27"/>
      <c r="ATQ189" s="27"/>
      <c r="ATR189" s="27"/>
      <c r="ATS189" s="27"/>
      <c r="ATT189" s="27"/>
      <c r="ATU189" s="27"/>
      <c r="ATV189" s="27"/>
      <c r="ATW189" s="27"/>
      <c r="ATX189" s="27"/>
      <c r="ATY189" s="27"/>
      <c r="ATZ189" s="27"/>
      <c r="AUA189" s="27"/>
      <c r="AUB189" s="27"/>
      <c r="AUC189" s="27"/>
      <c r="AUD189" s="27"/>
      <c r="AUE189" s="27"/>
      <c r="AUF189" s="27"/>
      <c r="AUG189" s="27"/>
      <c r="AUH189" s="27"/>
      <c r="AUI189" s="27"/>
      <c r="AUJ189" s="27"/>
      <c r="AUK189" s="27"/>
      <c r="AUL189" s="27"/>
      <c r="AUM189" s="27"/>
      <c r="AUN189" s="27"/>
      <c r="AUO189" s="27"/>
      <c r="AUP189" s="27"/>
      <c r="AUQ189" s="27"/>
      <c r="AUR189" s="27"/>
      <c r="AUS189" s="27"/>
      <c r="AUT189" s="27"/>
      <c r="AUU189" s="27"/>
      <c r="AUV189" s="27"/>
      <c r="AUW189" s="27"/>
      <c r="AUX189" s="27"/>
      <c r="AUY189" s="27"/>
      <c r="AUZ189" s="27"/>
      <c r="AVA189" s="27"/>
      <c r="AVB189" s="27"/>
      <c r="AVC189" s="27"/>
      <c r="AVD189" s="27"/>
      <c r="AVE189" s="27"/>
      <c r="AVF189" s="27"/>
      <c r="AVG189" s="27"/>
      <c r="AVH189" s="27"/>
      <c r="AVI189" s="27"/>
      <c r="AVJ189" s="27"/>
      <c r="AVK189" s="27"/>
      <c r="AVL189" s="27"/>
      <c r="AVM189" s="27"/>
      <c r="AVN189" s="27"/>
      <c r="AVO189" s="27"/>
      <c r="AVP189" s="27"/>
      <c r="AVQ189" s="27"/>
      <c r="AVR189" s="27"/>
      <c r="AVS189" s="27"/>
      <c r="AVT189" s="27"/>
      <c r="AVU189" s="27"/>
      <c r="AVV189" s="27"/>
      <c r="AVW189" s="27"/>
      <c r="AVX189" s="27"/>
      <c r="AVY189" s="27"/>
      <c r="AVZ189" s="27"/>
      <c r="AWA189" s="27"/>
      <c r="AWB189" s="27"/>
      <c r="AWC189" s="27"/>
      <c r="AWD189" s="27"/>
      <c r="AWE189" s="27"/>
      <c r="AWF189" s="27"/>
      <c r="AWG189" s="27"/>
      <c r="AWH189" s="27"/>
      <c r="AWI189" s="27"/>
      <c r="AWJ189" s="27"/>
      <c r="AWK189" s="27"/>
      <c r="AWL189" s="27"/>
      <c r="AWM189" s="27"/>
      <c r="AWN189" s="27"/>
      <c r="AWO189" s="27"/>
      <c r="AWP189" s="27"/>
      <c r="AWQ189" s="27"/>
      <c r="AWR189" s="27"/>
      <c r="AWS189" s="27"/>
      <c r="AWT189" s="27"/>
      <c r="AWU189" s="27"/>
      <c r="AWV189" s="27"/>
      <c r="AWW189" s="27"/>
      <c r="AWX189" s="27"/>
      <c r="AWY189" s="27"/>
      <c r="AWZ189" s="27"/>
      <c r="AXA189" s="27"/>
      <c r="AXB189" s="27"/>
      <c r="AXC189" s="27"/>
      <c r="AXD189" s="27"/>
      <c r="AXE189" s="27"/>
      <c r="AXF189" s="27"/>
      <c r="AXG189" s="27"/>
      <c r="AXH189" s="27"/>
      <c r="AXI189" s="27"/>
      <c r="AXJ189" s="27"/>
      <c r="AXK189" s="27"/>
      <c r="AXL189" s="27"/>
      <c r="AXM189" s="27"/>
      <c r="AXN189" s="27"/>
      <c r="AXO189" s="27"/>
      <c r="AXP189" s="27"/>
      <c r="AXQ189" s="27"/>
      <c r="AXR189" s="27"/>
      <c r="AXS189" s="27"/>
      <c r="AXT189" s="27"/>
      <c r="AXU189" s="27"/>
      <c r="AXV189" s="27"/>
      <c r="AXW189" s="27"/>
      <c r="AXX189" s="27"/>
      <c r="AXY189" s="27"/>
      <c r="AXZ189" s="27"/>
      <c r="AYA189" s="27"/>
      <c r="AYB189" s="27"/>
      <c r="AYC189" s="27"/>
      <c r="AYD189" s="27"/>
      <c r="AYE189" s="27"/>
      <c r="AYF189" s="27"/>
      <c r="AYG189" s="27"/>
      <c r="AYH189" s="27"/>
      <c r="AYI189" s="27"/>
      <c r="AYJ189" s="27"/>
      <c r="AYK189" s="27"/>
      <c r="AYL189" s="27"/>
      <c r="AYM189" s="27"/>
      <c r="AYN189" s="27"/>
      <c r="AYO189" s="27"/>
      <c r="AYP189" s="27"/>
      <c r="AYQ189" s="27"/>
      <c r="AYR189" s="27"/>
      <c r="AYS189" s="27"/>
      <c r="AYT189" s="27"/>
      <c r="AYU189" s="27"/>
      <c r="AYV189" s="27"/>
      <c r="AYW189" s="27"/>
      <c r="AYX189" s="27"/>
      <c r="AYY189" s="27"/>
      <c r="AYZ189" s="27"/>
      <c r="AZA189" s="27"/>
      <c r="AZB189" s="27"/>
      <c r="AZC189" s="27"/>
      <c r="AZD189" s="27"/>
      <c r="AZE189" s="27"/>
      <c r="AZF189" s="27"/>
      <c r="AZG189" s="27"/>
      <c r="AZH189" s="27"/>
      <c r="AZI189" s="27"/>
      <c r="AZJ189" s="27"/>
      <c r="AZK189" s="27"/>
      <c r="AZL189" s="27"/>
      <c r="AZM189" s="27"/>
      <c r="AZN189" s="27"/>
      <c r="AZO189" s="27"/>
      <c r="AZP189" s="27"/>
      <c r="AZQ189" s="27"/>
      <c r="AZR189" s="27"/>
      <c r="AZS189" s="27"/>
      <c r="AZT189" s="27"/>
      <c r="AZU189" s="27"/>
      <c r="AZV189" s="27"/>
      <c r="AZW189" s="27"/>
      <c r="AZX189" s="27"/>
      <c r="AZY189" s="27"/>
      <c r="AZZ189" s="27"/>
      <c r="BAA189" s="27"/>
      <c r="BAB189" s="27"/>
      <c r="BAC189" s="27"/>
      <c r="BAD189" s="27"/>
      <c r="BAE189" s="27"/>
      <c r="BAF189" s="27"/>
      <c r="BAG189" s="27"/>
      <c r="BAH189" s="27"/>
      <c r="BAI189" s="27"/>
      <c r="BAJ189" s="27"/>
      <c r="BAK189" s="27"/>
      <c r="BAL189" s="27"/>
      <c r="BAM189" s="27"/>
      <c r="BAN189" s="27"/>
      <c r="BAO189" s="27"/>
      <c r="BAP189" s="27"/>
      <c r="BAQ189" s="27"/>
      <c r="BAR189" s="27"/>
      <c r="BAS189" s="27"/>
      <c r="BAT189" s="27"/>
      <c r="BAU189" s="27"/>
      <c r="BAV189" s="27"/>
      <c r="BAW189" s="27"/>
      <c r="BAX189" s="27"/>
      <c r="BAY189" s="27"/>
      <c r="BAZ189" s="27"/>
      <c r="BBA189" s="27"/>
      <c r="BBB189" s="27"/>
      <c r="BBC189" s="27"/>
      <c r="BBD189" s="27"/>
      <c r="BBE189" s="27"/>
      <c r="BBF189" s="27"/>
      <c r="BBG189" s="27"/>
      <c r="BBH189" s="27"/>
      <c r="BBI189" s="27"/>
      <c r="BBJ189" s="27"/>
      <c r="BBK189" s="27"/>
      <c r="BBL189" s="27"/>
      <c r="BBM189" s="27"/>
      <c r="BBN189" s="27"/>
      <c r="BBO189" s="27"/>
      <c r="BBP189" s="27"/>
      <c r="BBQ189" s="27"/>
      <c r="BBR189" s="27"/>
      <c r="BBS189" s="27"/>
      <c r="BBT189" s="27"/>
      <c r="BBU189" s="27"/>
      <c r="BBV189" s="27"/>
      <c r="BBW189" s="27"/>
      <c r="BBX189" s="27"/>
      <c r="BBY189" s="27"/>
      <c r="BBZ189" s="27"/>
      <c r="BCA189" s="27"/>
      <c r="BCB189" s="27"/>
      <c r="BCC189" s="27"/>
      <c r="BCD189" s="27"/>
      <c r="BCE189" s="27"/>
      <c r="BCF189" s="27"/>
      <c r="BCG189" s="27"/>
      <c r="BCH189" s="27"/>
      <c r="BCI189" s="27"/>
      <c r="BCJ189" s="27"/>
      <c r="BCK189" s="27"/>
      <c r="BCL189" s="27"/>
      <c r="BCM189" s="27"/>
      <c r="BCN189" s="27"/>
      <c r="BCO189" s="27"/>
      <c r="BCP189" s="27"/>
      <c r="BCQ189" s="27"/>
      <c r="BCR189" s="27"/>
      <c r="BCS189" s="27"/>
      <c r="BCT189" s="27"/>
      <c r="BCU189" s="27"/>
      <c r="BCV189" s="27"/>
      <c r="BCW189" s="27"/>
      <c r="BCX189" s="27"/>
      <c r="BCY189" s="27"/>
      <c r="BCZ189" s="27"/>
      <c r="BDA189" s="27"/>
      <c r="BDB189" s="27"/>
      <c r="BDC189" s="27"/>
      <c r="BDD189" s="27"/>
      <c r="BDE189" s="27"/>
      <c r="BDF189" s="27"/>
      <c r="BDG189" s="27"/>
      <c r="BDH189" s="27"/>
      <c r="BDI189" s="27"/>
      <c r="BDJ189" s="27"/>
      <c r="BDK189" s="27"/>
      <c r="BDL189" s="27"/>
      <c r="BDM189" s="27"/>
      <c r="BDN189" s="27"/>
      <c r="BDO189" s="27"/>
      <c r="BDP189" s="27"/>
      <c r="BDQ189" s="27"/>
      <c r="BDR189" s="27"/>
      <c r="BDS189" s="27"/>
      <c r="BDT189" s="27"/>
      <c r="BDU189" s="27"/>
      <c r="BDV189" s="27"/>
      <c r="BDW189" s="27"/>
      <c r="BDX189" s="27"/>
      <c r="BDY189" s="27"/>
      <c r="BDZ189" s="27"/>
      <c r="BEA189" s="27"/>
      <c r="BEB189" s="27"/>
      <c r="BEC189" s="27"/>
      <c r="BED189" s="27"/>
      <c r="BEE189" s="27"/>
      <c r="BEF189" s="27"/>
      <c r="BEG189" s="27"/>
      <c r="BEH189" s="27"/>
      <c r="BEI189" s="27"/>
      <c r="BEJ189" s="27"/>
      <c r="BEK189" s="27"/>
      <c r="BEL189" s="27"/>
      <c r="BEM189" s="27"/>
      <c r="BEN189" s="27"/>
      <c r="BEO189" s="27"/>
      <c r="BEP189" s="27"/>
      <c r="BEQ189" s="27"/>
      <c r="BER189" s="27"/>
      <c r="BES189" s="27"/>
      <c r="BET189" s="27"/>
      <c r="BEU189" s="27"/>
      <c r="BEV189" s="27"/>
      <c r="BEW189" s="27"/>
      <c r="BEX189" s="27"/>
      <c r="BEY189" s="27"/>
      <c r="BEZ189" s="27"/>
      <c r="BFA189" s="27"/>
      <c r="BFB189" s="27"/>
      <c r="BFC189" s="27"/>
      <c r="BFD189" s="27"/>
      <c r="BFE189" s="27"/>
      <c r="BFF189" s="27"/>
      <c r="BFG189" s="27"/>
      <c r="BFH189" s="27"/>
      <c r="BFI189" s="27"/>
      <c r="BFJ189" s="27"/>
      <c r="BFK189" s="27"/>
      <c r="BFL189" s="27"/>
      <c r="BFM189" s="27"/>
      <c r="BFN189" s="27"/>
      <c r="BFO189" s="27"/>
      <c r="BFP189" s="27"/>
      <c r="BFQ189" s="27"/>
      <c r="BFR189" s="27"/>
      <c r="BFS189" s="27"/>
      <c r="BFT189" s="27"/>
      <c r="BFU189" s="27"/>
      <c r="BFV189" s="27"/>
      <c r="BFW189" s="27"/>
      <c r="BFX189" s="27"/>
      <c r="BFY189" s="27"/>
      <c r="BFZ189" s="27"/>
      <c r="BGA189" s="27"/>
      <c r="BGB189" s="27"/>
      <c r="BGC189" s="27"/>
      <c r="BGD189" s="27"/>
      <c r="BGE189" s="27"/>
      <c r="BGF189" s="27"/>
      <c r="BGG189" s="27"/>
      <c r="BGH189" s="27"/>
      <c r="BGI189" s="27"/>
      <c r="BGJ189" s="27"/>
      <c r="BGK189" s="27"/>
      <c r="BGL189" s="27"/>
      <c r="BGM189" s="27"/>
      <c r="BGN189" s="27"/>
      <c r="BGO189" s="27"/>
      <c r="BGP189" s="27"/>
      <c r="BGQ189" s="27"/>
      <c r="BGR189" s="27"/>
      <c r="BGS189" s="27"/>
      <c r="BGT189" s="27"/>
      <c r="BGU189" s="27"/>
      <c r="BGV189" s="27"/>
      <c r="BGW189" s="27"/>
      <c r="BGX189" s="27"/>
      <c r="BGY189" s="27"/>
      <c r="BGZ189" s="27"/>
      <c r="BHA189" s="27"/>
      <c r="BHB189" s="27"/>
      <c r="BHC189" s="27"/>
      <c r="BHD189" s="27"/>
      <c r="BHE189" s="27"/>
      <c r="BHF189" s="27"/>
      <c r="BHG189" s="27"/>
      <c r="BHH189" s="27"/>
      <c r="BHI189" s="27"/>
      <c r="BHJ189" s="27"/>
      <c r="BHK189" s="27"/>
      <c r="BHL189" s="27"/>
      <c r="BHM189" s="27"/>
      <c r="BHN189" s="27"/>
      <c r="BHO189" s="27"/>
      <c r="BHP189" s="27"/>
      <c r="BHQ189" s="27"/>
      <c r="BHR189" s="27"/>
      <c r="BHS189" s="27"/>
      <c r="BHT189" s="27"/>
      <c r="BHU189" s="27"/>
      <c r="BHV189" s="27"/>
      <c r="BHW189" s="27"/>
      <c r="BHX189" s="27"/>
      <c r="BHY189" s="27"/>
      <c r="BHZ189" s="27"/>
      <c r="BIA189" s="27"/>
      <c r="BIB189" s="27"/>
      <c r="BIC189" s="27"/>
      <c r="BID189" s="27"/>
      <c r="BIE189" s="27"/>
      <c r="BIF189" s="27"/>
      <c r="BIG189" s="27"/>
      <c r="BIH189" s="27"/>
      <c r="BII189" s="27"/>
      <c r="BIJ189" s="27"/>
      <c r="BIK189" s="27"/>
      <c r="BIL189" s="27"/>
      <c r="BIM189" s="27"/>
      <c r="BIN189" s="27"/>
      <c r="BIO189" s="27"/>
      <c r="BIP189" s="27"/>
      <c r="BIQ189" s="27"/>
      <c r="BIR189" s="27"/>
      <c r="BIS189" s="27"/>
      <c r="BIT189" s="27"/>
      <c r="BIU189" s="27"/>
      <c r="BIV189" s="27"/>
      <c r="BIW189" s="27"/>
      <c r="BIX189" s="27"/>
      <c r="BIY189" s="27"/>
      <c r="BIZ189" s="27"/>
      <c r="BJA189" s="27"/>
      <c r="BJB189" s="27"/>
      <c r="BJC189" s="27"/>
      <c r="BJD189" s="27"/>
      <c r="BJE189" s="27"/>
      <c r="BJF189" s="27"/>
      <c r="BJG189" s="27"/>
      <c r="BJH189" s="27"/>
      <c r="BJI189" s="27"/>
      <c r="BJJ189" s="27"/>
      <c r="BJK189" s="27"/>
      <c r="BJL189" s="27"/>
      <c r="BJM189" s="27"/>
      <c r="BJN189" s="27"/>
      <c r="BJO189" s="27"/>
      <c r="BJP189" s="27"/>
      <c r="BJQ189" s="27"/>
      <c r="BJR189" s="27"/>
      <c r="BJS189" s="27"/>
      <c r="BJT189" s="27"/>
      <c r="BJU189" s="27"/>
      <c r="BJV189" s="27"/>
      <c r="BJW189" s="27"/>
      <c r="BJX189" s="27"/>
      <c r="BJY189" s="27"/>
      <c r="BJZ189" s="27"/>
      <c r="BKA189" s="27"/>
      <c r="BKB189" s="27"/>
      <c r="BKC189" s="27"/>
      <c r="BKD189" s="27"/>
      <c r="BKE189" s="27"/>
      <c r="BKF189" s="27"/>
      <c r="BKG189" s="27"/>
      <c r="BKH189" s="27"/>
      <c r="BKI189" s="27"/>
      <c r="BKJ189" s="27"/>
      <c r="BKK189" s="27"/>
      <c r="BKL189" s="27"/>
      <c r="BKM189" s="27"/>
      <c r="BKN189" s="27"/>
      <c r="BKO189" s="27"/>
      <c r="BKP189" s="27"/>
      <c r="BKQ189" s="27"/>
      <c r="BKR189" s="27"/>
      <c r="BKS189" s="27"/>
      <c r="BKT189" s="27"/>
      <c r="BKU189" s="27"/>
      <c r="BKV189" s="27"/>
      <c r="BKW189" s="27"/>
      <c r="BKX189" s="27"/>
      <c r="BKY189" s="27"/>
      <c r="BKZ189" s="27"/>
      <c r="BLA189" s="27"/>
      <c r="BLB189" s="27"/>
      <c r="BLC189" s="27"/>
      <c r="BLD189" s="27"/>
      <c r="BLE189" s="27"/>
      <c r="BLF189" s="27"/>
      <c r="BLG189" s="27"/>
      <c r="BLH189" s="27"/>
      <c r="BLI189" s="27"/>
      <c r="BLJ189" s="27"/>
      <c r="BLK189" s="27"/>
      <c r="BLL189" s="27"/>
      <c r="BLM189" s="27"/>
      <c r="BLN189" s="27"/>
      <c r="BLO189" s="27"/>
      <c r="BLP189" s="27"/>
      <c r="BLQ189" s="27"/>
      <c r="BLR189" s="27"/>
      <c r="BLS189" s="27"/>
      <c r="BLT189" s="27"/>
      <c r="BLU189" s="27"/>
      <c r="BLV189" s="27"/>
      <c r="BLW189" s="27"/>
      <c r="BLX189" s="27"/>
      <c r="BLY189" s="27"/>
      <c r="BLZ189" s="27"/>
      <c r="BMA189" s="27"/>
      <c r="BMB189" s="27"/>
      <c r="BMC189" s="27"/>
      <c r="BMD189" s="27"/>
      <c r="BME189" s="27"/>
      <c r="BMF189" s="27"/>
      <c r="BMG189" s="27"/>
      <c r="BMH189" s="27"/>
      <c r="BMI189" s="27"/>
      <c r="BMJ189" s="27"/>
      <c r="BMK189" s="27"/>
      <c r="BML189" s="27"/>
      <c r="BMM189" s="27"/>
      <c r="BMN189" s="27"/>
      <c r="BMO189" s="27"/>
      <c r="BMP189" s="27"/>
      <c r="BMQ189" s="27"/>
      <c r="BMR189" s="27"/>
      <c r="BMS189" s="27"/>
      <c r="BMT189" s="27"/>
      <c r="BMU189" s="27"/>
      <c r="BMV189" s="27"/>
      <c r="BMW189" s="27"/>
      <c r="BMX189" s="27"/>
      <c r="BMY189" s="27"/>
      <c r="BMZ189" s="27"/>
      <c r="BNA189" s="27"/>
      <c r="BNB189" s="27"/>
      <c r="BNC189" s="27"/>
      <c r="BND189" s="27"/>
      <c r="BNE189" s="27"/>
      <c r="BNF189" s="27"/>
      <c r="BNG189" s="27"/>
      <c r="BNH189" s="27"/>
      <c r="BNI189" s="27"/>
      <c r="BNJ189" s="27"/>
      <c r="BNK189" s="27"/>
      <c r="BNL189" s="27"/>
      <c r="BNM189" s="27"/>
      <c r="BNN189" s="27"/>
      <c r="BNO189" s="27"/>
      <c r="BNP189" s="27"/>
      <c r="BNQ189" s="27"/>
      <c r="BNR189" s="27"/>
      <c r="BNS189" s="27"/>
      <c r="BNT189" s="27"/>
      <c r="BNU189" s="27"/>
      <c r="BNV189" s="27"/>
      <c r="BNW189" s="27"/>
      <c r="BNX189" s="27"/>
      <c r="BNY189" s="27"/>
      <c r="BNZ189" s="27"/>
      <c r="BOA189" s="27"/>
      <c r="BOB189" s="27"/>
      <c r="BOC189" s="27"/>
      <c r="BOD189" s="27"/>
      <c r="BOE189" s="27"/>
      <c r="BOF189" s="27"/>
      <c r="BOG189" s="27"/>
      <c r="BOH189" s="27"/>
      <c r="BOI189" s="27"/>
      <c r="BOJ189" s="27"/>
      <c r="BOK189" s="27"/>
      <c r="BOL189" s="27"/>
      <c r="BOM189" s="27"/>
      <c r="BON189" s="27"/>
      <c r="BOO189" s="27"/>
      <c r="BOP189" s="27"/>
      <c r="BOQ189" s="27"/>
      <c r="BOR189" s="27"/>
      <c r="BOS189" s="27"/>
      <c r="BOT189" s="27"/>
      <c r="BOU189" s="27"/>
      <c r="BOV189" s="27"/>
      <c r="BOW189" s="27"/>
      <c r="BOX189" s="27"/>
      <c r="BOY189" s="27"/>
      <c r="BOZ189" s="27"/>
      <c r="BPA189" s="27"/>
      <c r="BPB189" s="27"/>
      <c r="BPC189" s="27"/>
      <c r="BPD189" s="27"/>
      <c r="BPE189" s="27"/>
      <c r="BPF189" s="27"/>
      <c r="BPG189" s="27"/>
      <c r="BPH189" s="27"/>
      <c r="BPI189" s="27"/>
      <c r="BPJ189" s="27"/>
      <c r="BPK189" s="27"/>
      <c r="BPL189" s="27"/>
      <c r="BPM189" s="27"/>
      <c r="BPN189" s="27"/>
      <c r="BPO189" s="27"/>
      <c r="BPP189" s="27"/>
      <c r="BPQ189" s="27"/>
      <c r="BPR189" s="27"/>
      <c r="BPS189" s="27"/>
      <c r="BPT189" s="27"/>
      <c r="BPU189" s="27"/>
      <c r="BPV189" s="27"/>
      <c r="BPW189" s="27"/>
      <c r="BPX189" s="27"/>
      <c r="BPY189" s="27"/>
      <c r="BPZ189" s="27"/>
      <c r="BQA189" s="27"/>
      <c r="BQB189" s="27"/>
      <c r="BQC189" s="27"/>
      <c r="BQD189" s="27"/>
      <c r="BQE189" s="27"/>
      <c r="BQF189" s="27"/>
      <c r="BQG189" s="27"/>
      <c r="BQH189" s="27"/>
      <c r="BQI189" s="27"/>
      <c r="BQJ189" s="27"/>
      <c r="BQK189" s="27"/>
      <c r="BQL189" s="27"/>
      <c r="BQM189" s="27"/>
      <c r="BQN189" s="27"/>
      <c r="BQO189" s="27"/>
      <c r="BQP189" s="27"/>
      <c r="BQQ189" s="27"/>
      <c r="BQR189" s="27"/>
      <c r="BQS189" s="27"/>
      <c r="BQT189" s="27"/>
      <c r="BQU189" s="27"/>
      <c r="BQV189" s="27"/>
      <c r="BQW189" s="27"/>
      <c r="BQX189" s="27"/>
      <c r="BQY189" s="27"/>
      <c r="BQZ189" s="27"/>
      <c r="BRA189" s="27"/>
      <c r="BRB189" s="27"/>
      <c r="BRC189" s="27"/>
      <c r="BRD189" s="27"/>
      <c r="BRE189" s="27"/>
      <c r="BRF189" s="27"/>
      <c r="BRG189" s="27"/>
      <c r="BRH189" s="27"/>
      <c r="BRI189" s="27"/>
      <c r="BRJ189" s="27"/>
      <c r="BRK189" s="27"/>
      <c r="BRL189" s="27"/>
      <c r="BRM189" s="27"/>
      <c r="BRN189" s="27"/>
      <c r="BRO189" s="27"/>
      <c r="BRP189" s="27"/>
      <c r="BRQ189" s="27"/>
      <c r="BRR189" s="27"/>
      <c r="BRS189" s="27"/>
      <c r="BRT189" s="27"/>
      <c r="BRU189" s="27"/>
      <c r="BRV189" s="27"/>
      <c r="BRW189" s="27"/>
      <c r="BRX189" s="27"/>
      <c r="BRY189" s="27"/>
      <c r="BRZ189" s="27"/>
      <c r="BSA189" s="27"/>
      <c r="BSB189" s="27"/>
      <c r="BSC189" s="27"/>
      <c r="BSD189" s="27"/>
      <c r="BSE189" s="27"/>
      <c r="BSF189" s="27"/>
      <c r="BSG189" s="27"/>
      <c r="BSH189" s="27"/>
      <c r="BSI189" s="27"/>
      <c r="BSJ189" s="27"/>
      <c r="BSK189" s="27"/>
      <c r="BSL189" s="27"/>
      <c r="BSM189" s="27"/>
      <c r="BSN189" s="27"/>
      <c r="BSO189" s="27"/>
      <c r="BSP189" s="27"/>
      <c r="BSQ189" s="27"/>
      <c r="BSR189" s="27"/>
      <c r="BSS189" s="27"/>
      <c r="BST189" s="27"/>
      <c r="BSU189" s="27"/>
      <c r="BSV189" s="27"/>
      <c r="BSW189" s="27"/>
      <c r="BSX189" s="27"/>
      <c r="BSY189" s="27"/>
      <c r="BSZ189" s="27"/>
      <c r="BTA189" s="27"/>
      <c r="BTB189" s="27"/>
      <c r="BTC189" s="27"/>
      <c r="BTD189" s="27"/>
      <c r="BTE189" s="27"/>
      <c r="BTF189" s="27"/>
      <c r="BTG189" s="27"/>
      <c r="BTH189" s="27"/>
      <c r="BTI189" s="27"/>
      <c r="BTJ189" s="27"/>
      <c r="BTK189" s="27"/>
      <c r="BTL189" s="27"/>
      <c r="BTM189" s="27"/>
      <c r="BTN189" s="27"/>
      <c r="BTO189" s="27"/>
      <c r="BTP189" s="27"/>
      <c r="BTQ189" s="27"/>
      <c r="BTR189" s="27"/>
      <c r="BTS189" s="27"/>
      <c r="BTT189" s="27"/>
      <c r="BTU189" s="27"/>
      <c r="BTV189" s="27"/>
      <c r="BTW189" s="27"/>
      <c r="BTX189" s="27"/>
      <c r="BTY189" s="27"/>
      <c r="BTZ189" s="27"/>
      <c r="BUA189" s="27"/>
      <c r="BUB189" s="27"/>
      <c r="BUC189" s="27"/>
      <c r="BUD189" s="27"/>
      <c r="BUE189" s="27"/>
      <c r="BUF189" s="27"/>
      <c r="BUG189" s="27"/>
      <c r="BUH189" s="27"/>
      <c r="BUI189" s="27"/>
      <c r="BUJ189" s="27"/>
      <c r="BUK189" s="27"/>
      <c r="BUL189" s="27"/>
      <c r="BUM189" s="27"/>
      <c r="BUN189" s="27"/>
      <c r="BUO189" s="27"/>
      <c r="BUP189" s="27"/>
      <c r="BUQ189" s="27"/>
    </row>
    <row r="190" spans="1:1915" s="47" customFormat="1" ht="12.75">
      <c r="A190" s="23"/>
      <c r="B190" s="55"/>
      <c r="C190" s="53"/>
      <c r="D190" s="217" t="s">
        <v>264</v>
      </c>
      <c r="E190" s="216">
        <v>0.5</v>
      </c>
      <c r="F190" s="152">
        <v>2016</v>
      </c>
      <c r="G190" s="221">
        <v>0.7</v>
      </c>
      <c r="H190" s="22"/>
      <c r="I190" s="26"/>
      <c r="J190" s="26"/>
      <c r="K190" s="26"/>
      <c r="L190" s="26"/>
      <c r="M190" s="104"/>
      <c r="N190" s="104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  <c r="BZ190" s="27"/>
      <c r="CA190" s="27"/>
      <c r="CB190" s="27"/>
      <c r="CC190" s="27"/>
      <c r="CD190" s="27"/>
      <c r="CE190" s="27"/>
      <c r="CF190" s="27"/>
      <c r="CG190" s="27"/>
      <c r="CH190" s="27"/>
      <c r="CI190" s="27"/>
      <c r="CJ190" s="27"/>
      <c r="CK190" s="27"/>
      <c r="CL190" s="27"/>
      <c r="CM190" s="27"/>
      <c r="CN190" s="27"/>
      <c r="CO190" s="27"/>
      <c r="CP190" s="27"/>
      <c r="CQ190" s="27"/>
      <c r="CR190" s="27"/>
      <c r="CS190" s="27"/>
      <c r="CT190" s="27"/>
      <c r="CU190" s="27"/>
      <c r="CV190" s="27"/>
      <c r="CW190" s="27"/>
      <c r="CX190" s="27"/>
      <c r="CY190" s="27"/>
      <c r="CZ190" s="27"/>
      <c r="DA190" s="27"/>
      <c r="DB190" s="27"/>
      <c r="DC190" s="27"/>
      <c r="DD190" s="27"/>
      <c r="DE190" s="27"/>
      <c r="DF190" s="27"/>
      <c r="DG190" s="27"/>
      <c r="DH190" s="27"/>
      <c r="DI190" s="27"/>
      <c r="DJ190" s="27"/>
      <c r="DK190" s="27"/>
      <c r="DL190" s="27"/>
      <c r="DM190" s="27"/>
      <c r="DN190" s="27"/>
      <c r="DO190" s="27"/>
      <c r="DP190" s="27"/>
      <c r="DQ190" s="27"/>
      <c r="DR190" s="27"/>
      <c r="DS190" s="27"/>
      <c r="DT190" s="27"/>
      <c r="DU190" s="27"/>
      <c r="DV190" s="27"/>
      <c r="DW190" s="27"/>
      <c r="DX190" s="27"/>
      <c r="DY190" s="27"/>
      <c r="DZ190" s="27"/>
      <c r="EA190" s="27"/>
      <c r="EB190" s="27"/>
      <c r="EC190" s="27"/>
      <c r="ED190" s="27"/>
      <c r="EE190" s="27"/>
      <c r="EF190" s="27"/>
      <c r="EG190" s="27"/>
      <c r="EH190" s="27"/>
      <c r="EI190" s="27"/>
      <c r="EJ190" s="27"/>
      <c r="EK190" s="27"/>
      <c r="EL190" s="27"/>
      <c r="EM190" s="27"/>
      <c r="EN190" s="27"/>
      <c r="EO190" s="27"/>
      <c r="EP190" s="27"/>
      <c r="EQ190" s="27"/>
      <c r="ER190" s="27"/>
      <c r="ES190" s="27"/>
      <c r="ET190" s="27"/>
      <c r="EU190" s="27"/>
      <c r="EV190" s="27"/>
      <c r="EW190" s="27"/>
      <c r="EX190" s="27"/>
      <c r="EY190" s="27"/>
      <c r="EZ190" s="27"/>
      <c r="FA190" s="27"/>
      <c r="FB190" s="27"/>
      <c r="FC190" s="27"/>
      <c r="FD190" s="27"/>
      <c r="FE190" s="27"/>
      <c r="FF190" s="27"/>
      <c r="FG190" s="27"/>
      <c r="FH190" s="27"/>
      <c r="FI190" s="27"/>
      <c r="FJ190" s="27"/>
      <c r="FK190" s="27"/>
      <c r="FL190" s="27"/>
      <c r="FM190" s="27"/>
      <c r="FN190" s="27"/>
      <c r="FO190" s="27"/>
      <c r="FP190" s="27"/>
      <c r="FQ190" s="27"/>
      <c r="FR190" s="27"/>
      <c r="FS190" s="27"/>
      <c r="FT190" s="27"/>
      <c r="FU190" s="27"/>
      <c r="FV190" s="27"/>
      <c r="FW190" s="27"/>
      <c r="FX190" s="27"/>
      <c r="FY190" s="27"/>
      <c r="FZ190" s="27"/>
      <c r="GA190" s="27"/>
      <c r="GB190" s="27"/>
      <c r="GC190" s="27"/>
      <c r="GD190" s="27"/>
      <c r="GE190" s="27"/>
      <c r="GF190" s="27"/>
      <c r="GG190" s="27"/>
      <c r="GH190" s="27"/>
      <c r="GI190" s="27"/>
      <c r="GJ190" s="27"/>
      <c r="GK190" s="27"/>
      <c r="GL190" s="27"/>
      <c r="GM190" s="27"/>
      <c r="GN190" s="27"/>
      <c r="GO190" s="27"/>
      <c r="GP190" s="27"/>
      <c r="GQ190" s="27"/>
      <c r="GR190" s="27"/>
      <c r="GS190" s="27"/>
      <c r="GT190" s="27"/>
      <c r="GU190" s="27"/>
      <c r="GV190" s="27"/>
      <c r="GW190" s="27"/>
      <c r="GX190" s="27"/>
      <c r="GY190" s="27"/>
      <c r="GZ190" s="27"/>
      <c r="HA190" s="27"/>
      <c r="HB190" s="27"/>
      <c r="HC190" s="27"/>
      <c r="HD190" s="27"/>
      <c r="HE190" s="27"/>
      <c r="HF190" s="27"/>
      <c r="HG190" s="27"/>
      <c r="HH190" s="27"/>
      <c r="HI190" s="27"/>
      <c r="HJ190" s="27"/>
      <c r="HK190" s="27"/>
      <c r="HL190" s="27"/>
      <c r="HM190" s="27"/>
      <c r="HN190" s="27"/>
      <c r="HO190" s="27"/>
      <c r="HP190" s="27"/>
      <c r="HQ190" s="27"/>
      <c r="HR190" s="27"/>
      <c r="HS190" s="27"/>
      <c r="HT190" s="27"/>
      <c r="HU190" s="27"/>
      <c r="HV190" s="27"/>
      <c r="HW190" s="27"/>
      <c r="HX190" s="27"/>
      <c r="HY190" s="27"/>
      <c r="HZ190" s="27"/>
      <c r="IA190" s="27"/>
      <c r="IB190" s="27"/>
      <c r="IC190" s="27"/>
      <c r="ID190" s="27"/>
      <c r="IE190" s="27"/>
      <c r="IF190" s="27"/>
      <c r="IG190" s="27"/>
      <c r="IH190" s="27"/>
      <c r="II190" s="27"/>
      <c r="IJ190" s="27"/>
      <c r="IK190" s="27"/>
      <c r="IL190" s="27"/>
      <c r="IM190" s="27"/>
      <c r="IN190" s="27"/>
      <c r="IO190" s="27"/>
      <c r="IP190" s="27"/>
      <c r="IQ190" s="27"/>
      <c r="IR190" s="27"/>
      <c r="IS190" s="27"/>
      <c r="IT190" s="27"/>
      <c r="IU190" s="27"/>
      <c r="IV190" s="27"/>
      <c r="IW190" s="27"/>
      <c r="IX190" s="27"/>
      <c r="IY190" s="27"/>
      <c r="IZ190" s="27"/>
      <c r="JA190" s="27"/>
      <c r="JB190" s="27"/>
      <c r="JC190" s="27"/>
      <c r="JD190" s="27"/>
      <c r="JE190" s="27"/>
      <c r="JF190" s="27"/>
      <c r="JG190" s="27"/>
      <c r="JH190" s="27"/>
      <c r="JI190" s="27"/>
      <c r="JJ190" s="27"/>
      <c r="JK190" s="27"/>
      <c r="JL190" s="27"/>
      <c r="JM190" s="27"/>
      <c r="JN190" s="27"/>
      <c r="JO190" s="27"/>
      <c r="JP190" s="27"/>
      <c r="JQ190" s="27"/>
      <c r="JR190" s="27"/>
      <c r="JS190" s="27"/>
      <c r="JT190" s="27"/>
      <c r="JU190" s="27"/>
      <c r="JV190" s="27"/>
      <c r="JW190" s="27"/>
      <c r="JX190" s="27"/>
      <c r="JY190" s="27"/>
      <c r="JZ190" s="27"/>
      <c r="KA190" s="27"/>
      <c r="KB190" s="27"/>
      <c r="KC190" s="27"/>
      <c r="KD190" s="27"/>
      <c r="KE190" s="27"/>
      <c r="KF190" s="27"/>
      <c r="KG190" s="27"/>
      <c r="KH190" s="27"/>
      <c r="KI190" s="27"/>
      <c r="KJ190" s="27"/>
      <c r="KK190" s="27"/>
      <c r="KL190" s="27"/>
      <c r="KM190" s="27"/>
      <c r="KN190" s="27"/>
      <c r="KO190" s="27"/>
      <c r="KP190" s="27"/>
      <c r="KQ190" s="27"/>
      <c r="KR190" s="27"/>
      <c r="KS190" s="27"/>
      <c r="KT190" s="27"/>
      <c r="KU190" s="27"/>
      <c r="KV190" s="27"/>
      <c r="KW190" s="27"/>
      <c r="KX190" s="27"/>
      <c r="KY190" s="27"/>
      <c r="KZ190" s="27"/>
      <c r="LA190" s="27"/>
      <c r="LB190" s="27"/>
      <c r="LC190" s="27"/>
      <c r="LD190" s="27"/>
      <c r="LE190" s="27"/>
      <c r="LF190" s="27"/>
      <c r="LG190" s="27"/>
      <c r="LH190" s="27"/>
      <c r="LI190" s="27"/>
      <c r="LJ190" s="27"/>
      <c r="LK190" s="27"/>
      <c r="LL190" s="27"/>
      <c r="LM190" s="27"/>
      <c r="LN190" s="27"/>
      <c r="LO190" s="27"/>
      <c r="LP190" s="27"/>
      <c r="LQ190" s="27"/>
      <c r="LR190" s="27"/>
      <c r="LS190" s="27"/>
      <c r="LT190" s="27"/>
      <c r="LU190" s="27"/>
      <c r="LV190" s="27"/>
      <c r="LW190" s="27"/>
      <c r="LX190" s="27"/>
      <c r="LY190" s="27"/>
      <c r="LZ190" s="27"/>
      <c r="MA190" s="27"/>
      <c r="MB190" s="27"/>
      <c r="MC190" s="27"/>
      <c r="MD190" s="27"/>
      <c r="ME190" s="27"/>
      <c r="MF190" s="27"/>
      <c r="MG190" s="27"/>
      <c r="MH190" s="27"/>
      <c r="MI190" s="27"/>
      <c r="MJ190" s="27"/>
      <c r="MK190" s="27"/>
      <c r="ML190" s="27"/>
      <c r="MM190" s="27"/>
      <c r="MN190" s="27"/>
      <c r="MO190" s="27"/>
      <c r="MP190" s="27"/>
      <c r="MQ190" s="27"/>
      <c r="MR190" s="27"/>
      <c r="MS190" s="27"/>
      <c r="MT190" s="27"/>
      <c r="MU190" s="27"/>
      <c r="MV190" s="27"/>
      <c r="MW190" s="27"/>
      <c r="MX190" s="27"/>
      <c r="MY190" s="27"/>
      <c r="MZ190" s="27"/>
      <c r="NA190" s="27"/>
      <c r="NB190" s="27"/>
      <c r="NC190" s="27"/>
      <c r="ND190" s="27"/>
      <c r="NE190" s="27"/>
      <c r="NF190" s="27"/>
      <c r="NG190" s="27"/>
      <c r="NH190" s="27"/>
      <c r="NI190" s="27"/>
      <c r="NJ190" s="27"/>
      <c r="NK190" s="27"/>
      <c r="NL190" s="27"/>
      <c r="NM190" s="27"/>
      <c r="NN190" s="27"/>
      <c r="NO190" s="27"/>
      <c r="NP190" s="27"/>
      <c r="NQ190" s="27"/>
      <c r="NR190" s="27"/>
      <c r="NS190" s="27"/>
      <c r="NT190" s="27"/>
      <c r="NU190" s="27"/>
      <c r="NV190" s="27"/>
      <c r="NW190" s="27"/>
      <c r="NX190" s="27"/>
      <c r="NY190" s="27"/>
      <c r="NZ190" s="27"/>
      <c r="OA190" s="27"/>
      <c r="OB190" s="27"/>
      <c r="OC190" s="27"/>
      <c r="OD190" s="27"/>
      <c r="OE190" s="27"/>
      <c r="OF190" s="27"/>
      <c r="OG190" s="27"/>
      <c r="OH190" s="27"/>
      <c r="OI190" s="27"/>
      <c r="OJ190" s="27"/>
      <c r="OK190" s="27"/>
      <c r="OL190" s="27"/>
      <c r="OM190" s="27"/>
      <c r="ON190" s="27"/>
      <c r="OO190" s="27"/>
      <c r="OP190" s="27"/>
      <c r="OQ190" s="27"/>
      <c r="OR190" s="27"/>
      <c r="OS190" s="27"/>
      <c r="OT190" s="27"/>
      <c r="OU190" s="27"/>
      <c r="OV190" s="27"/>
      <c r="OW190" s="27"/>
      <c r="OX190" s="27"/>
      <c r="OY190" s="27"/>
      <c r="OZ190" s="27"/>
      <c r="PA190" s="27"/>
      <c r="PB190" s="27"/>
      <c r="PC190" s="27"/>
      <c r="PD190" s="27"/>
      <c r="PE190" s="27"/>
      <c r="PF190" s="27"/>
      <c r="PG190" s="27"/>
      <c r="PH190" s="27"/>
      <c r="PI190" s="27"/>
      <c r="PJ190" s="27"/>
      <c r="PK190" s="27"/>
      <c r="PL190" s="27"/>
      <c r="PM190" s="27"/>
      <c r="PN190" s="27"/>
      <c r="PO190" s="27"/>
      <c r="PP190" s="27"/>
      <c r="PQ190" s="27"/>
      <c r="PR190" s="27"/>
      <c r="PS190" s="27"/>
      <c r="PT190" s="27"/>
      <c r="PU190" s="27"/>
      <c r="PV190" s="27"/>
      <c r="PW190" s="27"/>
      <c r="PX190" s="27"/>
      <c r="PY190" s="27"/>
      <c r="PZ190" s="27"/>
      <c r="QA190" s="27"/>
      <c r="QB190" s="27"/>
      <c r="QC190" s="27"/>
      <c r="QD190" s="27"/>
      <c r="QE190" s="27"/>
      <c r="QF190" s="27"/>
      <c r="QG190" s="27"/>
      <c r="QH190" s="27"/>
      <c r="QI190" s="27"/>
      <c r="QJ190" s="27"/>
      <c r="QK190" s="27"/>
      <c r="QL190" s="27"/>
      <c r="QM190" s="27"/>
      <c r="QN190" s="27"/>
      <c r="QO190" s="27"/>
      <c r="QP190" s="27"/>
      <c r="QQ190" s="27"/>
      <c r="QR190" s="27"/>
      <c r="QS190" s="27"/>
      <c r="QT190" s="27"/>
      <c r="QU190" s="27"/>
      <c r="QV190" s="27"/>
      <c r="QW190" s="27"/>
      <c r="QX190" s="27"/>
      <c r="QY190" s="27"/>
      <c r="QZ190" s="27"/>
      <c r="RA190" s="27"/>
      <c r="RB190" s="27"/>
      <c r="RC190" s="27"/>
      <c r="RD190" s="27"/>
      <c r="RE190" s="27"/>
      <c r="RF190" s="27"/>
      <c r="RG190" s="27"/>
      <c r="RH190" s="27"/>
      <c r="RI190" s="27"/>
      <c r="RJ190" s="27"/>
      <c r="RK190" s="27"/>
      <c r="RL190" s="27"/>
      <c r="RM190" s="27"/>
      <c r="RN190" s="27"/>
      <c r="RO190" s="27"/>
      <c r="RP190" s="27"/>
      <c r="RQ190" s="27"/>
      <c r="RR190" s="27"/>
      <c r="RS190" s="27"/>
      <c r="RT190" s="27"/>
      <c r="RU190" s="27"/>
      <c r="RV190" s="27"/>
      <c r="RW190" s="27"/>
      <c r="RX190" s="27"/>
      <c r="RY190" s="27"/>
      <c r="RZ190" s="27"/>
      <c r="SA190" s="27"/>
      <c r="SB190" s="27"/>
      <c r="SC190" s="27"/>
      <c r="SD190" s="27"/>
      <c r="SE190" s="27"/>
      <c r="SF190" s="27"/>
      <c r="SG190" s="27"/>
      <c r="SH190" s="27"/>
      <c r="SI190" s="27"/>
      <c r="SJ190" s="27"/>
      <c r="SK190" s="27"/>
      <c r="SL190" s="27"/>
      <c r="SM190" s="27"/>
      <c r="SN190" s="27"/>
      <c r="SO190" s="27"/>
      <c r="SP190" s="27"/>
      <c r="SQ190" s="27"/>
      <c r="SR190" s="27"/>
      <c r="SS190" s="27"/>
      <c r="ST190" s="27"/>
      <c r="SU190" s="27"/>
      <c r="SV190" s="27"/>
      <c r="SW190" s="27"/>
      <c r="SX190" s="27"/>
      <c r="SY190" s="27"/>
      <c r="SZ190" s="27"/>
      <c r="TA190" s="27"/>
      <c r="TB190" s="27"/>
      <c r="TC190" s="27"/>
      <c r="TD190" s="27"/>
      <c r="TE190" s="27"/>
      <c r="TF190" s="27"/>
      <c r="TG190" s="27"/>
      <c r="TH190" s="27"/>
      <c r="TI190" s="27"/>
      <c r="TJ190" s="27"/>
      <c r="TK190" s="27"/>
      <c r="TL190" s="27"/>
      <c r="TM190" s="27"/>
      <c r="TN190" s="27"/>
      <c r="TO190" s="27"/>
      <c r="TP190" s="27"/>
      <c r="TQ190" s="27"/>
      <c r="TR190" s="27"/>
      <c r="TS190" s="27"/>
      <c r="TT190" s="27"/>
      <c r="TU190" s="27"/>
      <c r="TV190" s="27"/>
      <c r="TW190" s="27"/>
      <c r="TX190" s="27"/>
      <c r="TY190" s="27"/>
      <c r="TZ190" s="27"/>
      <c r="UA190" s="27"/>
      <c r="UB190" s="27"/>
      <c r="UC190" s="27"/>
      <c r="UD190" s="27"/>
      <c r="UE190" s="27"/>
      <c r="UF190" s="27"/>
      <c r="UG190" s="27"/>
      <c r="UH190" s="27"/>
      <c r="UI190" s="27"/>
      <c r="UJ190" s="27"/>
      <c r="UK190" s="27"/>
      <c r="UL190" s="27"/>
      <c r="UM190" s="27"/>
      <c r="UN190" s="27"/>
      <c r="UO190" s="27"/>
      <c r="UP190" s="27"/>
      <c r="UQ190" s="27"/>
      <c r="UR190" s="27"/>
      <c r="US190" s="27"/>
      <c r="UT190" s="27"/>
      <c r="UU190" s="27"/>
      <c r="UV190" s="27"/>
      <c r="UW190" s="27"/>
      <c r="UX190" s="27"/>
      <c r="UY190" s="27"/>
      <c r="UZ190" s="27"/>
      <c r="VA190" s="27"/>
      <c r="VB190" s="27"/>
      <c r="VC190" s="27"/>
      <c r="VD190" s="27"/>
      <c r="VE190" s="27"/>
      <c r="VF190" s="27"/>
      <c r="VG190" s="27"/>
      <c r="VH190" s="27"/>
      <c r="VI190" s="27"/>
      <c r="VJ190" s="27"/>
      <c r="VK190" s="27"/>
      <c r="VL190" s="27"/>
      <c r="VM190" s="27"/>
      <c r="VN190" s="27"/>
      <c r="VO190" s="27"/>
      <c r="VP190" s="27"/>
      <c r="VQ190" s="27"/>
      <c r="VR190" s="27"/>
      <c r="VS190" s="27"/>
      <c r="VT190" s="27"/>
      <c r="VU190" s="27"/>
      <c r="VV190" s="27"/>
      <c r="VW190" s="27"/>
      <c r="VX190" s="27"/>
      <c r="VY190" s="27"/>
      <c r="VZ190" s="27"/>
      <c r="WA190" s="27"/>
      <c r="WB190" s="27"/>
      <c r="WC190" s="27"/>
      <c r="WD190" s="27"/>
      <c r="WE190" s="27"/>
      <c r="WF190" s="27"/>
      <c r="WG190" s="27"/>
      <c r="WH190" s="27"/>
      <c r="WI190" s="27"/>
      <c r="WJ190" s="27"/>
      <c r="WK190" s="27"/>
      <c r="WL190" s="27"/>
      <c r="WM190" s="27"/>
      <c r="WN190" s="27"/>
      <c r="WO190" s="27"/>
      <c r="WP190" s="27"/>
      <c r="WQ190" s="27"/>
      <c r="WR190" s="27"/>
      <c r="WS190" s="27"/>
      <c r="WT190" s="27"/>
      <c r="WU190" s="27"/>
      <c r="WV190" s="27"/>
      <c r="WW190" s="27"/>
      <c r="WX190" s="27"/>
      <c r="WY190" s="27"/>
      <c r="WZ190" s="27"/>
      <c r="XA190" s="27"/>
      <c r="XB190" s="27"/>
      <c r="XC190" s="27"/>
      <c r="XD190" s="27"/>
      <c r="XE190" s="27"/>
      <c r="XF190" s="27"/>
      <c r="XG190" s="27"/>
      <c r="XH190" s="27"/>
      <c r="XI190" s="27"/>
      <c r="XJ190" s="27"/>
      <c r="XK190" s="27"/>
      <c r="XL190" s="27"/>
      <c r="XM190" s="27"/>
      <c r="XN190" s="27"/>
      <c r="XO190" s="27"/>
      <c r="XP190" s="27"/>
      <c r="XQ190" s="27"/>
      <c r="XR190" s="27"/>
      <c r="XS190" s="27"/>
      <c r="XT190" s="27"/>
      <c r="XU190" s="27"/>
      <c r="XV190" s="27"/>
      <c r="XW190" s="27"/>
      <c r="XX190" s="27"/>
      <c r="XY190" s="27"/>
      <c r="XZ190" s="27"/>
      <c r="YA190" s="27"/>
      <c r="YB190" s="27"/>
      <c r="YC190" s="27"/>
      <c r="YD190" s="27"/>
      <c r="YE190" s="27"/>
      <c r="YF190" s="27"/>
      <c r="YG190" s="27"/>
      <c r="YH190" s="27"/>
      <c r="YI190" s="27"/>
      <c r="YJ190" s="27"/>
      <c r="YK190" s="27"/>
      <c r="YL190" s="27"/>
      <c r="YM190" s="27"/>
      <c r="YN190" s="27"/>
      <c r="YO190" s="27"/>
      <c r="YP190" s="27"/>
      <c r="YQ190" s="27"/>
      <c r="YR190" s="27"/>
      <c r="YS190" s="27"/>
      <c r="YT190" s="27"/>
      <c r="YU190" s="27"/>
      <c r="YV190" s="27"/>
      <c r="YW190" s="27"/>
      <c r="YX190" s="27"/>
      <c r="YY190" s="27"/>
      <c r="YZ190" s="27"/>
      <c r="ZA190" s="27"/>
      <c r="ZB190" s="27"/>
      <c r="ZC190" s="27"/>
      <c r="ZD190" s="27"/>
      <c r="ZE190" s="27"/>
      <c r="ZF190" s="27"/>
      <c r="ZG190" s="27"/>
      <c r="ZH190" s="27"/>
      <c r="ZI190" s="27"/>
      <c r="ZJ190" s="27"/>
      <c r="ZK190" s="27"/>
      <c r="ZL190" s="27"/>
      <c r="ZM190" s="27"/>
      <c r="ZN190" s="27"/>
      <c r="ZO190" s="27"/>
      <c r="ZP190" s="27"/>
      <c r="ZQ190" s="27"/>
      <c r="ZR190" s="27"/>
      <c r="ZS190" s="27"/>
      <c r="ZT190" s="27"/>
      <c r="ZU190" s="27"/>
      <c r="ZV190" s="27"/>
      <c r="ZW190" s="27"/>
      <c r="ZX190" s="27"/>
      <c r="ZY190" s="27"/>
      <c r="ZZ190" s="27"/>
      <c r="AAA190" s="27"/>
      <c r="AAB190" s="27"/>
      <c r="AAC190" s="27"/>
      <c r="AAD190" s="27"/>
      <c r="AAE190" s="27"/>
      <c r="AAF190" s="27"/>
      <c r="AAG190" s="27"/>
      <c r="AAH190" s="27"/>
      <c r="AAI190" s="27"/>
      <c r="AAJ190" s="27"/>
      <c r="AAK190" s="27"/>
      <c r="AAL190" s="27"/>
      <c r="AAM190" s="27"/>
      <c r="AAN190" s="27"/>
      <c r="AAO190" s="27"/>
      <c r="AAP190" s="27"/>
      <c r="AAQ190" s="27"/>
      <c r="AAR190" s="27"/>
      <c r="AAS190" s="27"/>
      <c r="AAT190" s="27"/>
      <c r="AAU190" s="27"/>
      <c r="AAV190" s="27"/>
      <c r="AAW190" s="27"/>
      <c r="AAX190" s="27"/>
      <c r="AAY190" s="27"/>
      <c r="AAZ190" s="27"/>
      <c r="ABA190" s="27"/>
      <c r="ABB190" s="27"/>
      <c r="ABC190" s="27"/>
      <c r="ABD190" s="27"/>
      <c r="ABE190" s="27"/>
      <c r="ABF190" s="27"/>
      <c r="ABG190" s="27"/>
      <c r="ABH190" s="27"/>
      <c r="ABI190" s="27"/>
      <c r="ABJ190" s="27"/>
      <c r="ABK190" s="27"/>
      <c r="ABL190" s="27"/>
      <c r="ABM190" s="27"/>
      <c r="ABN190" s="27"/>
      <c r="ABO190" s="27"/>
      <c r="ABP190" s="27"/>
      <c r="ABQ190" s="27"/>
      <c r="ABR190" s="27"/>
      <c r="ABS190" s="27"/>
      <c r="ABT190" s="27"/>
      <c r="ABU190" s="27"/>
      <c r="ABV190" s="27"/>
      <c r="ABW190" s="27"/>
      <c r="ABX190" s="27"/>
      <c r="ABY190" s="27"/>
      <c r="ABZ190" s="27"/>
      <c r="ACA190" s="27"/>
      <c r="ACB190" s="27"/>
      <c r="ACC190" s="27"/>
      <c r="ACD190" s="27"/>
      <c r="ACE190" s="27"/>
      <c r="ACF190" s="27"/>
      <c r="ACG190" s="27"/>
      <c r="ACH190" s="27"/>
      <c r="ACI190" s="27"/>
      <c r="ACJ190" s="27"/>
      <c r="ACK190" s="27"/>
      <c r="ACL190" s="27"/>
      <c r="ACM190" s="27"/>
      <c r="ACN190" s="27"/>
      <c r="ACO190" s="27"/>
      <c r="ACP190" s="27"/>
      <c r="ACQ190" s="27"/>
      <c r="ACR190" s="27"/>
      <c r="ACS190" s="27"/>
      <c r="ACT190" s="27"/>
      <c r="ACU190" s="27"/>
      <c r="ACV190" s="27"/>
      <c r="ACW190" s="27"/>
      <c r="ACX190" s="27"/>
      <c r="ACY190" s="27"/>
      <c r="ACZ190" s="27"/>
      <c r="ADA190" s="27"/>
      <c r="ADB190" s="27"/>
      <c r="ADC190" s="27"/>
      <c r="ADD190" s="27"/>
      <c r="ADE190" s="27"/>
      <c r="ADF190" s="27"/>
      <c r="ADG190" s="27"/>
      <c r="ADH190" s="27"/>
      <c r="ADI190" s="27"/>
      <c r="ADJ190" s="27"/>
      <c r="ADK190" s="27"/>
      <c r="ADL190" s="27"/>
      <c r="ADM190" s="27"/>
      <c r="ADN190" s="27"/>
      <c r="ADO190" s="27"/>
      <c r="ADP190" s="27"/>
      <c r="ADQ190" s="27"/>
      <c r="ADR190" s="27"/>
      <c r="ADS190" s="27"/>
      <c r="ADT190" s="27"/>
      <c r="ADU190" s="27"/>
      <c r="ADV190" s="27"/>
      <c r="ADW190" s="27"/>
      <c r="ADX190" s="27"/>
      <c r="ADY190" s="27"/>
      <c r="ADZ190" s="27"/>
      <c r="AEA190" s="27"/>
      <c r="AEB190" s="27"/>
      <c r="AEC190" s="27"/>
      <c r="AED190" s="27"/>
      <c r="AEE190" s="27"/>
      <c r="AEF190" s="27"/>
      <c r="AEG190" s="27"/>
      <c r="AEH190" s="27"/>
      <c r="AEI190" s="27"/>
      <c r="AEJ190" s="27"/>
      <c r="AEK190" s="27"/>
      <c r="AEL190" s="27"/>
      <c r="AEM190" s="27"/>
      <c r="AEN190" s="27"/>
      <c r="AEO190" s="27"/>
      <c r="AEP190" s="27"/>
      <c r="AEQ190" s="27"/>
      <c r="AER190" s="27"/>
      <c r="AES190" s="27"/>
      <c r="AET190" s="27"/>
      <c r="AEU190" s="27"/>
      <c r="AEV190" s="27"/>
      <c r="AEW190" s="27"/>
      <c r="AEX190" s="27"/>
      <c r="AEY190" s="27"/>
      <c r="AEZ190" s="27"/>
      <c r="AFA190" s="27"/>
      <c r="AFB190" s="27"/>
      <c r="AFC190" s="27"/>
      <c r="AFD190" s="27"/>
      <c r="AFE190" s="27"/>
      <c r="AFF190" s="27"/>
      <c r="AFG190" s="27"/>
      <c r="AFH190" s="27"/>
      <c r="AFI190" s="27"/>
      <c r="AFJ190" s="27"/>
      <c r="AFK190" s="27"/>
      <c r="AFL190" s="27"/>
      <c r="AFM190" s="27"/>
      <c r="AFN190" s="27"/>
      <c r="AFO190" s="27"/>
      <c r="AFP190" s="27"/>
      <c r="AFQ190" s="27"/>
      <c r="AFR190" s="27"/>
      <c r="AFS190" s="27"/>
      <c r="AFT190" s="27"/>
      <c r="AFU190" s="27"/>
      <c r="AFV190" s="27"/>
      <c r="AFW190" s="27"/>
      <c r="AFX190" s="27"/>
      <c r="AFY190" s="27"/>
      <c r="AFZ190" s="27"/>
      <c r="AGA190" s="27"/>
      <c r="AGB190" s="27"/>
      <c r="AGC190" s="27"/>
      <c r="AGD190" s="27"/>
      <c r="AGE190" s="27"/>
      <c r="AGF190" s="27"/>
      <c r="AGG190" s="27"/>
      <c r="AGH190" s="27"/>
      <c r="AGI190" s="27"/>
      <c r="AGJ190" s="27"/>
      <c r="AGK190" s="27"/>
      <c r="AGL190" s="27"/>
      <c r="AGM190" s="27"/>
      <c r="AGN190" s="27"/>
      <c r="AGO190" s="27"/>
      <c r="AGP190" s="27"/>
      <c r="AGQ190" s="27"/>
      <c r="AGR190" s="27"/>
      <c r="AGS190" s="27"/>
      <c r="AGT190" s="27"/>
      <c r="AGU190" s="27"/>
      <c r="AGV190" s="27"/>
      <c r="AGW190" s="27"/>
      <c r="AGX190" s="27"/>
      <c r="AGY190" s="27"/>
      <c r="AGZ190" s="27"/>
      <c r="AHA190" s="27"/>
      <c r="AHB190" s="27"/>
      <c r="AHC190" s="27"/>
      <c r="AHD190" s="27"/>
      <c r="AHE190" s="27"/>
      <c r="AHF190" s="27"/>
      <c r="AHG190" s="27"/>
      <c r="AHH190" s="27"/>
      <c r="AHI190" s="27"/>
      <c r="AHJ190" s="27"/>
      <c r="AHK190" s="27"/>
      <c r="AHL190" s="27"/>
      <c r="AHM190" s="27"/>
      <c r="AHN190" s="27"/>
      <c r="AHO190" s="27"/>
      <c r="AHP190" s="27"/>
      <c r="AHQ190" s="27"/>
      <c r="AHR190" s="27"/>
      <c r="AHS190" s="27"/>
      <c r="AHT190" s="27"/>
      <c r="AHU190" s="27"/>
      <c r="AHV190" s="27"/>
      <c r="AHW190" s="27"/>
      <c r="AHX190" s="27"/>
      <c r="AHY190" s="27"/>
      <c r="AHZ190" s="27"/>
      <c r="AIA190" s="27"/>
      <c r="AIB190" s="27"/>
      <c r="AIC190" s="27"/>
      <c r="AID190" s="27"/>
      <c r="AIE190" s="27"/>
      <c r="AIF190" s="27"/>
      <c r="AIG190" s="27"/>
      <c r="AIH190" s="27"/>
      <c r="AII190" s="27"/>
      <c r="AIJ190" s="27"/>
      <c r="AIK190" s="27"/>
      <c r="AIL190" s="27"/>
      <c r="AIM190" s="27"/>
      <c r="AIN190" s="27"/>
      <c r="AIO190" s="27"/>
      <c r="AIP190" s="27"/>
      <c r="AIQ190" s="27"/>
      <c r="AIR190" s="27"/>
      <c r="AIS190" s="27"/>
      <c r="AIT190" s="27"/>
      <c r="AIU190" s="27"/>
      <c r="AIV190" s="27"/>
      <c r="AIW190" s="27"/>
      <c r="AIX190" s="27"/>
      <c r="AIY190" s="27"/>
      <c r="AIZ190" s="27"/>
      <c r="AJA190" s="27"/>
      <c r="AJB190" s="27"/>
      <c r="AJC190" s="27"/>
      <c r="AJD190" s="27"/>
      <c r="AJE190" s="27"/>
      <c r="AJF190" s="27"/>
      <c r="AJG190" s="27"/>
      <c r="AJH190" s="27"/>
      <c r="AJI190" s="27"/>
      <c r="AJJ190" s="27"/>
      <c r="AJK190" s="27"/>
      <c r="AJL190" s="27"/>
      <c r="AJM190" s="27"/>
      <c r="AJN190" s="27"/>
      <c r="AJO190" s="27"/>
      <c r="AJP190" s="27"/>
      <c r="AJQ190" s="27"/>
      <c r="AJR190" s="27"/>
      <c r="AJS190" s="27"/>
      <c r="AJT190" s="27"/>
      <c r="AJU190" s="27"/>
      <c r="AJV190" s="27"/>
      <c r="AJW190" s="27"/>
      <c r="AJX190" s="27"/>
      <c r="AJY190" s="27"/>
      <c r="AJZ190" s="27"/>
      <c r="AKA190" s="27"/>
      <c r="AKB190" s="27"/>
      <c r="AKC190" s="27"/>
      <c r="AKD190" s="27"/>
      <c r="AKE190" s="27"/>
      <c r="AKF190" s="27"/>
      <c r="AKG190" s="27"/>
      <c r="AKH190" s="27"/>
      <c r="AKI190" s="27"/>
      <c r="AKJ190" s="27"/>
      <c r="AKK190" s="27"/>
      <c r="AKL190" s="27"/>
      <c r="AKM190" s="27"/>
      <c r="AKN190" s="27"/>
      <c r="AKO190" s="27"/>
      <c r="AKP190" s="27"/>
      <c r="AKQ190" s="27"/>
      <c r="AKR190" s="27"/>
      <c r="AKS190" s="27"/>
      <c r="AKT190" s="27"/>
      <c r="AKU190" s="27"/>
      <c r="AKV190" s="27"/>
      <c r="AKW190" s="27"/>
      <c r="AKX190" s="27"/>
      <c r="AKY190" s="27"/>
      <c r="AKZ190" s="27"/>
      <c r="ALA190" s="27"/>
      <c r="ALB190" s="27"/>
      <c r="ALC190" s="27"/>
      <c r="ALD190" s="27"/>
      <c r="ALE190" s="27"/>
      <c r="ALF190" s="27"/>
      <c r="ALG190" s="27"/>
      <c r="ALH190" s="27"/>
      <c r="ALI190" s="27"/>
      <c r="ALJ190" s="27"/>
      <c r="ALK190" s="27"/>
      <c r="ALL190" s="27"/>
      <c r="ALM190" s="27"/>
      <c r="ALN190" s="27"/>
      <c r="ALO190" s="27"/>
      <c r="ALP190" s="27"/>
      <c r="ALQ190" s="27"/>
      <c r="ALR190" s="27"/>
      <c r="ALS190" s="27"/>
      <c r="ALT190" s="27"/>
      <c r="ALU190" s="27"/>
      <c r="ALV190" s="27"/>
      <c r="ALW190" s="27"/>
      <c r="ALX190" s="27"/>
      <c r="ALY190" s="27"/>
      <c r="ALZ190" s="27"/>
      <c r="AMA190" s="27"/>
      <c r="AMB190" s="27"/>
      <c r="AMC190" s="27"/>
      <c r="AMD190" s="27"/>
      <c r="AME190" s="27"/>
      <c r="AMF190" s="27"/>
      <c r="AMG190" s="27"/>
      <c r="AMH190" s="27"/>
      <c r="AMI190" s="27"/>
      <c r="AMJ190" s="27"/>
      <c r="AMK190" s="27"/>
      <c r="AML190" s="27"/>
      <c r="AMM190" s="27"/>
      <c r="AMN190" s="27"/>
      <c r="AMO190" s="27"/>
      <c r="AMP190" s="27"/>
      <c r="AMQ190" s="27"/>
      <c r="AMR190" s="27"/>
      <c r="AMS190" s="27"/>
      <c r="AMT190" s="27"/>
      <c r="AMU190" s="27"/>
      <c r="AMV190" s="27"/>
      <c r="AMW190" s="27"/>
      <c r="AMX190" s="27"/>
      <c r="AMY190" s="27"/>
      <c r="AMZ190" s="27"/>
      <c r="ANA190" s="27"/>
      <c r="ANB190" s="27"/>
      <c r="ANC190" s="27"/>
      <c r="AND190" s="27"/>
      <c r="ANE190" s="27"/>
      <c r="ANF190" s="27"/>
      <c r="ANG190" s="27"/>
      <c r="ANH190" s="27"/>
      <c r="ANI190" s="27"/>
      <c r="ANJ190" s="27"/>
      <c r="ANK190" s="27"/>
      <c r="ANL190" s="27"/>
      <c r="ANM190" s="27"/>
      <c r="ANN190" s="27"/>
      <c r="ANO190" s="27"/>
      <c r="ANP190" s="27"/>
      <c r="ANQ190" s="27"/>
      <c r="ANR190" s="27"/>
      <c r="ANS190" s="27"/>
      <c r="ANT190" s="27"/>
      <c r="ANU190" s="27"/>
      <c r="ANV190" s="27"/>
      <c r="ANW190" s="27"/>
      <c r="ANX190" s="27"/>
      <c r="ANY190" s="27"/>
      <c r="ANZ190" s="27"/>
      <c r="AOA190" s="27"/>
      <c r="AOB190" s="27"/>
      <c r="AOC190" s="27"/>
      <c r="AOD190" s="27"/>
      <c r="AOE190" s="27"/>
      <c r="AOF190" s="27"/>
      <c r="AOG190" s="27"/>
      <c r="AOH190" s="27"/>
      <c r="AOI190" s="27"/>
      <c r="AOJ190" s="27"/>
      <c r="AOK190" s="27"/>
      <c r="AOL190" s="27"/>
      <c r="AOM190" s="27"/>
      <c r="AON190" s="27"/>
      <c r="AOO190" s="27"/>
      <c r="AOP190" s="27"/>
      <c r="AOQ190" s="27"/>
      <c r="AOR190" s="27"/>
      <c r="AOS190" s="27"/>
      <c r="AOT190" s="27"/>
      <c r="AOU190" s="27"/>
      <c r="AOV190" s="27"/>
      <c r="AOW190" s="27"/>
      <c r="AOX190" s="27"/>
      <c r="AOY190" s="27"/>
      <c r="AOZ190" s="27"/>
      <c r="APA190" s="27"/>
      <c r="APB190" s="27"/>
      <c r="APC190" s="27"/>
      <c r="APD190" s="27"/>
      <c r="APE190" s="27"/>
      <c r="APF190" s="27"/>
      <c r="APG190" s="27"/>
      <c r="APH190" s="27"/>
      <c r="API190" s="27"/>
      <c r="APJ190" s="27"/>
      <c r="APK190" s="27"/>
      <c r="APL190" s="27"/>
      <c r="APM190" s="27"/>
      <c r="APN190" s="27"/>
      <c r="APO190" s="27"/>
      <c r="APP190" s="27"/>
      <c r="APQ190" s="27"/>
      <c r="APR190" s="27"/>
      <c r="APS190" s="27"/>
      <c r="APT190" s="27"/>
      <c r="APU190" s="27"/>
      <c r="APV190" s="27"/>
      <c r="APW190" s="27"/>
      <c r="APX190" s="27"/>
      <c r="APY190" s="27"/>
      <c r="APZ190" s="27"/>
      <c r="AQA190" s="27"/>
      <c r="AQB190" s="27"/>
      <c r="AQC190" s="27"/>
      <c r="AQD190" s="27"/>
      <c r="AQE190" s="27"/>
      <c r="AQF190" s="27"/>
      <c r="AQG190" s="27"/>
      <c r="AQH190" s="27"/>
      <c r="AQI190" s="27"/>
      <c r="AQJ190" s="27"/>
      <c r="AQK190" s="27"/>
      <c r="AQL190" s="27"/>
      <c r="AQM190" s="27"/>
      <c r="AQN190" s="27"/>
      <c r="AQO190" s="27"/>
      <c r="AQP190" s="27"/>
      <c r="AQQ190" s="27"/>
      <c r="AQR190" s="27"/>
      <c r="AQS190" s="27"/>
      <c r="AQT190" s="27"/>
      <c r="AQU190" s="27"/>
      <c r="AQV190" s="27"/>
      <c r="AQW190" s="27"/>
      <c r="AQX190" s="27"/>
      <c r="AQY190" s="27"/>
      <c r="AQZ190" s="27"/>
      <c r="ARA190" s="27"/>
      <c r="ARB190" s="27"/>
      <c r="ARC190" s="27"/>
      <c r="ARD190" s="27"/>
      <c r="ARE190" s="27"/>
      <c r="ARF190" s="27"/>
      <c r="ARG190" s="27"/>
      <c r="ARH190" s="27"/>
      <c r="ARI190" s="27"/>
      <c r="ARJ190" s="27"/>
      <c r="ARK190" s="27"/>
      <c r="ARL190" s="27"/>
      <c r="ARM190" s="27"/>
      <c r="ARN190" s="27"/>
      <c r="ARO190" s="27"/>
      <c r="ARP190" s="27"/>
      <c r="ARQ190" s="27"/>
      <c r="ARR190" s="27"/>
      <c r="ARS190" s="27"/>
      <c r="ART190" s="27"/>
      <c r="ARU190" s="27"/>
      <c r="ARV190" s="27"/>
      <c r="ARW190" s="27"/>
      <c r="ARX190" s="27"/>
      <c r="ARY190" s="27"/>
      <c r="ARZ190" s="27"/>
      <c r="ASA190" s="27"/>
      <c r="ASB190" s="27"/>
      <c r="ASC190" s="27"/>
      <c r="ASD190" s="27"/>
      <c r="ASE190" s="27"/>
      <c r="ASF190" s="27"/>
      <c r="ASG190" s="27"/>
      <c r="ASH190" s="27"/>
      <c r="ASI190" s="27"/>
      <c r="ASJ190" s="27"/>
      <c r="ASK190" s="27"/>
      <c r="ASL190" s="27"/>
      <c r="ASM190" s="27"/>
      <c r="ASN190" s="27"/>
      <c r="ASO190" s="27"/>
      <c r="ASP190" s="27"/>
      <c r="ASQ190" s="27"/>
      <c r="ASR190" s="27"/>
      <c r="ASS190" s="27"/>
      <c r="AST190" s="27"/>
      <c r="ASU190" s="27"/>
      <c r="ASV190" s="27"/>
      <c r="ASW190" s="27"/>
      <c r="ASX190" s="27"/>
      <c r="ASY190" s="27"/>
      <c r="ASZ190" s="27"/>
      <c r="ATA190" s="27"/>
      <c r="ATB190" s="27"/>
      <c r="ATC190" s="27"/>
      <c r="ATD190" s="27"/>
      <c r="ATE190" s="27"/>
      <c r="ATF190" s="27"/>
      <c r="ATG190" s="27"/>
      <c r="ATH190" s="27"/>
      <c r="ATI190" s="27"/>
      <c r="ATJ190" s="27"/>
      <c r="ATK190" s="27"/>
      <c r="ATL190" s="27"/>
      <c r="ATM190" s="27"/>
      <c r="ATN190" s="27"/>
      <c r="ATO190" s="27"/>
      <c r="ATP190" s="27"/>
      <c r="ATQ190" s="27"/>
      <c r="ATR190" s="27"/>
      <c r="ATS190" s="27"/>
      <c r="ATT190" s="27"/>
      <c r="ATU190" s="27"/>
      <c r="ATV190" s="27"/>
      <c r="ATW190" s="27"/>
      <c r="ATX190" s="27"/>
      <c r="ATY190" s="27"/>
      <c r="ATZ190" s="27"/>
      <c r="AUA190" s="27"/>
      <c r="AUB190" s="27"/>
      <c r="AUC190" s="27"/>
      <c r="AUD190" s="27"/>
      <c r="AUE190" s="27"/>
      <c r="AUF190" s="27"/>
      <c r="AUG190" s="27"/>
      <c r="AUH190" s="27"/>
      <c r="AUI190" s="27"/>
      <c r="AUJ190" s="27"/>
      <c r="AUK190" s="27"/>
      <c r="AUL190" s="27"/>
      <c r="AUM190" s="27"/>
      <c r="AUN190" s="27"/>
      <c r="AUO190" s="27"/>
      <c r="AUP190" s="27"/>
      <c r="AUQ190" s="27"/>
      <c r="AUR190" s="27"/>
      <c r="AUS190" s="27"/>
      <c r="AUT190" s="27"/>
      <c r="AUU190" s="27"/>
      <c r="AUV190" s="27"/>
      <c r="AUW190" s="27"/>
      <c r="AUX190" s="27"/>
      <c r="AUY190" s="27"/>
      <c r="AUZ190" s="27"/>
      <c r="AVA190" s="27"/>
      <c r="AVB190" s="27"/>
      <c r="AVC190" s="27"/>
      <c r="AVD190" s="27"/>
      <c r="AVE190" s="27"/>
      <c r="AVF190" s="27"/>
      <c r="AVG190" s="27"/>
      <c r="AVH190" s="27"/>
      <c r="AVI190" s="27"/>
      <c r="AVJ190" s="27"/>
      <c r="AVK190" s="27"/>
      <c r="AVL190" s="27"/>
      <c r="AVM190" s="27"/>
      <c r="AVN190" s="27"/>
      <c r="AVO190" s="27"/>
      <c r="AVP190" s="27"/>
      <c r="AVQ190" s="27"/>
      <c r="AVR190" s="27"/>
      <c r="AVS190" s="27"/>
      <c r="AVT190" s="27"/>
      <c r="AVU190" s="27"/>
      <c r="AVV190" s="27"/>
      <c r="AVW190" s="27"/>
      <c r="AVX190" s="27"/>
      <c r="AVY190" s="27"/>
      <c r="AVZ190" s="27"/>
      <c r="AWA190" s="27"/>
      <c r="AWB190" s="27"/>
      <c r="AWC190" s="27"/>
      <c r="AWD190" s="27"/>
      <c r="AWE190" s="27"/>
      <c r="AWF190" s="27"/>
      <c r="AWG190" s="27"/>
      <c r="AWH190" s="27"/>
      <c r="AWI190" s="27"/>
      <c r="AWJ190" s="27"/>
      <c r="AWK190" s="27"/>
      <c r="AWL190" s="27"/>
      <c r="AWM190" s="27"/>
      <c r="AWN190" s="27"/>
      <c r="AWO190" s="27"/>
      <c r="AWP190" s="27"/>
      <c r="AWQ190" s="27"/>
      <c r="AWR190" s="27"/>
      <c r="AWS190" s="27"/>
      <c r="AWT190" s="27"/>
      <c r="AWU190" s="27"/>
      <c r="AWV190" s="27"/>
      <c r="AWW190" s="27"/>
      <c r="AWX190" s="27"/>
      <c r="AWY190" s="27"/>
      <c r="AWZ190" s="27"/>
      <c r="AXA190" s="27"/>
      <c r="AXB190" s="27"/>
      <c r="AXC190" s="27"/>
      <c r="AXD190" s="27"/>
      <c r="AXE190" s="27"/>
      <c r="AXF190" s="27"/>
      <c r="AXG190" s="27"/>
      <c r="AXH190" s="27"/>
      <c r="AXI190" s="27"/>
      <c r="AXJ190" s="27"/>
      <c r="AXK190" s="27"/>
      <c r="AXL190" s="27"/>
      <c r="AXM190" s="27"/>
      <c r="AXN190" s="27"/>
      <c r="AXO190" s="27"/>
      <c r="AXP190" s="27"/>
      <c r="AXQ190" s="27"/>
      <c r="AXR190" s="27"/>
      <c r="AXS190" s="27"/>
      <c r="AXT190" s="27"/>
      <c r="AXU190" s="27"/>
      <c r="AXV190" s="27"/>
      <c r="AXW190" s="27"/>
      <c r="AXX190" s="27"/>
      <c r="AXY190" s="27"/>
      <c r="AXZ190" s="27"/>
      <c r="AYA190" s="27"/>
      <c r="AYB190" s="27"/>
      <c r="AYC190" s="27"/>
      <c r="AYD190" s="27"/>
      <c r="AYE190" s="27"/>
      <c r="AYF190" s="27"/>
      <c r="AYG190" s="27"/>
      <c r="AYH190" s="27"/>
      <c r="AYI190" s="27"/>
      <c r="AYJ190" s="27"/>
      <c r="AYK190" s="27"/>
      <c r="AYL190" s="27"/>
      <c r="AYM190" s="27"/>
      <c r="AYN190" s="27"/>
      <c r="AYO190" s="27"/>
      <c r="AYP190" s="27"/>
      <c r="AYQ190" s="27"/>
      <c r="AYR190" s="27"/>
      <c r="AYS190" s="27"/>
      <c r="AYT190" s="27"/>
      <c r="AYU190" s="27"/>
      <c r="AYV190" s="27"/>
      <c r="AYW190" s="27"/>
      <c r="AYX190" s="27"/>
      <c r="AYY190" s="27"/>
      <c r="AYZ190" s="27"/>
      <c r="AZA190" s="27"/>
      <c r="AZB190" s="27"/>
      <c r="AZC190" s="27"/>
      <c r="AZD190" s="27"/>
      <c r="AZE190" s="27"/>
      <c r="AZF190" s="27"/>
      <c r="AZG190" s="27"/>
      <c r="AZH190" s="27"/>
      <c r="AZI190" s="27"/>
      <c r="AZJ190" s="27"/>
      <c r="AZK190" s="27"/>
      <c r="AZL190" s="27"/>
      <c r="AZM190" s="27"/>
      <c r="AZN190" s="27"/>
      <c r="AZO190" s="27"/>
      <c r="AZP190" s="27"/>
      <c r="AZQ190" s="27"/>
      <c r="AZR190" s="27"/>
      <c r="AZS190" s="27"/>
      <c r="AZT190" s="27"/>
      <c r="AZU190" s="27"/>
      <c r="AZV190" s="27"/>
      <c r="AZW190" s="27"/>
      <c r="AZX190" s="27"/>
      <c r="AZY190" s="27"/>
      <c r="AZZ190" s="27"/>
      <c r="BAA190" s="27"/>
      <c r="BAB190" s="27"/>
      <c r="BAC190" s="27"/>
      <c r="BAD190" s="27"/>
      <c r="BAE190" s="27"/>
      <c r="BAF190" s="27"/>
      <c r="BAG190" s="27"/>
      <c r="BAH190" s="27"/>
      <c r="BAI190" s="27"/>
      <c r="BAJ190" s="27"/>
      <c r="BAK190" s="27"/>
      <c r="BAL190" s="27"/>
      <c r="BAM190" s="27"/>
      <c r="BAN190" s="27"/>
      <c r="BAO190" s="27"/>
      <c r="BAP190" s="27"/>
      <c r="BAQ190" s="27"/>
      <c r="BAR190" s="27"/>
      <c r="BAS190" s="27"/>
      <c r="BAT190" s="27"/>
      <c r="BAU190" s="27"/>
      <c r="BAV190" s="27"/>
      <c r="BAW190" s="27"/>
      <c r="BAX190" s="27"/>
      <c r="BAY190" s="27"/>
      <c r="BAZ190" s="27"/>
      <c r="BBA190" s="27"/>
      <c r="BBB190" s="27"/>
      <c r="BBC190" s="27"/>
      <c r="BBD190" s="27"/>
      <c r="BBE190" s="27"/>
      <c r="BBF190" s="27"/>
      <c r="BBG190" s="27"/>
      <c r="BBH190" s="27"/>
      <c r="BBI190" s="27"/>
      <c r="BBJ190" s="27"/>
      <c r="BBK190" s="27"/>
      <c r="BBL190" s="27"/>
      <c r="BBM190" s="27"/>
      <c r="BBN190" s="27"/>
      <c r="BBO190" s="27"/>
      <c r="BBP190" s="27"/>
      <c r="BBQ190" s="27"/>
      <c r="BBR190" s="27"/>
      <c r="BBS190" s="27"/>
      <c r="BBT190" s="27"/>
      <c r="BBU190" s="27"/>
      <c r="BBV190" s="27"/>
      <c r="BBW190" s="27"/>
      <c r="BBX190" s="27"/>
      <c r="BBY190" s="27"/>
      <c r="BBZ190" s="27"/>
      <c r="BCA190" s="27"/>
      <c r="BCB190" s="27"/>
      <c r="BCC190" s="27"/>
      <c r="BCD190" s="27"/>
      <c r="BCE190" s="27"/>
      <c r="BCF190" s="27"/>
      <c r="BCG190" s="27"/>
      <c r="BCH190" s="27"/>
      <c r="BCI190" s="27"/>
      <c r="BCJ190" s="27"/>
      <c r="BCK190" s="27"/>
      <c r="BCL190" s="27"/>
      <c r="BCM190" s="27"/>
      <c r="BCN190" s="27"/>
      <c r="BCO190" s="27"/>
      <c r="BCP190" s="27"/>
      <c r="BCQ190" s="27"/>
      <c r="BCR190" s="27"/>
      <c r="BCS190" s="27"/>
      <c r="BCT190" s="27"/>
      <c r="BCU190" s="27"/>
      <c r="BCV190" s="27"/>
      <c r="BCW190" s="27"/>
      <c r="BCX190" s="27"/>
      <c r="BCY190" s="27"/>
      <c r="BCZ190" s="27"/>
      <c r="BDA190" s="27"/>
      <c r="BDB190" s="27"/>
      <c r="BDC190" s="27"/>
      <c r="BDD190" s="27"/>
      <c r="BDE190" s="27"/>
      <c r="BDF190" s="27"/>
      <c r="BDG190" s="27"/>
      <c r="BDH190" s="27"/>
      <c r="BDI190" s="27"/>
      <c r="BDJ190" s="27"/>
      <c r="BDK190" s="27"/>
      <c r="BDL190" s="27"/>
      <c r="BDM190" s="27"/>
      <c r="BDN190" s="27"/>
      <c r="BDO190" s="27"/>
      <c r="BDP190" s="27"/>
      <c r="BDQ190" s="27"/>
      <c r="BDR190" s="27"/>
      <c r="BDS190" s="27"/>
      <c r="BDT190" s="27"/>
      <c r="BDU190" s="27"/>
      <c r="BDV190" s="27"/>
      <c r="BDW190" s="27"/>
      <c r="BDX190" s="27"/>
      <c r="BDY190" s="27"/>
      <c r="BDZ190" s="27"/>
      <c r="BEA190" s="27"/>
      <c r="BEB190" s="27"/>
      <c r="BEC190" s="27"/>
      <c r="BED190" s="27"/>
      <c r="BEE190" s="27"/>
      <c r="BEF190" s="27"/>
      <c r="BEG190" s="27"/>
      <c r="BEH190" s="27"/>
      <c r="BEI190" s="27"/>
      <c r="BEJ190" s="27"/>
      <c r="BEK190" s="27"/>
      <c r="BEL190" s="27"/>
      <c r="BEM190" s="27"/>
      <c r="BEN190" s="27"/>
      <c r="BEO190" s="27"/>
      <c r="BEP190" s="27"/>
      <c r="BEQ190" s="27"/>
      <c r="BER190" s="27"/>
      <c r="BES190" s="27"/>
      <c r="BET190" s="27"/>
      <c r="BEU190" s="27"/>
      <c r="BEV190" s="27"/>
      <c r="BEW190" s="27"/>
      <c r="BEX190" s="27"/>
      <c r="BEY190" s="27"/>
      <c r="BEZ190" s="27"/>
      <c r="BFA190" s="27"/>
      <c r="BFB190" s="27"/>
      <c r="BFC190" s="27"/>
      <c r="BFD190" s="27"/>
      <c r="BFE190" s="27"/>
      <c r="BFF190" s="27"/>
      <c r="BFG190" s="27"/>
      <c r="BFH190" s="27"/>
      <c r="BFI190" s="27"/>
      <c r="BFJ190" s="27"/>
      <c r="BFK190" s="27"/>
      <c r="BFL190" s="27"/>
      <c r="BFM190" s="27"/>
      <c r="BFN190" s="27"/>
      <c r="BFO190" s="27"/>
      <c r="BFP190" s="27"/>
      <c r="BFQ190" s="27"/>
      <c r="BFR190" s="27"/>
      <c r="BFS190" s="27"/>
      <c r="BFT190" s="27"/>
      <c r="BFU190" s="27"/>
      <c r="BFV190" s="27"/>
      <c r="BFW190" s="27"/>
      <c r="BFX190" s="27"/>
      <c r="BFY190" s="27"/>
      <c r="BFZ190" s="27"/>
      <c r="BGA190" s="27"/>
      <c r="BGB190" s="27"/>
      <c r="BGC190" s="27"/>
      <c r="BGD190" s="27"/>
      <c r="BGE190" s="27"/>
      <c r="BGF190" s="27"/>
      <c r="BGG190" s="27"/>
      <c r="BGH190" s="27"/>
      <c r="BGI190" s="27"/>
      <c r="BGJ190" s="27"/>
      <c r="BGK190" s="27"/>
      <c r="BGL190" s="27"/>
      <c r="BGM190" s="27"/>
      <c r="BGN190" s="27"/>
      <c r="BGO190" s="27"/>
      <c r="BGP190" s="27"/>
      <c r="BGQ190" s="27"/>
      <c r="BGR190" s="27"/>
      <c r="BGS190" s="27"/>
      <c r="BGT190" s="27"/>
      <c r="BGU190" s="27"/>
      <c r="BGV190" s="27"/>
      <c r="BGW190" s="27"/>
      <c r="BGX190" s="27"/>
      <c r="BGY190" s="27"/>
      <c r="BGZ190" s="27"/>
      <c r="BHA190" s="27"/>
      <c r="BHB190" s="27"/>
      <c r="BHC190" s="27"/>
      <c r="BHD190" s="27"/>
      <c r="BHE190" s="27"/>
      <c r="BHF190" s="27"/>
      <c r="BHG190" s="27"/>
      <c r="BHH190" s="27"/>
      <c r="BHI190" s="27"/>
      <c r="BHJ190" s="27"/>
      <c r="BHK190" s="27"/>
      <c r="BHL190" s="27"/>
      <c r="BHM190" s="27"/>
      <c r="BHN190" s="27"/>
      <c r="BHO190" s="27"/>
      <c r="BHP190" s="27"/>
      <c r="BHQ190" s="27"/>
      <c r="BHR190" s="27"/>
      <c r="BHS190" s="27"/>
      <c r="BHT190" s="27"/>
      <c r="BHU190" s="27"/>
      <c r="BHV190" s="27"/>
      <c r="BHW190" s="27"/>
      <c r="BHX190" s="27"/>
      <c r="BHY190" s="27"/>
      <c r="BHZ190" s="27"/>
      <c r="BIA190" s="27"/>
      <c r="BIB190" s="27"/>
      <c r="BIC190" s="27"/>
      <c r="BID190" s="27"/>
      <c r="BIE190" s="27"/>
      <c r="BIF190" s="27"/>
      <c r="BIG190" s="27"/>
      <c r="BIH190" s="27"/>
      <c r="BII190" s="27"/>
      <c r="BIJ190" s="27"/>
      <c r="BIK190" s="27"/>
      <c r="BIL190" s="27"/>
      <c r="BIM190" s="27"/>
      <c r="BIN190" s="27"/>
      <c r="BIO190" s="27"/>
      <c r="BIP190" s="27"/>
      <c r="BIQ190" s="27"/>
      <c r="BIR190" s="27"/>
      <c r="BIS190" s="27"/>
      <c r="BIT190" s="27"/>
      <c r="BIU190" s="27"/>
      <c r="BIV190" s="27"/>
      <c r="BIW190" s="27"/>
      <c r="BIX190" s="27"/>
      <c r="BIY190" s="27"/>
      <c r="BIZ190" s="27"/>
      <c r="BJA190" s="27"/>
      <c r="BJB190" s="27"/>
      <c r="BJC190" s="27"/>
      <c r="BJD190" s="27"/>
      <c r="BJE190" s="27"/>
      <c r="BJF190" s="27"/>
      <c r="BJG190" s="27"/>
      <c r="BJH190" s="27"/>
      <c r="BJI190" s="27"/>
      <c r="BJJ190" s="27"/>
      <c r="BJK190" s="27"/>
      <c r="BJL190" s="27"/>
      <c r="BJM190" s="27"/>
      <c r="BJN190" s="27"/>
      <c r="BJO190" s="27"/>
      <c r="BJP190" s="27"/>
      <c r="BJQ190" s="27"/>
      <c r="BJR190" s="27"/>
      <c r="BJS190" s="27"/>
      <c r="BJT190" s="27"/>
      <c r="BJU190" s="27"/>
      <c r="BJV190" s="27"/>
      <c r="BJW190" s="27"/>
      <c r="BJX190" s="27"/>
      <c r="BJY190" s="27"/>
      <c r="BJZ190" s="27"/>
      <c r="BKA190" s="27"/>
      <c r="BKB190" s="27"/>
      <c r="BKC190" s="27"/>
      <c r="BKD190" s="27"/>
      <c r="BKE190" s="27"/>
      <c r="BKF190" s="27"/>
      <c r="BKG190" s="27"/>
      <c r="BKH190" s="27"/>
      <c r="BKI190" s="27"/>
      <c r="BKJ190" s="27"/>
      <c r="BKK190" s="27"/>
      <c r="BKL190" s="27"/>
      <c r="BKM190" s="27"/>
      <c r="BKN190" s="27"/>
      <c r="BKO190" s="27"/>
      <c r="BKP190" s="27"/>
      <c r="BKQ190" s="27"/>
      <c r="BKR190" s="27"/>
      <c r="BKS190" s="27"/>
      <c r="BKT190" s="27"/>
      <c r="BKU190" s="27"/>
      <c r="BKV190" s="27"/>
      <c r="BKW190" s="27"/>
      <c r="BKX190" s="27"/>
      <c r="BKY190" s="27"/>
      <c r="BKZ190" s="27"/>
      <c r="BLA190" s="27"/>
      <c r="BLB190" s="27"/>
      <c r="BLC190" s="27"/>
      <c r="BLD190" s="27"/>
      <c r="BLE190" s="27"/>
      <c r="BLF190" s="27"/>
      <c r="BLG190" s="27"/>
      <c r="BLH190" s="27"/>
      <c r="BLI190" s="27"/>
      <c r="BLJ190" s="27"/>
      <c r="BLK190" s="27"/>
      <c r="BLL190" s="27"/>
      <c r="BLM190" s="27"/>
      <c r="BLN190" s="27"/>
      <c r="BLO190" s="27"/>
      <c r="BLP190" s="27"/>
      <c r="BLQ190" s="27"/>
      <c r="BLR190" s="27"/>
      <c r="BLS190" s="27"/>
      <c r="BLT190" s="27"/>
      <c r="BLU190" s="27"/>
      <c r="BLV190" s="27"/>
      <c r="BLW190" s="27"/>
      <c r="BLX190" s="27"/>
      <c r="BLY190" s="27"/>
      <c r="BLZ190" s="27"/>
      <c r="BMA190" s="27"/>
      <c r="BMB190" s="27"/>
      <c r="BMC190" s="27"/>
      <c r="BMD190" s="27"/>
      <c r="BME190" s="27"/>
      <c r="BMF190" s="27"/>
      <c r="BMG190" s="27"/>
      <c r="BMH190" s="27"/>
      <c r="BMI190" s="27"/>
      <c r="BMJ190" s="27"/>
      <c r="BMK190" s="27"/>
      <c r="BML190" s="27"/>
      <c r="BMM190" s="27"/>
      <c r="BMN190" s="27"/>
      <c r="BMO190" s="27"/>
      <c r="BMP190" s="27"/>
      <c r="BMQ190" s="27"/>
      <c r="BMR190" s="27"/>
      <c r="BMS190" s="27"/>
      <c r="BMT190" s="27"/>
      <c r="BMU190" s="27"/>
      <c r="BMV190" s="27"/>
      <c r="BMW190" s="27"/>
      <c r="BMX190" s="27"/>
      <c r="BMY190" s="27"/>
      <c r="BMZ190" s="27"/>
      <c r="BNA190" s="27"/>
      <c r="BNB190" s="27"/>
      <c r="BNC190" s="27"/>
      <c r="BND190" s="27"/>
      <c r="BNE190" s="27"/>
      <c r="BNF190" s="27"/>
      <c r="BNG190" s="27"/>
      <c r="BNH190" s="27"/>
      <c r="BNI190" s="27"/>
      <c r="BNJ190" s="27"/>
      <c r="BNK190" s="27"/>
      <c r="BNL190" s="27"/>
      <c r="BNM190" s="27"/>
      <c r="BNN190" s="27"/>
      <c r="BNO190" s="27"/>
      <c r="BNP190" s="27"/>
      <c r="BNQ190" s="27"/>
      <c r="BNR190" s="27"/>
      <c r="BNS190" s="27"/>
      <c r="BNT190" s="27"/>
      <c r="BNU190" s="27"/>
      <c r="BNV190" s="27"/>
      <c r="BNW190" s="27"/>
      <c r="BNX190" s="27"/>
      <c r="BNY190" s="27"/>
      <c r="BNZ190" s="27"/>
      <c r="BOA190" s="27"/>
      <c r="BOB190" s="27"/>
      <c r="BOC190" s="27"/>
      <c r="BOD190" s="27"/>
      <c r="BOE190" s="27"/>
      <c r="BOF190" s="27"/>
      <c r="BOG190" s="27"/>
      <c r="BOH190" s="27"/>
      <c r="BOI190" s="27"/>
      <c r="BOJ190" s="27"/>
      <c r="BOK190" s="27"/>
      <c r="BOL190" s="27"/>
      <c r="BOM190" s="27"/>
      <c r="BON190" s="27"/>
      <c r="BOO190" s="27"/>
      <c r="BOP190" s="27"/>
      <c r="BOQ190" s="27"/>
      <c r="BOR190" s="27"/>
      <c r="BOS190" s="27"/>
      <c r="BOT190" s="27"/>
      <c r="BOU190" s="27"/>
      <c r="BOV190" s="27"/>
      <c r="BOW190" s="27"/>
      <c r="BOX190" s="27"/>
      <c r="BOY190" s="27"/>
      <c r="BOZ190" s="27"/>
      <c r="BPA190" s="27"/>
      <c r="BPB190" s="27"/>
      <c r="BPC190" s="27"/>
      <c r="BPD190" s="27"/>
      <c r="BPE190" s="27"/>
      <c r="BPF190" s="27"/>
      <c r="BPG190" s="27"/>
      <c r="BPH190" s="27"/>
      <c r="BPI190" s="27"/>
      <c r="BPJ190" s="27"/>
      <c r="BPK190" s="27"/>
      <c r="BPL190" s="27"/>
      <c r="BPM190" s="27"/>
      <c r="BPN190" s="27"/>
      <c r="BPO190" s="27"/>
      <c r="BPP190" s="27"/>
      <c r="BPQ190" s="27"/>
      <c r="BPR190" s="27"/>
      <c r="BPS190" s="27"/>
      <c r="BPT190" s="27"/>
      <c r="BPU190" s="27"/>
      <c r="BPV190" s="27"/>
      <c r="BPW190" s="27"/>
      <c r="BPX190" s="27"/>
      <c r="BPY190" s="27"/>
      <c r="BPZ190" s="27"/>
      <c r="BQA190" s="27"/>
      <c r="BQB190" s="27"/>
      <c r="BQC190" s="27"/>
      <c r="BQD190" s="27"/>
      <c r="BQE190" s="27"/>
      <c r="BQF190" s="27"/>
      <c r="BQG190" s="27"/>
      <c r="BQH190" s="27"/>
      <c r="BQI190" s="27"/>
      <c r="BQJ190" s="27"/>
      <c r="BQK190" s="27"/>
      <c r="BQL190" s="27"/>
      <c r="BQM190" s="27"/>
      <c r="BQN190" s="27"/>
      <c r="BQO190" s="27"/>
      <c r="BQP190" s="27"/>
      <c r="BQQ190" s="27"/>
      <c r="BQR190" s="27"/>
      <c r="BQS190" s="27"/>
      <c r="BQT190" s="27"/>
      <c r="BQU190" s="27"/>
      <c r="BQV190" s="27"/>
      <c r="BQW190" s="27"/>
      <c r="BQX190" s="27"/>
      <c r="BQY190" s="27"/>
      <c r="BQZ190" s="27"/>
      <c r="BRA190" s="27"/>
      <c r="BRB190" s="27"/>
      <c r="BRC190" s="27"/>
      <c r="BRD190" s="27"/>
      <c r="BRE190" s="27"/>
      <c r="BRF190" s="27"/>
      <c r="BRG190" s="27"/>
      <c r="BRH190" s="27"/>
      <c r="BRI190" s="27"/>
      <c r="BRJ190" s="27"/>
      <c r="BRK190" s="27"/>
      <c r="BRL190" s="27"/>
      <c r="BRM190" s="27"/>
      <c r="BRN190" s="27"/>
      <c r="BRO190" s="27"/>
      <c r="BRP190" s="27"/>
      <c r="BRQ190" s="27"/>
      <c r="BRR190" s="27"/>
      <c r="BRS190" s="27"/>
      <c r="BRT190" s="27"/>
      <c r="BRU190" s="27"/>
      <c r="BRV190" s="27"/>
      <c r="BRW190" s="27"/>
      <c r="BRX190" s="27"/>
      <c r="BRY190" s="27"/>
      <c r="BRZ190" s="27"/>
      <c r="BSA190" s="27"/>
      <c r="BSB190" s="27"/>
      <c r="BSC190" s="27"/>
      <c r="BSD190" s="27"/>
      <c r="BSE190" s="27"/>
      <c r="BSF190" s="27"/>
      <c r="BSG190" s="27"/>
      <c r="BSH190" s="27"/>
      <c r="BSI190" s="27"/>
      <c r="BSJ190" s="27"/>
      <c r="BSK190" s="27"/>
      <c r="BSL190" s="27"/>
      <c r="BSM190" s="27"/>
      <c r="BSN190" s="27"/>
      <c r="BSO190" s="27"/>
      <c r="BSP190" s="27"/>
      <c r="BSQ190" s="27"/>
      <c r="BSR190" s="27"/>
      <c r="BSS190" s="27"/>
      <c r="BST190" s="27"/>
      <c r="BSU190" s="27"/>
      <c r="BSV190" s="27"/>
      <c r="BSW190" s="27"/>
      <c r="BSX190" s="27"/>
      <c r="BSY190" s="27"/>
      <c r="BSZ190" s="27"/>
      <c r="BTA190" s="27"/>
      <c r="BTB190" s="27"/>
      <c r="BTC190" s="27"/>
      <c r="BTD190" s="27"/>
      <c r="BTE190" s="27"/>
      <c r="BTF190" s="27"/>
      <c r="BTG190" s="27"/>
      <c r="BTH190" s="27"/>
      <c r="BTI190" s="27"/>
      <c r="BTJ190" s="27"/>
      <c r="BTK190" s="27"/>
      <c r="BTL190" s="27"/>
      <c r="BTM190" s="27"/>
      <c r="BTN190" s="27"/>
      <c r="BTO190" s="27"/>
      <c r="BTP190" s="27"/>
      <c r="BTQ190" s="27"/>
      <c r="BTR190" s="27"/>
      <c r="BTS190" s="27"/>
      <c r="BTT190" s="27"/>
      <c r="BTU190" s="27"/>
      <c r="BTV190" s="27"/>
      <c r="BTW190" s="27"/>
      <c r="BTX190" s="27"/>
      <c r="BTY190" s="27"/>
      <c r="BTZ190" s="27"/>
      <c r="BUA190" s="27"/>
      <c r="BUB190" s="27"/>
      <c r="BUC190" s="27"/>
      <c r="BUD190" s="27"/>
      <c r="BUE190" s="27"/>
      <c r="BUF190" s="27"/>
      <c r="BUG190" s="27"/>
      <c r="BUH190" s="27"/>
      <c r="BUI190" s="27"/>
      <c r="BUJ190" s="27"/>
      <c r="BUK190" s="27"/>
      <c r="BUL190" s="27"/>
      <c r="BUM190" s="27"/>
      <c r="BUN190" s="27"/>
      <c r="BUO190" s="27"/>
      <c r="BUP190" s="27"/>
      <c r="BUQ190" s="27"/>
    </row>
    <row r="191" spans="1:1915" s="47" customFormat="1" ht="12.75">
      <c r="A191" s="23"/>
      <c r="B191" s="53"/>
      <c r="C191" s="53"/>
      <c r="D191" s="217" t="s">
        <v>265</v>
      </c>
      <c r="E191" s="216">
        <v>0.35</v>
      </c>
      <c r="F191" s="152">
        <v>2017</v>
      </c>
      <c r="G191" s="221">
        <v>0.7</v>
      </c>
      <c r="H191" s="22"/>
      <c r="I191" s="99"/>
      <c r="J191" s="99"/>
      <c r="K191" s="99"/>
      <c r="L191" s="99"/>
      <c r="M191" s="105"/>
      <c r="N191" s="105"/>
      <c r="O191" s="22"/>
      <c r="P191" s="22"/>
      <c r="Q191" s="22"/>
      <c r="R191" s="22"/>
      <c r="S191" s="22"/>
      <c r="T191" s="56"/>
      <c r="U191" s="56"/>
      <c r="V191" s="56"/>
      <c r="W191" s="56"/>
      <c r="X191" s="56"/>
      <c r="Y191" s="56"/>
      <c r="Z191" s="56"/>
      <c r="AA191" s="56"/>
      <c r="AB191" s="56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  <c r="BZ191" s="27"/>
      <c r="CA191" s="27"/>
      <c r="CB191" s="27"/>
      <c r="CC191" s="27"/>
      <c r="CD191" s="27"/>
      <c r="CE191" s="27"/>
      <c r="CF191" s="27"/>
      <c r="CG191" s="27"/>
      <c r="CH191" s="27"/>
      <c r="CI191" s="27"/>
      <c r="CJ191" s="27"/>
      <c r="CK191" s="27"/>
      <c r="CL191" s="27"/>
      <c r="CM191" s="27"/>
      <c r="CN191" s="27"/>
      <c r="CO191" s="27"/>
      <c r="CP191" s="27"/>
      <c r="CQ191" s="27"/>
      <c r="CR191" s="27"/>
      <c r="CS191" s="27"/>
      <c r="CT191" s="27"/>
      <c r="CU191" s="27"/>
      <c r="CV191" s="27"/>
      <c r="CW191" s="27"/>
      <c r="CX191" s="27"/>
      <c r="CY191" s="27"/>
      <c r="CZ191" s="27"/>
      <c r="DA191" s="27"/>
      <c r="DB191" s="27"/>
      <c r="DC191" s="27"/>
      <c r="DD191" s="27"/>
      <c r="DE191" s="27"/>
      <c r="DF191" s="27"/>
      <c r="DG191" s="27"/>
      <c r="DH191" s="27"/>
      <c r="DI191" s="27"/>
      <c r="DJ191" s="27"/>
      <c r="DK191" s="27"/>
      <c r="DL191" s="27"/>
      <c r="DM191" s="27"/>
      <c r="DN191" s="27"/>
      <c r="DO191" s="27"/>
      <c r="DP191" s="27"/>
      <c r="DQ191" s="27"/>
      <c r="DR191" s="27"/>
      <c r="DS191" s="27"/>
      <c r="DT191" s="27"/>
      <c r="DU191" s="27"/>
      <c r="DV191" s="27"/>
      <c r="DW191" s="27"/>
      <c r="DX191" s="27"/>
      <c r="DY191" s="27"/>
      <c r="DZ191" s="27"/>
      <c r="EA191" s="27"/>
      <c r="EB191" s="27"/>
      <c r="EC191" s="27"/>
      <c r="ED191" s="27"/>
      <c r="EE191" s="27"/>
      <c r="EF191" s="27"/>
      <c r="EG191" s="27"/>
      <c r="EH191" s="27"/>
      <c r="EI191" s="27"/>
      <c r="EJ191" s="27"/>
      <c r="EK191" s="27"/>
      <c r="EL191" s="27"/>
      <c r="EM191" s="27"/>
      <c r="EN191" s="27"/>
      <c r="EO191" s="27"/>
      <c r="EP191" s="27"/>
      <c r="EQ191" s="27"/>
      <c r="ER191" s="27"/>
      <c r="ES191" s="27"/>
      <c r="ET191" s="27"/>
      <c r="EU191" s="27"/>
      <c r="EV191" s="27"/>
      <c r="EW191" s="27"/>
      <c r="EX191" s="27"/>
      <c r="EY191" s="27"/>
      <c r="EZ191" s="27"/>
      <c r="FA191" s="27"/>
      <c r="FB191" s="27"/>
      <c r="FC191" s="27"/>
      <c r="FD191" s="27"/>
      <c r="FE191" s="27"/>
      <c r="FF191" s="27"/>
      <c r="FG191" s="27"/>
      <c r="FH191" s="27"/>
      <c r="FI191" s="27"/>
      <c r="FJ191" s="27"/>
      <c r="FK191" s="27"/>
      <c r="FL191" s="27"/>
      <c r="FM191" s="27"/>
      <c r="FN191" s="27"/>
      <c r="FO191" s="27"/>
      <c r="FP191" s="27"/>
      <c r="FQ191" s="27"/>
      <c r="FR191" s="27"/>
      <c r="FS191" s="27"/>
      <c r="FT191" s="27"/>
      <c r="FU191" s="27"/>
      <c r="FV191" s="27"/>
      <c r="FW191" s="27"/>
      <c r="FX191" s="27"/>
      <c r="FY191" s="27"/>
      <c r="FZ191" s="27"/>
      <c r="GA191" s="27"/>
      <c r="GB191" s="27"/>
      <c r="GC191" s="27"/>
      <c r="GD191" s="27"/>
      <c r="GE191" s="27"/>
      <c r="GF191" s="27"/>
      <c r="GG191" s="27"/>
      <c r="GH191" s="27"/>
      <c r="GI191" s="27"/>
      <c r="GJ191" s="27"/>
      <c r="GK191" s="27"/>
      <c r="GL191" s="27"/>
      <c r="GM191" s="27"/>
      <c r="GN191" s="27"/>
      <c r="GO191" s="27"/>
      <c r="GP191" s="27"/>
      <c r="GQ191" s="27"/>
      <c r="GR191" s="27"/>
      <c r="GS191" s="27"/>
      <c r="GT191" s="27"/>
      <c r="GU191" s="27"/>
      <c r="GV191" s="27"/>
      <c r="GW191" s="27"/>
      <c r="GX191" s="27"/>
      <c r="GY191" s="27"/>
      <c r="GZ191" s="27"/>
      <c r="HA191" s="27"/>
      <c r="HB191" s="27"/>
      <c r="HC191" s="27"/>
      <c r="HD191" s="27"/>
      <c r="HE191" s="27"/>
      <c r="HF191" s="27"/>
      <c r="HG191" s="27"/>
      <c r="HH191" s="27"/>
      <c r="HI191" s="27"/>
      <c r="HJ191" s="27"/>
      <c r="HK191" s="27"/>
      <c r="HL191" s="27"/>
      <c r="HM191" s="27"/>
      <c r="HN191" s="27"/>
      <c r="HO191" s="27"/>
      <c r="HP191" s="27"/>
      <c r="HQ191" s="27"/>
      <c r="HR191" s="27"/>
      <c r="HS191" s="27"/>
      <c r="HT191" s="27"/>
      <c r="HU191" s="27"/>
      <c r="HV191" s="27"/>
      <c r="HW191" s="27"/>
      <c r="HX191" s="27"/>
      <c r="HY191" s="27"/>
      <c r="HZ191" s="27"/>
      <c r="IA191" s="27"/>
      <c r="IB191" s="27"/>
      <c r="IC191" s="27"/>
      <c r="ID191" s="27"/>
      <c r="IE191" s="27"/>
      <c r="IF191" s="27"/>
      <c r="IG191" s="27"/>
      <c r="IH191" s="27"/>
      <c r="II191" s="27"/>
      <c r="IJ191" s="27"/>
      <c r="IK191" s="27"/>
      <c r="IL191" s="27"/>
      <c r="IM191" s="27"/>
      <c r="IN191" s="27"/>
      <c r="IO191" s="27"/>
      <c r="IP191" s="27"/>
      <c r="IQ191" s="27"/>
      <c r="IR191" s="27"/>
      <c r="IS191" s="27"/>
      <c r="IT191" s="27"/>
      <c r="IU191" s="27"/>
      <c r="IV191" s="27"/>
      <c r="IW191" s="27"/>
      <c r="IX191" s="27"/>
      <c r="IY191" s="27"/>
      <c r="IZ191" s="27"/>
      <c r="JA191" s="27"/>
      <c r="JB191" s="27"/>
      <c r="JC191" s="27"/>
      <c r="JD191" s="27"/>
      <c r="JE191" s="27"/>
      <c r="JF191" s="27"/>
      <c r="JG191" s="27"/>
      <c r="JH191" s="27"/>
      <c r="JI191" s="27"/>
      <c r="JJ191" s="27"/>
      <c r="JK191" s="27"/>
      <c r="JL191" s="27"/>
      <c r="JM191" s="27"/>
      <c r="JN191" s="27"/>
      <c r="JO191" s="27"/>
      <c r="JP191" s="27"/>
      <c r="JQ191" s="27"/>
      <c r="JR191" s="27"/>
      <c r="JS191" s="27"/>
      <c r="JT191" s="27"/>
      <c r="JU191" s="27"/>
      <c r="JV191" s="27"/>
      <c r="JW191" s="27"/>
      <c r="JX191" s="27"/>
      <c r="JY191" s="27"/>
      <c r="JZ191" s="27"/>
      <c r="KA191" s="27"/>
      <c r="KB191" s="27"/>
      <c r="KC191" s="27"/>
      <c r="KD191" s="27"/>
      <c r="KE191" s="27"/>
      <c r="KF191" s="27"/>
      <c r="KG191" s="27"/>
      <c r="KH191" s="27"/>
      <c r="KI191" s="27"/>
      <c r="KJ191" s="27"/>
      <c r="KK191" s="27"/>
      <c r="KL191" s="27"/>
      <c r="KM191" s="27"/>
      <c r="KN191" s="27"/>
      <c r="KO191" s="27"/>
      <c r="KP191" s="27"/>
      <c r="KQ191" s="27"/>
      <c r="KR191" s="27"/>
      <c r="KS191" s="27"/>
      <c r="KT191" s="27"/>
      <c r="KU191" s="27"/>
      <c r="KV191" s="27"/>
      <c r="KW191" s="27"/>
      <c r="KX191" s="27"/>
      <c r="KY191" s="27"/>
      <c r="KZ191" s="27"/>
      <c r="LA191" s="27"/>
      <c r="LB191" s="27"/>
      <c r="LC191" s="27"/>
      <c r="LD191" s="27"/>
      <c r="LE191" s="27"/>
      <c r="LF191" s="27"/>
      <c r="LG191" s="27"/>
      <c r="LH191" s="27"/>
      <c r="LI191" s="27"/>
      <c r="LJ191" s="27"/>
      <c r="LK191" s="27"/>
      <c r="LL191" s="27"/>
      <c r="LM191" s="27"/>
      <c r="LN191" s="27"/>
      <c r="LO191" s="27"/>
      <c r="LP191" s="27"/>
      <c r="LQ191" s="27"/>
      <c r="LR191" s="27"/>
      <c r="LS191" s="27"/>
      <c r="LT191" s="27"/>
      <c r="LU191" s="27"/>
      <c r="LV191" s="27"/>
      <c r="LW191" s="27"/>
      <c r="LX191" s="27"/>
      <c r="LY191" s="27"/>
      <c r="LZ191" s="27"/>
      <c r="MA191" s="27"/>
      <c r="MB191" s="27"/>
      <c r="MC191" s="27"/>
      <c r="MD191" s="27"/>
      <c r="ME191" s="27"/>
      <c r="MF191" s="27"/>
      <c r="MG191" s="27"/>
      <c r="MH191" s="27"/>
      <c r="MI191" s="27"/>
      <c r="MJ191" s="27"/>
      <c r="MK191" s="27"/>
      <c r="ML191" s="27"/>
      <c r="MM191" s="27"/>
      <c r="MN191" s="27"/>
      <c r="MO191" s="27"/>
      <c r="MP191" s="27"/>
      <c r="MQ191" s="27"/>
      <c r="MR191" s="27"/>
      <c r="MS191" s="27"/>
      <c r="MT191" s="27"/>
      <c r="MU191" s="27"/>
      <c r="MV191" s="27"/>
      <c r="MW191" s="27"/>
      <c r="MX191" s="27"/>
      <c r="MY191" s="27"/>
      <c r="MZ191" s="27"/>
      <c r="NA191" s="27"/>
      <c r="NB191" s="27"/>
      <c r="NC191" s="27"/>
      <c r="ND191" s="27"/>
      <c r="NE191" s="27"/>
      <c r="NF191" s="27"/>
      <c r="NG191" s="27"/>
      <c r="NH191" s="27"/>
      <c r="NI191" s="27"/>
      <c r="NJ191" s="27"/>
      <c r="NK191" s="27"/>
      <c r="NL191" s="27"/>
      <c r="NM191" s="27"/>
      <c r="NN191" s="27"/>
      <c r="NO191" s="27"/>
      <c r="NP191" s="27"/>
      <c r="NQ191" s="27"/>
      <c r="NR191" s="27"/>
      <c r="NS191" s="27"/>
      <c r="NT191" s="27"/>
      <c r="NU191" s="27"/>
      <c r="NV191" s="27"/>
      <c r="NW191" s="27"/>
      <c r="NX191" s="27"/>
      <c r="NY191" s="27"/>
      <c r="NZ191" s="27"/>
      <c r="OA191" s="27"/>
      <c r="OB191" s="27"/>
      <c r="OC191" s="27"/>
      <c r="OD191" s="27"/>
      <c r="OE191" s="27"/>
      <c r="OF191" s="27"/>
      <c r="OG191" s="27"/>
      <c r="OH191" s="27"/>
      <c r="OI191" s="27"/>
      <c r="OJ191" s="27"/>
      <c r="OK191" s="27"/>
      <c r="OL191" s="27"/>
      <c r="OM191" s="27"/>
      <c r="ON191" s="27"/>
      <c r="OO191" s="27"/>
      <c r="OP191" s="27"/>
      <c r="OQ191" s="27"/>
      <c r="OR191" s="27"/>
      <c r="OS191" s="27"/>
      <c r="OT191" s="27"/>
      <c r="OU191" s="27"/>
      <c r="OV191" s="27"/>
      <c r="OW191" s="27"/>
      <c r="OX191" s="27"/>
      <c r="OY191" s="27"/>
      <c r="OZ191" s="27"/>
      <c r="PA191" s="27"/>
      <c r="PB191" s="27"/>
      <c r="PC191" s="27"/>
      <c r="PD191" s="27"/>
      <c r="PE191" s="27"/>
      <c r="PF191" s="27"/>
      <c r="PG191" s="27"/>
      <c r="PH191" s="27"/>
      <c r="PI191" s="27"/>
      <c r="PJ191" s="27"/>
      <c r="PK191" s="27"/>
      <c r="PL191" s="27"/>
      <c r="PM191" s="27"/>
      <c r="PN191" s="27"/>
      <c r="PO191" s="27"/>
      <c r="PP191" s="27"/>
      <c r="PQ191" s="27"/>
      <c r="PR191" s="27"/>
      <c r="PS191" s="27"/>
      <c r="PT191" s="27"/>
      <c r="PU191" s="27"/>
      <c r="PV191" s="27"/>
      <c r="PW191" s="27"/>
      <c r="PX191" s="27"/>
      <c r="PY191" s="27"/>
      <c r="PZ191" s="27"/>
      <c r="QA191" s="27"/>
      <c r="QB191" s="27"/>
      <c r="QC191" s="27"/>
      <c r="QD191" s="27"/>
      <c r="QE191" s="27"/>
      <c r="QF191" s="27"/>
      <c r="QG191" s="27"/>
      <c r="QH191" s="27"/>
      <c r="QI191" s="27"/>
      <c r="QJ191" s="27"/>
      <c r="QK191" s="27"/>
      <c r="QL191" s="27"/>
      <c r="QM191" s="27"/>
      <c r="QN191" s="27"/>
      <c r="QO191" s="27"/>
      <c r="QP191" s="27"/>
      <c r="QQ191" s="27"/>
      <c r="QR191" s="27"/>
      <c r="QS191" s="27"/>
      <c r="QT191" s="27"/>
      <c r="QU191" s="27"/>
      <c r="QV191" s="27"/>
      <c r="QW191" s="27"/>
      <c r="QX191" s="27"/>
      <c r="QY191" s="27"/>
      <c r="QZ191" s="27"/>
      <c r="RA191" s="27"/>
      <c r="RB191" s="27"/>
      <c r="RC191" s="27"/>
      <c r="RD191" s="27"/>
      <c r="RE191" s="27"/>
      <c r="RF191" s="27"/>
      <c r="RG191" s="27"/>
      <c r="RH191" s="27"/>
      <c r="RI191" s="27"/>
      <c r="RJ191" s="27"/>
      <c r="RK191" s="27"/>
      <c r="RL191" s="27"/>
      <c r="RM191" s="27"/>
      <c r="RN191" s="27"/>
      <c r="RO191" s="27"/>
      <c r="RP191" s="27"/>
      <c r="RQ191" s="27"/>
      <c r="RR191" s="27"/>
      <c r="RS191" s="27"/>
      <c r="RT191" s="27"/>
      <c r="RU191" s="27"/>
      <c r="RV191" s="27"/>
      <c r="RW191" s="27"/>
      <c r="RX191" s="27"/>
      <c r="RY191" s="27"/>
      <c r="RZ191" s="27"/>
      <c r="SA191" s="27"/>
      <c r="SB191" s="27"/>
      <c r="SC191" s="27"/>
      <c r="SD191" s="27"/>
      <c r="SE191" s="27"/>
      <c r="SF191" s="27"/>
      <c r="SG191" s="27"/>
      <c r="SH191" s="27"/>
      <c r="SI191" s="27"/>
      <c r="SJ191" s="27"/>
      <c r="SK191" s="27"/>
      <c r="SL191" s="27"/>
      <c r="SM191" s="27"/>
      <c r="SN191" s="27"/>
      <c r="SO191" s="27"/>
      <c r="SP191" s="27"/>
      <c r="SQ191" s="27"/>
      <c r="SR191" s="27"/>
      <c r="SS191" s="27"/>
      <c r="ST191" s="27"/>
      <c r="SU191" s="27"/>
      <c r="SV191" s="27"/>
      <c r="SW191" s="27"/>
      <c r="SX191" s="27"/>
      <c r="SY191" s="27"/>
      <c r="SZ191" s="27"/>
      <c r="TA191" s="27"/>
      <c r="TB191" s="27"/>
      <c r="TC191" s="27"/>
      <c r="TD191" s="27"/>
      <c r="TE191" s="27"/>
      <c r="TF191" s="27"/>
      <c r="TG191" s="27"/>
      <c r="TH191" s="27"/>
      <c r="TI191" s="27"/>
      <c r="TJ191" s="27"/>
      <c r="TK191" s="27"/>
      <c r="TL191" s="27"/>
      <c r="TM191" s="27"/>
      <c r="TN191" s="27"/>
      <c r="TO191" s="27"/>
      <c r="TP191" s="27"/>
      <c r="TQ191" s="27"/>
      <c r="TR191" s="27"/>
      <c r="TS191" s="27"/>
      <c r="TT191" s="27"/>
      <c r="TU191" s="27"/>
      <c r="TV191" s="27"/>
      <c r="TW191" s="27"/>
      <c r="TX191" s="27"/>
      <c r="TY191" s="27"/>
      <c r="TZ191" s="27"/>
      <c r="UA191" s="27"/>
      <c r="UB191" s="27"/>
      <c r="UC191" s="27"/>
      <c r="UD191" s="27"/>
      <c r="UE191" s="27"/>
      <c r="UF191" s="27"/>
      <c r="UG191" s="27"/>
      <c r="UH191" s="27"/>
      <c r="UI191" s="27"/>
      <c r="UJ191" s="27"/>
      <c r="UK191" s="27"/>
      <c r="UL191" s="27"/>
      <c r="UM191" s="27"/>
      <c r="UN191" s="27"/>
      <c r="UO191" s="27"/>
      <c r="UP191" s="27"/>
      <c r="UQ191" s="27"/>
      <c r="UR191" s="27"/>
      <c r="US191" s="27"/>
      <c r="UT191" s="27"/>
      <c r="UU191" s="27"/>
      <c r="UV191" s="27"/>
      <c r="UW191" s="27"/>
      <c r="UX191" s="27"/>
      <c r="UY191" s="27"/>
      <c r="UZ191" s="27"/>
      <c r="VA191" s="27"/>
      <c r="VB191" s="27"/>
      <c r="VC191" s="27"/>
      <c r="VD191" s="27"/>
      <c r="VE191" s="27"/>
      <c r="VF191" s="27"/>
      <c r="VG191" s="27"/>
      <c r="VH191" s="27"/>
      <c r="VI191" s="27"/>
      <c r="VJ191" s="27"/>
      <c r="VK191" s="27"/>
      <c r="VL191" s="27"/>
      <c r="VM191" s="27"/>
      <c r="VN191" s="27"/>
      <c r="VO191" s="27"/>
      <c r="VP191" s="27"/>
      <c r="VQ191" s="27"/>
      <c r="VR191" s="27"/>
      <c r="VS191" s="27"/>
      <c r="VT191" s="27"/>
      <c r="VU191" s="27"/>
      <c r="VV191" s="27"/>
      <c r="VW191" s="27"/>
      <c r="VX191" s="27"/>
      <c r="VY191" s="27"/>
      <c r="VZ191" s="27"/>
      <c r="WA191" s="27"/>
      <c r="WB191" s="27"/>
      <c r="WC191" s="27"/>
      <c r="WD191" s="27"/>
      <c r="WE191" s="27"/>
      <c r="WF191" s="27"/>
      <c r="WG191" s="27"/>
      <c r="WH191" s="27"/>
      <c r="WI191" s="27"/>
      <c r="WJ191" s="27"/>
      <c r="WK191" s="27"/>
      <c r="WL191" s="27"/>
      <c r="WM191" s="27"/>
      <c r="WN191" s="27"/>
      <c r="WO191" s="27"/>
      <c r="WP191" s="27"/>
      <c r="WQ191" s="27"/>
      <c r="WR191" s="27"/>
      <c r="WS191" s="27"/>
      <c r="WT191" s="27"/>
      <c r="WU191" s="27"/>
      <c r="WV191" s="27"/>
      <c r="WW191" s="27"/>
      <c r="WX191" s="27"/>
      <c r="WY191" s="27"/>
      <c r="WZ191" s="27"/>
      <c r="XA191" s="27"/>
      <c r="XB191" s="27"/>
      <c r="XC191" s="27"/>
      <c r="XD191" s="27"/>
      <c r="XE191" s="27"/>
      <c r="XF191" s="27"/>
      <c r="XG191" s="27"/>
      <c r="XH191" s="27"/>
      <c r="XI191" s="27"/>
      <c r="XJ191" s="27"/>
      <c r="XK191" s="27"/>
      <c r="XL191" s="27"/>
      <c r="XM191" s="27"/>
      <c r="XN191" s="27"/>
      <c r="XO191" s="27"/>
      <c r="XP191" s="27"/>
      <c r="XQ191" s="27"/>
      <c r="XR191" s="27"/>
      <c r="XS191" s="27"/>
      <c r="XT191" s="27"/>
      <c r="XU191" s="27"/>
      <c r="XV191" s="27"/>
      <c r="XW191" s="27"/>
      <c r="XX191" s="27"/>
      <c r="XY191" s="27"/>
      <c r="XZ191" s="27"/>
      <c r="YA191" s="27"/>
      <c r="YB191" s="27"/>
      <c r="YC191" s="27"/>
      <c r="YD191" s="27"/>
      <c r="YE191" s="27"/>
      <c r="YF191" s="27"/>
      <c r="YG191" s="27"/>
      <c r="YH191" s="27"/>
      <c r="YI191" s="27"/>
      <c r="YJ191" s="27"/>
      <c r="YK191" s="27"/>
      <c r="YL191" s="27"/>
      <c r="YM191" s="27"/>
      <c r="YN191" s="27"/>
      <c r="YO191" s="27"/>
      <c r="YP191" s="27"/>
      <c r="YQ191" s="27"/>
      <c r="YR191" s="27"/>
      <c r="YS191" s="27"/>
      <c r="YT191" s="27"/>
      <c r="YU191" s="27"/>
      <c r="YV191" s="27"/>
      <c r="YW191" s="27"/>
      <c r="YX191" s="27"/>
      <c r="YY191" s="27"/>
      <c r="YZ191" s="27"/>
      <c r="ZA191" s="27"/>
      <c r="ZB191" s="27"/>
      <c r="ZC191" s="27"/>
      <c r="ZD191" s="27"/>
      <c r="ZE191" s="27"/>
      <c r="ZF191" s="27"/>
      <c r="ZG191" s="27"/>
      <c r="ZH191" s="27"/>
      <c r="ZI191" s="27"/>
      <c r="ZJ191" s="27"/>
      <c r="ZK191" s="27"/>
      <c r="ZL191" s="27"/>
      <c r="ZM191" s="27"/>
      <c r="ZN191" s="27"/>
      <c r="ZO191" s="27"/>
      <c r="ZP191" s="27"/>
      <c r="ZQ191" s="27"/>
      <c r="ZR191" s="27"/>
      <c r="ZS191" s="27"/>
      <c r="ZT191" s="27"/>
      <c r="ZU191" s="27"/>
      <c r="ZV191" s="27"/>
      <c r="ZW191" s="27"/>
      <c r="ZX191" s="27"/>
      <c r="ZY191" s="27"/>
      <c r="ZZ191" s="27"/>
      <c r="AAA191" s="27"/>
      <c r="AAB191" s="27"/>
      <c r="AAC191" s="27"/>
      <c r="AAD191" s="27"/>
      <c r="AAE191" s="27"/>
      <c r="AAF191" s="27"/>
      <c r="AAG191" s="27"/>
      <c r="AAH191" s="27"/>
      <c r="AAI191" s="27"/>
      <c r="AAJ191" s="27"/>
      <c r="AAK191" s="27"/>
      <c r="AAL191" s="27"/>
      <c r="AAM191" s="27"/>
      <c r="AAN191" s="27"/>
      <c r="AAO191" s="27"/>
      <c r="AAP191" s="27"/>
      <c r="AAQ191" s="27"/>
      <c r="AAR191" s="27"/>
      <c r="AAS191" s="27"/>
      <c r="AAT191" s="27"/>
      <c r="AAU191" s="27"/>
      <c r="AAV191" s="27"/>
      <c r="AAW191" s="27"/>
      <c r="AAX191" s="27"/>
      <c r="AAY191" s="27"/>
      <c r="AAZ191" s="27"/>
      <c r="ABA191" s="27"/>
      <c r="ABB191" s="27"/>
      <c r="ABC191" s="27"/>
      <c r="ABD191" s="27"/>
      <c r="ABE191" s="27"/>
      <c r="ABF191" s="27"/>
      <c r="ABG191" s="27"/>
      <c r="ABH191" s="27"/>
      <c r="ABI191" s="27"/>
      <c r="ABJ191" s="27"/>
      <c r="ABK191" s="27"/>
      <c r="ABL191" s="27"/>
      <c r="ABM191" s="27"/>
      <c r="ABN191" s="27"/>
      <c r="ABO191" s="27"/>
      <c r="ABP191" s="27"/>
      <c r="ABQ191" s="27"/>
      <c r="ABR191" s="27"/>
      <c r="ABS191" s="27"/>
      <c r="ABT191" s="27"/>
      <c r="ABU191" s="27"/>
      <c r="ABV191" s="27"/>
      <c r="ABW191" s="27"/>
      <c r="ABX191" s="27"/>
      <c r="ABY191" s="27"/>
      <c r="ABZ191" s="27"/>
      <c r="ACA191" s="27"/>
      <c r="ACB191" s="27"/>
      <c r="ACC191" s="27"/>
      <c r="ACD191" s="27"/>
      <c r="ACE191" s="27"/>
      <c r="ACF191" s="27"/>
      <c r="ACG191" s="27"/>
      <c r="ACH191" s="27"/>
      <c r="ACI191" s="27"/>
      <c r="ACJ191" s="27"/>
      <c r="ACK191" s="27"/>
      <c r="ACL191" s="27"/>
      <c r="ACM191" s="27"/>
      <c r="ACN191" s="27"/>
      <c r="ACO191" s="27"/>
      <c r="ACP191" s="27"/>
      <c r="ACQ191" s="27"/>
      <c r="ACR191" s="27"/>
      <c r="ACS191" s="27"/>
      <c r="ACT191" s="27"/>
      <c r="ACU191" s="27"/>
      <c r="ACV191" s="27"/>
      <c r="ACW191" s="27"/>
      <c r="ACX191" s="27"/>
      <c r="ACY191" s="27"/>
      <c r="ACZ191" s="27"/>
      <c r="ADA191" s="27"/>
      <c r="ADB191" s="27"/>
      <c r="ADC191" s="27"/>
      <c r="ADD191" s="27"/>
      <c r="ADE191" s="27"/>
      <c r="ADF191" s="27"/>
      <c r="ADG191" s="27"/>
      <c r="ADH191" s="27"/>
      <c r="ADI191" s="27"/>
      <c r="ADJ191" s="27"/>
      <c r="ADK191" s="27"/>
      <c r="ADL191" s="27"/>
      <c r="ADM191" s="27"/>
      <c r="ADN191" s="27"/>
      <c r="ADO191" s="27"/>
      <c r="ADP191" s="27"/>
      <c r="ADQ191" s="27"/>
      <c r="ADR191" s="27"/>
      <c r="ADS191" s="27"/>
      <c r="ADT191" s="27"/>
      <c r="ADU191" s="27"/>
      <c r="ADV191" s="27"/>
      <c r="ADW191" s="27"/>
      <c r="ADX191" s="27"/>
      <c r="ADY191" s="27"/>
      <c r="ADZ191" s="27"/>
      <c r="AEA191" s="27"/>
      <c r="AEB191" s="27"/>
      <c r="AEC191" s="27"/>
      <c r="AED191" s="27"/>
      <c r="AEE191" s="27"/>
      <c r="AEF191" s="27"/>
      <c r="AEG191" s="27"/>
      <c r="AEH191" s="27"/>
      <c r="AEI191" s="27"/>
      <c r="AEJ191" s="27"/>
      <c r="AEK191" s="27"/>
      <c r="AEL191" s="27"/>
      <c r="AEM191" s="27"/>
      <c r="AEN191" s="27"/>
      <c r="AEO191" s="27"/>
      <c r="AEP191" s="27"/>
      <c r="AEQ191" s="27"/>
      <c r="AER191" s="27"/>
      <c r="AES191" s="27"/>
      <c r="AET191" s="27"/>
      <c r="AEU191" s="27"/>
      <c r="AEV191" s="27"/>
      <c r="AEW191" s="27"/>
      <c r="AEX191" s="27"/>
      <c r="AEY191" s="27"/>
      <c r="AEZ191" s="27"/>
      <c r="AFA191" s="27"/>
      <c r="AFB191" s="27"/>
      <c r="AFC191" s="27"/>
      <c r="AFD191" s="27"/>
      <c r="AFE191" s="27"/>
      <c r="AFF191" s="27"/>
      <c r="AFG191" s="27"/>
      <c r="AFH191" s="27"/>
      <c r="AFI191" s="27"/>
      <c r="AFJ191" s="27"/>
      <c r="AFK191" s="27"/>
      <c r="AFL191" s="27"/>
      <c r="AFM191" s="27"/>
      <c r="AFN191" s="27"/>
      <c r="AFO191" s="27"/>
      <c r="AFP191" s="27"/>
      <c r="AFQ191" s="27"/>
      <c r="AFR191" s="27"/>
      <c r="AFS191" s="27"/>
      <c r="AFT191" s="27"/>
      <c r="AFU191" s="27"/>
      <c r="AFV191" s="27"/>
      <c r="AFW191" s="27"/>
      <c r="AFX191" s="27"/>
      <c r="AFY191" s="27"/>
      <c r="AFZ191" s="27"/>
      <c r="AGA191" s="27"/>
      <c r="AGB191" s="27"/>
      <c r="AGC191" s="27"/>
      <c r="AGD191" s="27"/>
      <c r="AGE191" s="27"/>
      <c r="AGF191" s="27"/>
      <c r="AGG191" s="27"/>
      <c r="AGH191" s="27"/>
      <c r="AGI191" s="27"/>
      <c r="AGJ191" s="27"/>
      <c r="AGK191" s="27"/>
      <c r="AGL191" s="27"/>
      <c r="AGM191" s="27"/>
      <c r="AGN191" s="27"/>
      <c r="AGO191" s="27"/>
      <c r="AGP191" s="27"/>
      <c r="AGQ191" s="27"/>
      <c r="AGR191" s="27"/>
      <c r="AGS191" s="27"/>
      <c r="AGT191" s="27"/>
      <c r="AGU191" s="27"/>
      <c r="AGV191" s="27"/>
      <c r="AGW191" s="27"/>
      <c r="AGX191" s="27"/>
      <c r="AGY191" s="27"/>
      <c r="AGZ191" s="27"/>
      <c r="AHA191" s="27"/>
      <c r="AHB191" s="27"/>
      <c r="AHC191" s="27"/>
      <c r="AHD191" s="27"/>
      <c r="AHE191" s="27"/>
      <c r="AHF191" s="27"/>
      <c r="AHG191" s="27"/>
      <c r="AHH191" s="27"/>
      <c r="AHI191" s="27"/>
      <c r="AHJ191" s="27"/>
      <c r="AHK191" s="27"/>
      <c r="AHL191" s="27"/>
      <c r="AHM191" s="27"/>
      <c r="AHN191" s="27"/>
      <c r="AHO191" s="27"/>
      <c r="AHP191" s="27"/>
      <c r="AHQ191" s="27"/>
      <c r="AHR191" s="27"/>
      <c r="AHS191" s="27"/>
      <c r="AHT191" s="27"/>
      <c r="AHU191" s="27"/>
      <c r="AHV191" s="27"/>
      <c r="AHW191" s="27"/>
      <c r="AHX191" s="27"/>
      <c r="AHY191" s="27"/>
      <c r="AHZ191" s="27"/>
      <c r="AIA191" s="27"/>
      <c r="AIB191" s="27"/>
      <c r="AIC191" s="27"/>
      <c r="AID191" s="27"/>
      <c r="AIE191" s="27"/>
      <c r="AIF191" s="27"/>
      <c r="AIG191" s="27"/>
      <c r="AIH191" s="27"/>
      <c r="AII191" s="27"/>
      <c r="AIJ191" s="27"/>
      <c r="AIK191" s="27"/>
      <c r="AIL191" s="27"/>
      <c r="AIM191" s="27"/>
      <c r="AIN191" s="27"/>
      <c r="AIO191" s="27"/>
      <c r="AIP191" s="27"/>
      <c r="AIQ191" s="27"/>
      <c r="AIR191" s="27"/>
      <c r="AIS191" s="27"/>
      <c r="AIT191" s="27"/>
      <c r="AIU191" s="27"/>
      <c r="AIV191" s="27"/>
      <c r="AIW191" s="27"/>
      <c r="AIX191" s="27"/>
      <c r="AIY191" s="27"/>
      <c r="AIZ191" s="27"/>
      <c r="AJA191" s="27"/>
      <c r="AJB191" s="27"/>
      <c r="AJC191" s="27"/>
      <c r="AJD191" s="27"/>
      <c r="AJE191" s="27"/>
      <c r="AJF191" s="27"/>
      <c r="AJG191" s="27"/>
      <c r="AJH191" s="27"/>
      <c r="AJI191" s="27"/>
      <c r="AJJ191" s="27"/>
      <c r="AJK191" s="27"/>
      <c r="AJL191" s="27"/>
      <c r="AJM191" s="27"/>
      <c r="AJN191" s="27"/>
      <c r="AJO191" s="27"/>
      <c r="AJP191" s="27"/>
      <c r="AJQ191" s="27"/>
      <c r="AJR191" s="27"/>
      <c r="AJS191" s="27"/>
      <c r="AJT191" s="27"/>
      <c r="AJU191" s="27"/>
      <c r="AJV191" s="27"/>
      <c r="AJW191" s="27"/>
      <c r="AJX191" s="27"/>
      <c r="AJY191" s="27"/>
      <c r="AJZ191" s="27"/>
      <c r="AKA191" s="27"/>
      <c r="AKB191" s="27"/>
      <c r="AKC191" s="27"/>
      <c r="AKD191" s="27"/>
      <c r="AKE191" s="27"/>
      <c r="AKF191" s="27"/>
      <c r="AKG191" s="27"/>
      <c r="AKH191" s="27"/>
      <c r="AKI191" s="27"/>
      <c r="AKJ191" s="27"/>
      <c r="AKK191" s="27"/>
      <c r="AKL191" s="27"/>
      <c r="AKM191" s="27"/>
      <c r="AKN191" s="27"/>
      <c r="AKO191" s="27"/>
      <c r="AKP191" s="27"/>
      <c r="AKQ191" s="27"/>
      <c r="AKR191" s="27"/>
      <c r="AKS191" s="27"/>
      <c r="AKT191" s="27"/>
      <c r="AKU191" s="27"/>
      <c r="AKV191" s="27"/>
      <c r="AKW191" s="27"/>
      <c r="AKX191" s="27"/>
      <c r="AKY191" s="27"/>
      <c r="AKZ191" s="27"/>
      <c r="ALA191" s="27"/>
      <c r="ALB191" s="27"/>
      <c r="ALC191" s="27"/>
      <c r="ALD191" s="27"/>
      <c r="ALE191" s="27"/>
      <c r="ALF191" s="27"/>
      <c r="ALG191" s="27"/>
      <c r="ALH191" s="27"/>
      <c r="ALI191" s="27"/>
      <c r="ALJ191" s="27"/>
      <c r="ALK191" s="27"/>
      <c r="ALL191" s="27"/>
      <c r="ALM191" s="27"/>
      <c r="ALN191" s="27"/>
      <c r="ALO191" s="27"/>
      <c r="ALP191" s="27"/>
      <c r="ALQ191" s="27"/>
      <c r="ALR191" s="27"/>
      <c r="ALS191" s="27"/>
      <c r="ALT191" s="27"/>
      <c r="ALU191" s="27"/>
      <c r="ALV191" s="27"/>
      <c r="ALW191" s="27"/>
      <c r="ALX191" s="27"/>
      <c r="ALY191" s="27"/>
      <c r="ALZ191" s="27"/>
      <c r="AMA191" s="27"/>
      <c r="AMB191" s="27"/>
      <c r="AMC191" s="27"/>
      <c r="AMD191" s="27"/>
      <c r="AME191" s="27"/>
      <c r="AMF191" s="27"/>
      <c r="AMG191" s="27"/>
      <c r="AMH191" s="27"/>
      <c r="AMI191" s="27"/>
      <c r="AMJ191" s="27"/>
      <c r="AMK191" s="27"/>
      <c r="AML191" s="27"/>
      <c r="AMM191" s="27"/>
      <c r="AMN191" s="27"/>
      <c r="AMO191" s="27"/>
      <c r="AMP191" s="27"/>
      <c r="AMQ191" s="27"/>
      <c r="AMR191" s="27"/>
      <c r="AMS191" s="27"/>
      <c r="AMT191" s="27"/>
      <c r="AMU191" s="27"/>
      <c r="AMV191" s="27"/>
      <c r="AMW191" s="27"/>
      <c r="AMX191" s="27"/>
      <c r="AMY191" s="27"/>
      <c r="AMZ191" s="27"/>
      <c r="ANA191" s="27"/>
      <c r="ANB191" s="27"/>
      <c r="ANC191" s="27"/>
      <c r="AND191" s="27"/>
      <c r="ANE191" s="27"/>
      <c r="ANF191" s="27"/>
      <c r="ANG191" s="27"/>
      <c r="ANH191" s="27"/>
      <c r="ANI191" s="27"/>
      <c r="ANJ191" s="27"/>
      <c r="ANK191" s="27"/>
      <c r="ANL191" s="27"/>
      <c r="ANM191" s="27"/>
      <c r="ANN191" s="27"/>
      <c r="ANO191" s="27"/>
      <c r="ANP191" s="27"/>
      <c r="ANQ191" s="27"/>
      <c r="ANR191" s="27"/>
      <c r="ANS191" s="27"/>
      <c r="ANT191" s="27"/>
      <c r="ANU191" s="27"/>
      <c r="ANV191" s="27"/>
      <c r="ANW191" s="27"/>
      <c r="ANX191" s="27"/>
      <c r="ANY191" s="27"/>
      <c r="ANZ191" s="27"/>
      <c r="AOA191" s="27"/>
      <c r="AOB191" s="27"/>
      <c r="AOC191" s="27"/>
      <c r="AOD191" s="27"/>
      <c r="AOE191" s="27"/>
      <c r="AOF191" s="27"/>
      <c r="AOG191" s="27"/>
      <c r="AOH191" s="27"/>
      <c r="AOI191" s="27"/>
      <c r="AOJ191" s="27"/>
      <c r="AOK191" s="27"/>
      <c r="AOL191" s="27"/>
      <c r="AOM191" s="27"/>
      <c r="AON191" s="27"/>
      <c r="AOO191" s="27"/>
      <c r="AOP191" s="27"/>
      <c r="AOQ191" s="27"/>
      <c r="AOR191" s="27"/>
      <c r="AOS191" s="27"/>
      <c r="AOT191" s="27"/>
      <c r="AOU191" s="27"/>
      <c r="AOV191" s="27"/>
      <c r="AOW191" s="27"/>
      <c r="AOX191" s="27"/>
      <c r="AOY191" s="27"/>
      <c r="AOZ191" s="27"/>
      <c r="APA191" s="27"/>
      <c r="APB191" s="27"/>
      <c r="APC191" s="27"/>
      <c r="APD191" s="27"/>
      <c r="APE191" s="27"/>
      <c r="APF191" s="27"/>
      <c r="APG191" s="27"/>
      <c r="APH191" s="27"/>
      <c r="API191" s="27"/>
      <c r="APJ191" s="27"/>
      <c r="APK191" s="27"/>
      <c r="APL191" s="27"/>
      <c r="APM191" s="27"/>
      <c r="APN191" s="27"/>
      <c r="APO191" s="27"/>
      <c r="APP191" s="27"/>
      <c r="APQ191" s="27"/>
      <c r="APR191" s="27"/>
      <c r="APS191" s="27"/>
      <c r="APT191" s="27"/>
      <c r="APU191" s="27"/>
      <c r="APV191" s="27"/>
      <c r="APW191" s="27"/>
      <c r="APX191" s="27"/>
      <c r="APY191" s="27"/>
      <c r="APZ191" s="27"/>
      <c r="AQA191" s="27"/>
      <c r="AQB191" s="27"/>
      <c r="AQC191" s="27"/>
      <c r="AQD191" s="27"/>
      <c r="AQE191" s="27"/>
      <c r="AQF191" s="27"/>
      <c r="AQG191" s="27"/>
      <c r="AQH191" s="27"/>
      <c r="AQI191" s="27"/>
      <c r="AQJ191" s="27"/>
      <c r="AQK191" s="27"/>
      <c r="AQL191" s="27"/>
      <c r="AQM191" s="27"/>
      <c r="AQN191" s="27"/>
      <c r="AQO191" s="27"/>
      <c r="AQP191" s="27"/>
      <c r="AQQ191" s="27"/>
      <c r="AQR191" s="27"/>
      <c r="AQS191" s="27"/>
      <c r="AQT191" s="27"/>
      <c r="AQU191" s="27"/>
      <c r="AQV191" s="27"/>
      <c r="AQW191" s="27"/>
      <c r="AQX191" s="27"/>
      <c r="AQY191" s="27"/>
      <c r="AQZ191" s="27"/>
      <c r="ARA191" s="27"/>
      <c r="ARB191" s="27"/>
      <c r="ARC191" s="27"/>
      <c r="ARD191" s="27"/>
      <c r="ARE191" s="27"/>
      <c r="ARF191" s="27"/>
      <c r="ARG191" s="27"/>
      <c r="ARH191" s="27"/>
      <c r="ARI191" s="27"/>
      <c r="ARJ191" s="27"/>
      <c r="ARK191" s="27"/>
      <c r="ARL191" s="27"/>
      <c r="ARM191" s="27"/>
      <c r="ARN191" s="27"/>
      <c r="ARO191" s="27"/>
      <c r="ARP191" s="27"/>
      <c r="ARQ191" s="27"/>
      <c r="ARR191" s="27"/>
      <c r="ARS191" s="27"/>
      <c r="ART191" s="27"/>
      <c r="ARU191" s="27"/>
      <c r="ARV191" s="27"/>
      <c r="ARW191" s="27"/>
      <c r="ARX191" s="27"/>
      <c r="ARY191" s="27"/>
      <c r="ARZ191" s="27"/>
      <c r="ASA191" s="27"/>
      <c r="ASB191" s="27"/>
      <c r="ASC191" s="27"/>
      <c r="ASD191" s="27"/>
      <c r="ASE191" s="27"/>
      <c r="ASF191" s="27"/>
      <c r="ASG191" s="27"/>
      <c r="ASH191" s="27"/>
      <c r="ASI191" s="27"/>
      <c r="ASJ191" s="27"/>
      <c r="ASK191" s="27"/>
      <c r="ASL191" s="27"/>
      <c r="ASM191" s="27"/>
      <c r="ASN191" s="27"/>
      <c r="ASO191" s="27"/>
      <c r="ASP191" s="27"/>
      <c r="ASQ191" s="27"/>
      <c r="ASR191" s="27"/>
      <c r="ASS191" s="27"/>
      <c r="AST191" s="27"/>
      <c r="ASU191" s="27"/>
      <c r="ASV191" s="27"/>
      <c r="ASW191" s="27"/>
      <c r="ASX191" s="27"/>
      <c r="ASY191" s="27"/>
      <c r="ASZ191" s="27"/>
      <c r="ATA191" s="27"/>
      <c r="ATB191" s="27"/>
      <c r="ATC191" s="27"/>
      <c r="ATD191" s="27"/>
      <c r="ATE191" s="27"/>
      <c r="ATF191" s="27"/>
      <c r="ATG191" s="27"/>
      <c r="ATH191" s="27"/>
      <c r="ATI191" s="27"/>
      <c r="ATJ191" s="27"/>
      <c r="ATK191" s="27"/>
      <c r="ATL191" s="27"/>
      <c r="ATM191" s="27"/>
      <c r="ATN191" s="27"/>
      <c r="ATO191" s="27"/>
      <c r="ATP191" s="27"/>
      <c r="ATQ191" s="27"/>
      <c r="ATR191" s="27"/>
      <c r="ATS191" s="27"/>
      <c r="ATT191" s="27"/>
      <c r="ATU191" s="27"/>
      <c r="ATV191" s="27"/>
      <c r="ATW191" s="27"/>
      <c r="ATX191" s="27"/>
      <c r="ATY191" s="27"/>
      <c r="ATZ191" s="27"/>
      <c r="AUA191" s="27"/>
      <c r="AUB191" s="27"/>
      <c r="AUC191" s="27"/>
      <c r="AUD191" s="27"/>
      <c r="AUE191" s="27"/>
      <c r="AUF191" s="27"/>
      <c r="AUG191" s="27"/>
      <c r="AUH191" s="27"/>
      <c r="AUI191" s="27"/>
      <c r="AUJ191" s="27"/>
      <c r="AUK191" s="27"/>
      <c r="AUL191" s="27"/>
      <c r="AUM191" s="27"/>
      <c r="AUN191" s="27"/>
      <c r="AUO191" s="27"/>
      <c r="AUP191" s="27"/>
      <c r="AUQ191" s="27"/>
      <c r="AUR191" s="27"/>
      <c r="AUS191" s="27"/>
      <c r="AUT191" s="27"/>
      <c r="AUU191" s="27"/>
      <c r="AUV191" s="27"/>
      <c r="AUW191" s="27"/>
      <c r="AUX191" s="27"/>
      <c r="AUY191" s="27"/>
      <c r="AUZ191" s="27"/>
      <c r="AVA191" s="27"/>
      <c r="AVB191" s="27"/>
      <c r="AVC191" s="27"/>
      <c r="AVD191" s="27"/>
      <c r="AVE191" s="27"/>
      <c r="AVF191" s="27"/>
      <c r="AVG191" s="27"/>
      <c r="AVH191" s="27"/>
      <c r="AVI191" s="27"/>
      <c r="AVJ191" s="27"/>
      <c r="AVK191" s="27"/>
      <c r="AVL191" s="27"/>
      <c r="AVM191" s="27"/>
      <c r="AVN191" s="27"/>
      <c r="AVO191" s="27"/>
      <c r="AVP191" s="27"/>
      <c r="AVQ191" s="27"/>
      <c r="AVR191" s="27"/>
      <c r="AVS191" s="27"/>
      <c r="AVT191" s="27"/>
      <c r="AVU191" s="27"/>
      <c r="AVV191" s="27"/>
      <c r="AVW191" s="27"/>
      <c r="AVX191" s="27"/>
      <c r="AVY191" s="27"/>
      <c r="AVZ191" s="27"/>
      <c r="AWA191" s="27"/>
      <c r="AWB191" s="27"/>
      <c r="AWC191" s="27"/>
      <c r="AWD191" s="27"/>
      <c r="AWE191" s="27"/>
      <c r="AWF191" s="27"/>
      <c r="AWG191" s="27"/>
      <c r="AWH191" s="27"/>
      <c r="AWI191" s="27"/>
      <c r="AWJ191" s="27"/>
      <c r="AWK191" s="27"/>
      <c r="AWL191" s="27"/>
      <c r="AWM191" s="27"/>
      <c r="AWN191" s="27"/>
      <c r="AWO191" s="27"/>
      <c r="AWP191" s="27"/>
      <c r="AWQ191" s="27"/>
      <c r="AWR191" s="27"/>
      <c r="AWS191" s="27"/>
      <c r="AWT191" s="27"/>
      <c r="AWU191" s="27"/>
      <c r="AWV191" s="27"/>
      <c r="AWW191" s="27"/>
      <c r="AWX191" s="27"/>
      <c r="AWY191" s="27"/>
      <c r="AWZ191" s="27"/>
      <c r="AXA191" s="27"/>
      <c r="AXB191" s="27"/>
      <c r="AXC191" s="27"/>
      <c r="AXD191" s="27"/>
      <c r="AXE191" s="27"/>
      <c r="AXF191" s="27"/>
      <c r="AXG191" s="27"/>
      <c r="AXH191" s="27"/>
      <c r="AXI191" s="27"/>
      <c r="AXJ191" s="27"/>
      <c r="AXK191" s="27"/>
      <c r="AXL191" s="27"/>
      <c r="AXM191" s="27"/>
      <c r="AXN191" s="27"/>
      <c r="AXO191" s="27"/>
      <c r="AXP191" s="27"/>
      <c r="AXQ191" s="27"/>
      <c r="AXR191" s="27"/>
      <c r="AXS191" s="27"/>
      <c r="AXT191" s="27"/>
      <c r="AXU191" s="27"/>
      <c r="AXV191" s="27"/>
      <c r="AXW191" s="27"/>
      <c r="AXX191" s="27"/>
      <c r="AXY191" s="27"/>
      <c r="AXZ191" s="27"/>
      <c r="AYA191" s="27"/>
      <c r="AYB191" s="27"/>
      <c r="AYC191" s="27"/>
      <c r="AYD191" s="27"/>
      <c r="AYE191" s="27"/>
      <c r="AYF191" s="27"/>
      <c r="AYG191" s="27"/>
      <c r="AYH191" s="27"/>
      <c r="AYI191" s="27"/>
      <c r="AYJ191" s="27"/>
      <c r="AYK191" s="27"/>
      <c r="AYL191" s="27"/>
      <c r="AYM191" s="27"/>
      <c r="AYN191" s="27"/>
      <c r="AYO191" s="27"/>
      <c r="AYP191" s="27"/>
      <c r="AYQ191" s="27"/>
      <c r="AYR191" s="27"/>
      <c r="AYS191" s="27"/>
      <c r="AYT191" s="27"/>
      <c r="AYU191" s="27"/>
      <c r="AYV191" s="27"/>
      <c r="AYW191" s="27"/>
      <c r="AYX191" s="27"/>
      <c r="AYY191" s="27"/>
      <c r="AYZ191" s="27"/>
      <c r="AZA191" s="27"/>
      <c r="AZB191" s="27"/>
      <c r="AZC191" s="27"/>
      <c r="AZD191" s="27"/>
      <c r="AZE191" s="27"/>
      <c r="AZF191" s="27"/>
      <c r="AZG191" s="27"/>
      <c r="AZH191" s="27"/>
      <c r="AZI191" s="27"/>
      <c r="AZJ191" s="27"/>
      <c r="AZK191" s="27"/>
      <c r="AZL191" s="27"/>
      <c r="AZM191" s="27"/>
      <c r="AZN191" s="27"/>
      <c r="AZO191" s="27"/>
      <c r="AZP191" s="27"/>
      <c r="AZQ191" s="27"/>
      <c r="AZR191" s="27"/>
      <c r="AZS191" s="27"/>
      <c r="AZT191" s="27"/>
      <c r="AZU191" s="27"/>
      <c r="AZV191" s="27"/>
      <c r="AZW191" s="27"/>
      <c r="AZX191" s="27"/>
      <c r="AZY191" s="27"/>
      <c r="AZZ191" s="27"/>
      <c r="BAA191" s="27"/>
      <c r="BAB191" s="27"/>
      <c r="BAC191" s="27"/>
      <c r="BAD191" s="27"/>
      <c r="BAE191" s="27"/>
      <c r="BAF191" s="27"/>
      <c r="BAG191" s="27"/>
      <c r="BAH191" s="27"/>
      <c r="BAI191" s="27"/>
      <c r="BAJ191" s="27"/>
      <c r="BAK191" s="27"/>
      <c r="BAL191" s="27"/>
      <c r="BAM191" s="27"/>
      <c r="BAN191" s="27"/>
      <c r="BAO191" s="27"/>
      <c r="BAP191" s="27"/>
      <c r="BAQ191" s="27"/>
      <c r="BAR191" s="27"/>
      <c r="BAS191" s="27"/>
      <c r="BAT191" s="27"/>
      <c r="BAU191" s="27"/>
      <c r="BAV191" s="27"/>
      <c r="BAW191" s="27"/>
      <c r="BAX191" s="27"/>
      <c r="BAY191" s="27"/>
      <c r="BAZ191" s="27"/>
      <c r="BBA191" s="27"/>
      <c r="BBB191" s="27"/>
      <c r="BBC191" s="27"/>
      <c r="BBD191" s="27"/>
      <c r="BBE191" s="27"/>
      <c r="BBF191" s="27"/>
      <c r="BBG191" s="27"/>
      <c r="BBH191" s="27"/>
      <c r="BBI191" s="27"/>
      <c r="BBJ191" s="27"/>
      <c r="BBK191" s="27"/>
      <c r="BBL191" s="27"/>
      <c r="BBM191" s="27"/>
      <c r="BBN191" s="27"/>
      <c r="BBO191" s="27"/>
      <c r="BBP191" s="27"/>
      <c r="BBQ191" s="27"/>
      <c r="BBR191" s="27"/>
      <c r="BBS191" s="27"/>
      <c r="BBT191" s="27"/>
      <c r="BBU191" s="27"/>
      <c r="BBV191" s="27"/>
      <c r="BBW191" s="27"/>
      <c r="BBX191" s="27"/>
      <c r="BBY191" s="27"/>
      <c r="BBZ191" s="27"/>
      <c r="BCA191" s="27"/>
      <c r="BCB191" s="27"/>
      <c r="BCC191" s="27"/>
      <c r="BCD191" s="27"/>
      <c r="BCE191" s="27"/>
      <c r="BCF191" s="27"/>
      <c r="BCG191" s="27"/>
      <c r="BCH191" s="27"/>
      <c r="BCI191" s="27"/>
      <c r="BCJ191" s="27"/>
      <c r="BCK191" s="27"/>
      <c r="BCL191" s="27"/>
      <c r="BCM191" s="27"/>
      <c r="BCN191" s="27"/>
      <c r="BCO191" s="27"/>
      <c r="BCP191" s="27"/>
      <c r="BCQ191" s="27"/>
      <c r="BCR191" s="27"/>
      <c r="BCS191" s="27"/>
      <c r="BCT191" s="27"/>
      <c r="BCU191" s="27"/>
      <c r="BCV191" s="27"/>
      <c r="BCW191" s="27"/>
      <c r="BCX191" s="27"/>
      <c r="BCY191" s="27"/>
      <c r="BCZ191" s="27"/>
      <c r="BDA191" s="27"/>
      <c r="BDB191" s="27"/>
      <c r="BDC191" s="27"/>
      <c r="BDD191" s="27"/>
      <c r="BDE191" s="27"/>
      <c r="BDF191" s="27"/>
      <c r="BDG191" s="27"/>
      <c r="BDH191" s="27"/>
      <c r="BDI191" s="27"/>
      <c r="BDJ191" s="27"/>
      <c r="BDK191" s="27"/>
      <c r="BDL191" s="27"/>
      <c r="BDM191" s="27"/>
      <c r="BDN191" s="27"/>
      <c r="BDO191" s="27"/>
      <c r="BDP191" s="27"/>
      <c r="BDQ191" s="27"/>
      <c r="BDR191" s="27"/>
      <c r="BDS191" s="27"/>
      <c r="BDT191" s="27"/>
      <c r="BDU191" s="27"/>
      <c r="BDV191" s="27"/>
      <c r="BDW191" s="27"/>
      <c r="BDX191" s="27"/>
      <c r="BDY191" s="27"/>
      <c r="BDZ191" s="27"/>
      <c r="BEA191" s="27"/>
      <c r="BEB191" s="27"/>
      <c r="BEC191" s="27"/>
      <c r="BED191" s="27"/>
      <c r="BEE191" s="27"/>
      <c r="BEF191" s="27"/>
      <c r="BEG191" s="27"/>
      <c r="BEH191" s="27"/>
      <c r="BEI191" s="27"/>
      <c r="BEJ191" s="27"/>
      <c r="BEK191" s="27"/>
      <c r="BEL191" s="27"/>
      <c r="BEM191" s="27"/>
      <c r="BEN191" s="27"/>
      <c r="BEO191" s="27"/>
      <c r="BEP191" s="27"/>
      <c r="BEQ191" s="27"/>
      <c r="BER191" s="27"/>
      <c r="BES191" s="27"/>
      <c r="BET191" s="27"/>
      <c r="BEU191" s="27"/>
      <c r="BEV191" s="27"/>
      <c r="BEW191" s="27"/>
      <c r="BEX191" s="27"/>
      <c r="BEY191" s="27"/>
      <c r="BEZ191" s="27"/>
      <c r="BFA191" s="27"/>
      <c r="BFB191" s="27"/>
      <c r="BFC191" s="27"/>
      <c r="BFD191" s="27"/>
      <c r="BFE191" s="27"/>
      <c r="BFF191" s="27"/>
      <c r="BFG191" s="27"/>
      <c r="BFH191" s="27"/>
      <c r="BFI191" s="27"/>
      <c r="BFJ191" s="27"/>
      <c r="BFK191" s="27"/>
      <c r="BFL191" s="27"/>
      <c r="BFM191" s="27"/>
      <c r="BFN191" s="27"/>
      <c r="BFO191" s="27"/>
      <c r="BFP191" s="27"/>
      <c r="BFQ191" s="27"/>
      <c r="BFR191" s="27"/>
      <c r="BFS191" s="27"/>
      <c r="BFT191" s="27"/>
      <c r="BFU191" s="27"/>
      <c r="BFV191" s="27"/>
      <c r="BFW191" s="27"/>
      <c r="BFX191" s="27"/>
      <c r="BFY191" s="27"/>
      <c r="BFZ191" s="27"/>
      <c r="BGA191" s="27"/>
      <c r="BGB191" s="27"/>
      <c r="BGC191" s="27"/>
      <c r="BGD191" s="27"/>
      <c r="BGE191" s="27"/>
      <c r="BGF191" s="27"/>
      <c r="BGG191" s="27"/>
      <c r="BGH191" s="27"/>
      <c r="BGI191" s="27"/>
      <c r="BGJ191" s="27"/>
      <c r="BGK191" s="27"/>
      <c r="BGL191" s="27"/>
      <c r="BGM191" s="27"/>
      <c r="BGN191" s="27"/>
      <c r="BGO191" s="27"/>
      <c r="BGP191" s="27"/>
      <c r="BGQ191" s="27"/>
      <c r="BGR191" s="27"/>
      <c r="BGS191" s="27"/>
      <c r="BGT191" s="27"/>
      <c r="BGU191" s="27"/>
      <c r="BGV191" s="27"/>
      <c r="BGW191" s="27"/>
      <c r="BGX191" s="27"/>
      <c r="BGY191" s="27"/>
      <c r="BGZ191" s="27"/>
      <c r="BHA191" s="27"/>
      <c r="BHB191" s="27"/>
      <c r="BHC191" s="27"/>
      <c r="BHD191" s="27"/>
      <c r="BHE191" s="27"/>
      <c r="BHF191" s="27"/>
      <c r="BHG191" s="27"/>
      <c r="BHH191" s="27"/>
      <c r="BHI191" s="27"/>
      <c r="BHJ191" s="27"/>
      <c r="BHK191" s="27"/>
      <c r="BHL191" s="27"/>
      <c r="BHM191" s="27"/>
      <c r="BHN191" s="27"/>
      <c r="BHO191" s="27"/>
      <c r="BHP191" s="27"/>
      <c r="BHQ191" s="27"/>
      <c r="BHR191" s="27"/>
      <c r="BHS191" s="27"/>
      <c r="BHT191" s="27"/>
      <c r="BHU191" s="27"/>
      <c r="BHV191" s="27"/>
      <c r="BHW191" s="27"/>
      <c r="BHX191" s="27"/>
      <c r="BHY191" s="27"/>
      <c r="BHZ191" s="27"/>
      <c r="BIA191" s="27"/>
      <c r="BIB191" s="27"/>
      <c r="BIC191" s="27"/>
      <c r="BID191" s="27"/>
      <c r="BIE191" s="27"/>
      <c r="BIF191" s="27"/>
      <c r="BIG191" s="27"/>
      <c r="BIH191" s="27"/>
      <c r="BII191" s="27"/>
      <c r="BIJ191" s="27"/>
      <c r="BIK191" s="27"/>
      <c r="BIL191" s="27"/>
      <c r="BIM191" s="27"/>
      <c r="BIN191" s="27"/>
      <c r="BIO191" s="27"/>
      <c r="BIP191" s="27"/>
      <c r="BIQ191" s="27"/>
      <c r="BIR191" s="27"/>
      <c r="BIS191" s="27"/>
      <c r="BIT191" s="27"/>
      <c r="BIU191" s="27"/>
      <c r="BIV191" s="27"/>
      <c r="BIW191" s="27"/>
      <c r="BIX191" s="27"/>
      <c r="BIY191" s="27"/>
      <c r="BIZ191" s="27"/>
      <c r="BJA191" s="27"/>
      <c r="BJB191" s="27"/>
      <c r="BJC191" s="27"/>
      <c r="BJD191" s="27"/>
      <c r="BJE191" s="27"/>
      <c r="BJF191" s="27"/>
      <c r="BJG191" s="27"/>
      <c r="BJH191" s="27"/>
      <c r="BJI191" s="27"/>
      <c r="BJJ191" s="27"/>
      <c r="BJK191" s="27"/>
      <c r="BJL191" s="27"/>
      <c r="BJM191" s="27"/>
      <c r="BJN191" s="27"/>
      <c r="BJO191" s="27"/>
      <c r="BJP191" s="27"/>
      <c r="BJQ191" s="27"/>
      <c r="BJR191" s="27"/>
      <c r="BJS191" s="27"/>
      <c r="BJT191" s="27"/>
      <c r="BJU191" s="27"/>
      <c r="BJV191" s="27"/>
      <c r="BJW191" s="27"/>
      <c r="BJX191" s="27"/>
      <c r="BJY191" s="27"/>
      <c r="BJZ191" s="27"/>
      <c r="BKA191" s="27"/>
      <c r="BKB191" s="27"/>
      <c r="BKC191" s="27"/>
      <c r="BKD191" s="27"/>
      <c r="BKE191" s="27"/>
      <c r="BKF191" s="27"/>
      <c r="BKG191" s="27"/>
      <c r="BKH191" s="27"/>
      <c r="BKI191" s="27"/>
      <c r="BKJ191" s="27"/>
      <c r="BKK191" s="27"/>
      <c r="BKL191" s="27"/>
      <c r="BKM191" s="27"/>
      <c r="BKN191" s="27"/>
      <c r="BKO191" s="27"/>
      <c r="BKP191" s="27"/>
      <c r="BKQ191" s="27"/>
      <c r="BKR191" s="27"/>
      <c r="BKS191" s="27"/>
      <c r="BKT191" s="27"/>
      <c r="BKU191" s="27"/>
      <c r="BKV191" s="27"/>
      <c r="BKW191" s="27"/>
      <c r="BKX191" s="27"/>
      <c r="BKY191" s="27"/>
      <c r="BKZ191" s="27"/>
      <c r="BLA191" s="27"/>
      <c r="BLB191" s="27"/>
      <c r="BLC191" s="27"/>
      <c r="BLD191" s="27"/>
      <c r="BLE191" s="27"/>
      <c r="BLF191" s="27"/>
      <c r="BLG191" s="27"/>
      <c r="BLH191" s="27"/>
      <c r="BLI191" s="27"/>
      <c r="BLJ191" s="27"/>
      <c r="BLK191" s="27"/>
      <c r="BLL191" s="27"/>
      <c r="BLM191" s="27"/>
      <c r="BLN191" s="27"/>
      <c r="BLO191" s="27"/>
      <c r="BLP191" s="27"/>
      <c r="BLQ191" s="27"/>
      <c r="BLR191" s="27"/>
      <c r="BLS191" s="27"/>
      <c r="BLT191" s="27"/>
      <c r="BLU191" s="27"/>
      <c r="BLV191" s="27"/>
      <c r="BLW191" s="27"/>
      <c r="BLX191" s="27"/>
      <c r="BLY191" s="27"/>
      <c r="BLZ191" s="27"/>
      <c r="BMA191" s="27"/>
      <c r="BMB191" s="27"/>
      <c r="BMC191" s="27"/>
      <c r="BMD191" s="27"/>
      <c r="BME191" s="27"/>
      <c r="BMF191" s="27"/>
      <c r="BMG191" s="27"/>
      <c r="BMH191" s="27"/>
      <c r="BMI191" s="27"/>
      <c r="BMJ191" s="27"/>
      <c r="BMK191" s="27"/>
      <c r="BML191" s="27"/>
      <c r="BMM191" s="27"/>
      <c r="BMN191" s="27"/>
      <c r="BMO191" s="27"/>
      <c r="BMP191" s="27"/>
      <c r="BMQ191" s="27"/>
      <c r="BMR191" s="27"/>
      <c r="BMS191" s="27"/>
      <c r="BMT191" s="27"/>
      <c r="BMU191" s="27"/>
      <c r="BMV191" s="27"/>
      <c r="BMW191" s="27"/>
      <c r="BMX191" s="27"/>
      <c r="BMY191" s="27"/>
      <c r="BMZ191" s="27"/>
      <c r="BNA191" s="27"/>
      <c r="BNB191" s="27"/>
      <c r="BNC191" s="27"/>
      <c r="BND191" s="27"/>
      <c r="BNE191" s="27"/>
      <c r="BNF191" s="27"/>
      <c r="BNG191" s="27"/>
      <c r="BNH191" s="27"/>
      <c r="BNI191" s="27"/>
      <c r="BNJ191" s="27"/>
      <c r="BNK191" s="27"/>
      <c r="BNL191" s="27"/>
      <c r="BNM191" s="27"/>
      <c r="BNN191" s="27"/>
      <c r="BNO191" s="27"/>
      <c r="BNP191" s="27"/>
      <c r="BNQ191" s="27"/>
      <c r="BNR191" s="27"/>
      <c r="BNS191" s="27"/>
      <c r="BNT191" s="27"/>
      <c r="BNU191" s="27"/>
      <c r="BNV191" s="27"/>
      <c r="BNW191" s="27"/>
      <c r="BNX191" s="27"/>
      <c r="BNY191" s="27"/>
      <c r="BNZ191" s="27"/>
      <c r="BOA191" s="27"/>
      <c r="BOB191" s="27"/>
      <c r="BOC191" s="27"/>
      <c r="BOD191" s="27"/>
      <c r="BOE191" s="27"/>
      <c r="BOF191" s="27"/>
      <c r="BOG191" s="27"/>
      <c r="BOH191" s="27"/>
      <c r="BOI191" s="27"/>
      <c r="BOJ191" s="27"/>
      <c r="BOK191" s="27"/>
      <c r="BOL191" s="27"/>
      <c r="BOM191" s="27"/>
      <c r="BON191" s="27"/>
      <c r="BOO191" s="27"/>
      <c r="BOP191" s="27"/>
      <c r="BOQ191" s="27"/>
      <c r="BOR191" s="27"/>
      <c r="BOS191" s="27"/>
      <c r="BOT191" s="27"/>
      <c r="BOU191" s="27"/>
      <c r="BOV191" s="27"/>
      <c r="BOW191" s="27"/>
      <c r="BOX191" s="27"/>
      <c r="BOY191" s="27"/>
      <c r="BOZ191" s="27"/>
      <c r="BPA191" s="27"/>
      <c r="BPB191" s="27"/>
      <c r="BPC191" s="27"/>
      <c r="BPD191" s="27"/>
      <c r="BPE191" s="27"/>
      <c r="BPF191" s="27"/>
      <c r="BPG191" s="27"/>
      <c r="BPH191" s="27"/>
      <c r="BPI191" s="27"/>
      <c r="BPJ191" s="27"/>
      <c r="BPK191" s="27"/>
      <c r="BPL191" s="27"/>
      <c r="BPM191" s="27"/>
      <c r="BPN191" s="27"/>
      <c r="BPO191" s="27"/>
      <c r="BPP191" s="27"/>
      <c r="BPQ191" s="27"/>
      <c r="BPR191" s="27"/>
      <c r="BPS191" s="27"/>
      <c r="BPT191" s="27"/>
      <c r="BPU191" s="27"/>
      <c r="BPV191" s="27"/>
      <c r="BPW191" s="27"/>
      <c r="BPX191" s="27"/>
      <c r="BPY191" s="27"/>
      <c r="BPZ191" s="27"/>
      <c r="BQA191" s="27"/>
      <c r="BQB191" s="27"/>
      <c r="BQC191" s="27"/>
      <c r="BQD191" s="27"/>
      <c r="BQE191" s="27"/>
      <c r="BQF191" s="27"/>
      <c r="BQG191" s="27"/>
      <c r="BQH191" s="27"/>
      <c r="BQI191" s="27"/>
      <c r="BQJ191" s="27"/>
      <c r="BQK191" s="27"/>
      <c r="BQL191" s="27"/>
      <c r="BQM191" s="27"/>
      <c r="BQN191" s="27"/>
      <c r="BQO191" s="27"/>
      <c r="BQP191" s="27"/>
      <c r="BQQ191" s="27"/>
      <c r="BQR191" s="27"/>
      <c r="BQS191" s="27"/>
      <c r="BQT191" s="27"/>
      <c r="BQU191" s="27"/>
      <c r="BQV191" s="27"/>
      <c r="BQW191" s="27"/>
      <c r="BQX191" s="27"/>
      <c r="BQY191" s="27"/>
      <c r="BQZ191" s="27"/>
      <c r="BRA191" s="27"/>
      <c r="BRB191" s="27"/>
      <c r="BRC191" s="27"/>
      <c r="BRD191" s="27"/>
      <c r="BRE191" s="27"/>
      <c r="BRF191" s="27"/>
      <c r="BRG191" s="27"/>
      <c r="BRH191" s="27"/>
      <c r="BRI191" s="27"/>
      <c r="BRJ191" s="27"/>
      <c r="BRK191" s="27"/>
      <c r="BRL191" s="27"/>
      <c r="BRM191" s="27"/>
      <c r="BRN191" s="27"/>
      <c r="BRO191" s="27"/>
      <c r="BRP191" s="27"/>
      <c r="BRQ191" s="27"/>
      <c r="BRR191" s="27"/>
      <c r="BRS191" s="27"/>
      <c r="BRT191" s="27"/>
      <c r="BRU191" s="27"/>
      <c r="BRV191" s="27"/>
      <c r="BRW191" s="27"/>
      <c r="BRX191" s="27"/>
      <c r="BRY191" s="27"/>
      <c r="BRZ191" s="27"/>
      <c r="BSA191" s="27"/>
      <c r="BSB191" s="27"/>
      <c r="BSC191" s="27"/>
      <c r="BSD191" s="27"/>
      <c r="BSE191" s="27"/>
      <c r="BSF191" s="27"/>
      <c r="BSG191" s="27"/>
      <c r="BSH191" s="27"/>
      <c r="BSI191" s="27"/>
      <c r="BSJ191" s="27"/>
      <c r="BSK191" s="27"/>
      <c r="BSL191" s="27"/>
      <c r="BSM191" s="27"/>
      <c r="BSN191" s="27"/>
      <c r="BSO191" s="27"/>
      <c r="BSP191" s="27"/>
      <c r="BSQ191" s="27"/>
      <c r="BSR191" s="27"/>
      <c r="BSS191" s="27"/>
      <c r="BST191" s="27"/>
      <c r="BSU191" s="27"/>
      <c r="BSV191" s="27"/>
      <c r="BSW191" s="27"/>
      <c r="BSX191" s="27"/>
      <c r="BSY191" s="27"/>
      <c r="BSZ191" s="27"/>
      <c r="BTA191" s="27"/>
      <c r="BTB191" s="27"/>
      <c r="BTC191" s="27"/>
      <c r="BTD191" s="27"/>
      <c r="BTE191" s="27"/>
      <c r="BTF191" s="27"/>
      <c r="BTG191" s="27"/>
      <c r="BTH191" s="27"/>
      <c r="BTI191" s="27"/>
      <c r="BTJ191" s="27"/>
      <c r="BTK191" s="27"/>
      <c r="BTL191" s="27"/>
      <c r="BTM191" s="27"/>
      <c r="BTN191" s="27"/>
      <c r="BTO191" s="27"/>
      <c r="BTP191" s="27"/>
      <c r="BTQ191" s="27"/>
      <c r="BTR191" s="27"/>
      <c r="BTS191" s="27"/>
      <c r="BTT191" s="27"/>
      <c r="BTU191" s="27"/>
      <c r="BTV191" s="27"/>
      <c r="BTW191" s="27"/>
      <c r="BTX191" s="27"/>
      <c r="BTY191" s="27"/>
      <c r="BTZ191" s="27"/>
      <c r="BUA191" s="27"/>
      <c r="BUB191" s="27"/>
      <c r="BUC191" s="27"/>
      <c r="BUD191" s="27"/>
      <c r="BUE191" s="27"/>
      <c r="BUF191" s="27"/>
      <c r="BUG191" s="27"/>
      <c r="BUH191" s="27"/>
      <c r="BUI191" s="27"/>
      <c r="BUJ191" s="27"/>
      <c r="BUK191" s="27"/>
      <c r="BUL191" s="27"/>
      <c r="BUM191" s="27"/>
      <c r="BUN191" s="27"/>
      <c r="BUO191" s="27"/>
      <c r="BUP191" s="27"/>
      <c r="BUQ191" s="27"/>
    </row>
    <row r="192" spans="1:1915" s="47" customFormat="1" ht="12.75">
      <c r="A192" s="23"/>
      <c r="B192" s="53"/>
      <c r="C192" s="53"/>
      <c r="D192" s="217" t="s">
        <v>266</v>
      </c>
      <c r="E192" s="216">
        <v>0.3</v>
      </c>
      <c r="F192" s="152">
        <v>2018</v>
      </c>
      <c r="G192" s="221">
        <v>0.7</v>
      </c>
      <c r="H192" s="22"/>
      <c r="I192" s="99"/>
      <c r="J192" s="99"/>
      <c r="K192" s="99"/>
      <c r="L192" s="99"/>
      <c r="M192" s="105"/>
      <c r="N192" s="105"/>
      <c r="O192" s="22"/>
      <c r="P192" s="22"/>
      <c r="Q192" s="22"/>
      <c r="R192" s="22"/>
      <c r="S192" s="22"/>
      <c r="T192" s="56"/>
      <c r="U192" s="56"/>
      <c r="V192" s="56"/>
      <c r="W192" s="56"/>
      <c r="X192" s="56"/>
      <c r="Y192" s="56"/>
      <c r="Z192" s="56"/>
      <c r="AA192" s="56"/>
      <c r="AB192" s="56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  <c r="BZ192" s="27"/>
      <c r="CA192" s="27"/>
      <c r="CB192" s="27"/>
      <c r="CC192" s="27"/>
      <c r="CD192" s="27"/>
      <c r="CE192" s="27"/>
      <c r="CF192" s="27"/>
      <c r="CG192" s="27"/>
      <c r="CH192" s="27"/>
      <c r="CI192" s="27"/>
      <c r="CJ192" s="27"/>
      <c r="CK192" s="27"/>
      <c r="CL192" s="27"/>
      <c r="CM192" s="27"/>
      <c r="CN192" s="27"/>
      <c r="CO192" s="27"/>
      <c r="CP192" s="27"/>
      <c r="CQ192" s="27"/>
      <c r="CR192" s="27"/>
      <c r="CS192" s="27"/>
      <c r="CT192" s="27"/>
      <c r="CU192" s="27"/>
      <c r="CV192" s="27"/>
      <c r="CW192" s="27"/>
      <c r="CX192" s="27"/>
      <c r="CY192" s="27"/>
      <c r="CZ192" s="27"/>
      <c r="DA192" s="27"/>
      <c r="DB192" s="27"/>
      <c r="DC192" s="27"/>
      <c r="DD192" s="27"/>
      <c r="DE192" s="27"/>
      <c r="DF192" s="27"/>
      <c r="DG192" s="27"/>
      <c r="DH192" s="27"/>
      <c r="DI192" s="27"/>
      <c r="DJ192" s="27"/>
      <c r="DK192" s="27"/>
      <c r="DL192" s="27"/>
      <c r="DM192" s="27"/>
      <c r="DN192" s="27"/>
      <c r="DO192" s="27"/>
      <c r="DP192" s="27"/>
      <c r="DQ192" s="27"/>
      <c r="DR192" s="27"/>
      <c r="DS192" s="27"/>
      <c r="DT192" s="27"/>
      <c r="DU192" s="27"/>
      <c r="DV192" s="27"/>
      <c r="DW192" s="27"/>
      <c r="DX192" s="27"/>
      <c r="DY192" s="27"/>
      <c r="DZ192" s="27"/>
      <c r="EA192" s="27"/>
      <c r="EB192" s="27"/>
      <c r="EC192" s="27"/>
      <c r="ED192" s="27"/>
      <c r="EE192" s="27"/>
      <c r="EF192" s="27"/>
      <c r="EG192" s="27"/>
      <c r="EH192" s="27"/>
      <c r="EI192" s="27"/>
      <c r="EJ192" s="27"/>
      <c r="EK192" s="27"/>
      <c r="EL192" s="27"/>
      <c r="EM192" s="27"/>
      <c r="EN192" s="27"/>
      <c r="EO192" s="27"/>
      <c r="EP192" s="27"/>
      <c r="EQ192" s="27"/>
      <c r="ER192" s="27"/>
      <c r="ES192" s="27"/>
      <c r="ET192" s="27"/>
      <c r="EU192" s="27"/>
      <c r="EV192" s="27"/>
      <c r="EW192" s="27"/>
      <c r="EX192" s="27"/>
      <c r="EY192" s="27"/>
      <c r="EZ192" s="27"/>
      <c r="FA192" s="27"/>
      <c r="FB192" s="27"/>
      <c r="FC192" s="27"/>
      <c r="FD192" s="27"/>
      <c r="FE192" s="27"/>
      <c r="FF192" s="27"/>
      <c r="FG192" s="27"/>
      <c r="FH192" s="27"/>
      <c r="FI192" s="27"/>
      <c r="FJ192" s="27"/>
      <c r="FK192" s="27"/>
      <c r="FL192" s="27"/>
      <c r="FM192" s="27"/>
      <c r="FN192" s="27"/>
      <c r="FO192" s="27"/>
      <c r="FP192" s="27"/>
      <c r="FQ192" s="27"/>
      <c r="FR192" s="27"/>
      <c r="FS192" s="27"/>
      <c r="FT192" s="27"/>
      <c r="FU192" s="27"/>
      <c r="FV192" s="27"/>
      <c r="FW192" s="27"/>
      <c r="FX192" s="27"/>
      <c r="FY192" s="27"/>
      <c r="FZ192" s="27"/>
      <c r="GA192" s="27"/>
      <c r="GB192" s="27"/>
      <c r="GC192" s="27"/>
      <c r="GD192" s="27"/>
      <c r="GE192" s="27"/>
      <c r="GF192" s="27"/>
      <c r="GG192" s="27"/>
      <c r="GH192" s="27"/>
      <c r="GI192" s="27"/>
      <c r="GJ192" s="27"/>
      <c r="GK192" s="27"/>
      <c r="GL192" s="27"/>
      <c r="GM192" s="27"/>
      <c r="GN192" s="27"/>
      <c r="GO192" s="27"/>
      <c r="GP192" s="27"/>
      <c r="GQ192" s="27"/>
      <c r="GR192" s="27"/>
      <c r="GS192" s="27"/>
      <c r="GT192" s="27"/>
      <c r="GU192" s="27"/>
      <c r="GV192" s="27"/>
      <c r="GW192" s="27"/>
      <c r="GX192" s="27"/>
      <c r="GY192" s="27"/>
      <c r="GZ192" s="27"/>
      <c r="HA192" s="27"/>
      <c r="HB192" s="27"/>
      <c r="HC192" s="27"/>
      <c r="HD192" s="27"/>
      <c r="HE192" s="27"/>
      <c r="HF192" s="27"/>
      <c r="HG192" s="27"/>
      <c r="HH192" s="27"/>
      <c r="HI192" s="27"/>
      <c r="HJ192" s="27"/>
      <c r="HK192" s="27"/>
      <c r="HL192" s="27"/>
      <c r="HM192" s="27"/>
      <c r="HN192" s="27"/>
      <c r="HO192" s="27"/>
      <c r="HP192" s="27"/>
      <c r="HQ192" s="27"/>
      <c r="HR192" s="27"/>
      <c r="HS192" s="27"/>
      <c r="HT192" s="27"/>
      <c r="HU192" s="27"/>
      <c r="HV192" s="27"/>
      <c r="HW192" s="27"/>
      <c r="HX192" s="27"/>
      <c r="HY192" s="27"/>
      <c r="HZ192" s="27"/>
      <c r="IA192" s="27"/>
      <c r="IB192" s="27"/>
      <c r="IC192" s="27"/>
      <c r="ID192" s="27"/>
      <c r="IE192" s="27"/>
      <c r="IF192" s="27"/>
      <c r="IG192" s="27"/>
      <c r="IH192" s="27"/>
      <c r="II192" s="27"/>
      <c r="IJ192" s="27"/>
      <c r="IK192" s="27"/>
      <c r="IL192" s="27"/>
      <c r="IM192" s="27"/>
      <c r="IN192" s="27"/>
      <c r="IO192" s="27"/>
      <c r="IP192" s="27"/>
      <c r="IQ192" s="27"/>
      <c r="IR192" s="27"/>
      <c r="IS192" s="27"/>
      <c r="IT192" s="27"/>
      <c r="IU192" s="27"/>
      <c r="IV192" s="27"/>
      <c r="IW192" s="27"/>
      <c r="IX192" s="27"/>
      <c r="IY192" s="27"/>
      <c r="IZ192" s="27"/>
      <c r="JA192" s="27"/>
      <c r="JB192" s="27"/>
      <c r="JC192" s="27"/>
      <c r="JD192" s="27"/>
      <c r="JE192" s="27"/>
      <c r="JF192" s="27"/>
      <c r="JG192" s="27"/>
      <c r="JH192" s="27"/>
      <c r="JI192" s="27"/>
      <c r="JJ192" s="27"/>
      <c r="JK192" s="27"/>
      <c r="JL192" s="27"/>
      <c r="JM192" s="27"/>
      <c r="JN192" s="27"/>
      <c r="JO192" s="27"/>
      <c r="JP192" s="27"/>
      <c r="JQ192" s="27"/>
      <c r="JR192" s="27"/>
      <c r="JS192" s="27"/>
      <c r="JT192" s="27"/>
      <c r="JU192" s="27"/>
      <c r="JV192" s="27"/>
      <c r="JW192" s="27"/>
      <c r="JX192" s="27"/>
      <c r="JY192" s="27"/>
      <c r="JZ192" s="27"/>
      <c r="KA192" s="27"/>
      <c r="KB192" s="27"/>
      <c r="KC192" s="27"/>
      <c r="KD192" s="27"/>
      <c r="KE192" s="27"/>
      <c r="KF192" s="27"/>
      <c r="KG192" s="27"/>
      <c r="KH192" s="27"/>
      <c r="KI192" s="27"/>
      <c r="KJ192" s="27"/>
      <c r="KK192" s="27"/>
      <c r="KL192" s="27"/>
      <c r="KM192" s="27"/>
      <c r="KN192" s="27"/>
      <c r="KO192" s="27"/>
      <c r="KP192" s="27"/>
      <c r="KQ192" s="27"/>
      <c r="KR192" s="27"/>
      <c r="KS192" s="27"/>
      <c r="KT192" s="27"/>
      <c r="KU192" s="27"/>
      <c r="KV192" s="27"/>
      <c r="KW192" s="27"/>
      <c r="KX192" s="27"/>
      <c r="KY192" s="27"/>
      <c r="KZ192" s="27"/>
      <c r="LA192" s="27"/>
      <c r="LB192" s="27"/>
      <c r="LC192" s="27"/>
      <c r="LD192" s="27"/>
      <c r="LE192" s="27"/>
      <c r="LF192" s="27"/>
      <c r="LG192" s="27"/>
      <c r="LH192" s="27"/>
      <c r="LI192" s="27"/>
      <c r="LJ192" s="27"/>
      <c r="LK192" s="27"/>
      <c r="LL192" s="27"/>
      <c r="LM192" s="27"/>
      <c r="LN192" s="27"/>
      <c r="LO192" s="27"/>
      <c r="LP192" s="27"/>
      <c r="LQ192" s="27"/>
      <c r="LR192" s="27"/>
      <c r="LS192" s="27"/>
      <c r="LT192" s="27"/>
      <c r="LU192" s="27"/>
      <c r="LV192" s="27"/>
      <c r="LW192" s="27"/>
      <c r="LX192" s="27"/>
      <c r="LY192" s="27"/>
      <c r="LZ192" s="27"/>
      <c r="MA192" s="27"/>
      <c r="MB192" s="27"/>
      <c r="MC192" s="27"/>
      <c r="MD192" s="27"/>
      <c r="ME192" s="27"/>
      <c r="MF192" s="27"/>
      <c r="MG192" s="27"/>
      <c r="MH192" s="27"/>
      <c r="MI192" s="27"/>
      <c r="MJ192" s="27"/>
      <c r="MK192" s="27"/>
      <c r="ML192" s="27"/>
      <c r="MM192" s="27"/>
      <c r="MN192" s="27"/>
      <c r="MO192" s="27"/>
      <c r="MP192" s="27"/>
      <c r="MQ192" s="27"/>
      <c r="MR192" s="27"/>
      <c r="MS192" s="27"/>
      <c r="MT192" s="27"/>
      <c r="MU192" s="27"/>
      <c r="MV192" s="27"/>
      <c r="MW192" s="27"/>
      <c r="MX192" s="27"/>
      <c r="MY192" s="27"/>
      <c r="MZ192" s="27"/>
      <c r="NA192" s="27"/>
      <c r="NB192" s="27"/>
      <c r="NC192" s="27"/>
      <c r="ND192" s="27"/>
      <c r="NE192" s="27"/>
      <c r="NF192" s="27"/>
      <c r="NG192" s="27"/>
      <c r="NH192" s="27"/>
      <c r="NI192" s="27"/>
      <c r="NJ192" s="27"/>
      <c r="NK192" s="27"/>
      <c r="NL192" s="27"/>
      <c r="NM192" s="27"/>
      <c r="NN192" s="27"/>
      <c r="NO192" s="27"/>
      <c r="NP192" s="27"/>
      <c r="NQ192" s="27"/>
      <c r="NR192" s="27"/>
      <c r="NS192" s="27"/>
      <c r="NT192" s="27"/>
      <c r="NU192" s="27"/>
      <c r="NV192" s="27"/>
      <c r="NW192" s="27"/>
      <c r="NX192" s="27"/>
      <c r="NY192" s="27"/>
      <c r="NZ192" s="27"/>
      <c r="OA192" s="27"/>
      <c r="OB192" s="27"/>
      <c r="OC192" s="27"/>
      <c r="OD192" s="27"/>
      <c r="OE192" s="27"/>
      <c r="OF192" s="27"/>
      <c r="OG192" s="27"/>
      <c r="OH192" s="27"/>
      <c r="OI192" s="27"/>
      <c r="OJ192" s="27"/>
      <c r="OK192" s="27"/>
      <c r="OL192" s="27"/>
      <c r="OM192" s="27"/>
      <c r="ON192" s="27"/>
      <c r="OO192" s="27"/>
      <c r="OP192" s="27"/>
      <c r="OQ192" s="27"/>
      <c r="OR192" s="27"/>
      <c r="OS192" s="27"/>
      <c r="OT192" s="27"/>
      <c r="OU192" s="27"/>
      <c r="OV192" s="27"/>
      <c r="OW192" s="27"/>
      <c r="OX192" s="27"/>
      <c r="OY192" s="27"/>
      <c r="OZ192" s="27"/>
      <c r="PA192" s="27"/>
      <c r="PB192" s="27"/>
      <c r="PC192" s="27"/>
      <c r="PD192" s="27"/>
      <c r="PE192" s="27"/>
      <c r="PF192" s="27"/>
      <c r="PG192" s="27"/>
      <c r="PH192" s="27"/>
      <c r="PI192" s="27"/>
      <c r="PJ192" s="27"/>
      <c r="PK192" s="27"/>
      <c r="PL192" s="27"/>
      <c r="PM192" s="27"/>
      <c r="PN192" s="27"/>
      <c r="PO192" s="27"/>
      <c r="PP192" s="27"/>
      <c r="PQ192" s="27"/>
      <c r="PR192" s="27"/>
      <c r="PS192" s="27"/>
      <c r="PT192" s="27"/>
      <c r="PU192" s="27"/>
      <c r="PV192" s="27"/>
      <c r="PW192" s="27"/>
      <c r="PX192" s="27"/>
      <c r="PY192" s="27"/>
      <c r="PZ192" s="27"/>
      <c r="QA192" s="27"/>
      <c r="QB192" s="27"/>
      <c r="QC192" s="27"/>
      <c r="QD192" s="27"/>
      <c r="QE192" s="27"/>
      <c r="QF192" s="27"/>
      <c r="QG192" s="27"/>
      <c r="QH192" s="27"/>
      <c r="QI192" s="27"/>
      <c r="QJ192" s="27"/>
      <c r="QK192" s="27"/>
      <c r="QL192" s="27"/>
      <c r="QM192" s="27"/>
      <c r="QN192" s="27"/>
      <c r="QO192" s="27"/>
      <c r="QP192" s="27"/>
      <c r="QQ192" s="27"/>
      <c r="QR192" s="27"/>
      <c r="QS192" s="27"/>
      <c r="QT192" s="27"/>
      <c r="QU192" s="27"/>
      <c r="QV192" s="27"/>
      <c r="QW192" s="27"/>
      <c r="QX192" s="27"/>
      <c r="QY192" s="27"/>
      <c r="QZ192" s="27"/>
      <c r="RA192" s="27"/>
      <c r="RB192" s="27"/>
      <c r="RC192" s="27"/>
      <c r="RD192" s="27"/>
      <c r="RE192" s="27"/>
      <c r="RF192" s="27"/>
      <c r="RG192" s="27"/>
      <c r="RH192" s="27"/>
      <c r="RI192" s="27"/>
      <c r="RJ192" s="27"/>
      <c r="RK192" s="27"/>
      <c r="RL192" s="27"/>
      <c r="RM192" s="27"/>
      <c r="RN192" s="27"/>
      <c r="RO192" s="27"/>
      <c r="RP192" s="27"/>
      <c r="RQ192" s="27"/>
      <c r="RR192" s="27"/>
      <c r="RS192" s="27"/>
      <c r="RT192" s="27"/>
      <c r="RU192" s="27"/>
      <c r="RV192" s="27"/>
      <c r="RW192" s="27"/>
      <c r="RX192" s="27"/>
      <c r="RY192" s="27"/>
      <c r="RZ192" s="27"/>
      <c r="SA192" s="27"/>
      <c r="SB192" s="27"/>
      <c r="SC192" s="27"/>
      <c r="SD192" s="27"/>
      <c r="SE192" s="27"/>
      <c r="SF192" s="27"/>
      <c r="SG192" s="27"/>
      <c r="SH192" s="27"/>
      <c r="SI192" s="27"/>
      <c r="SJ192" s="27"/>
      <c r="SK192" s="27"/>
      <c r="SL192" s="27"/>
      <c r="SM192" s="27"/>
      <c r="SN192" s="27"/>
      <c r="SO192" s="27"/>
      <c r="SP192" s="27"/>
      <c r="SQ192" s="27"/>
      <c r="SR192" s="27"/>
      <c r="SS192" s="27"/>
      <c r="ST192" s="27"/>
      <c r="SU192" s="27"/>
      <c r="SV192" s="27"/>
      <c r="SW192" s="27"/>
      <c r="SX192" s="27"/>
      <c r="SY192" s="27"/>
      <c r="SZ192" s="27"/>
      <c r="TA192" s="27"/>
      <c r="TB192" s="27"/>
      <c r="TC192" s="27"/>
      <c r="TD192" s="27"/>
      <c r="TE192" s="27"/>
      <c r="TF192" s="27"/>
      <c r="TG192" s="27"/>
      <c r="TH192" s="27"/>
      <c r="TI192" s="27"/>
      <c r="TJ192" s="27"/>
      <c r="TK192" s="27"/>
      <c r="TL192" s="27"/>
      <c r="TM192" s="27"/>
      <c r="TN192" s="27"/>
      <c r="TO192" s="27"/>
      <c r="TP192" s="27"/>
      <c r="TQ192" s="27"/>
      <c r="TR192" s="27"/>
      <c r="TS192" s="27"/>
      <c r="TT192" s="27"/>
      <c r="TU192" s="27"/>
      <c r="TV192" s="27"/>
      <c r="TW192" s="27"/>
      <c r="TX192" s="27"/>
      <c r="TY192" s="27"/>
      <c r="TZ192" s="27"/>
      <c r="UA192" s="27"/>
      <c r="UB192" s="27"/>
      <c r="UC192" s="27"/>
      <c r="UD192" s="27"/>
      <c r="UE192" s="27"/>
      <c r="UF192" s="27"/>
      <c r="UG192" s="27"/>
      <c r="UH192" s="27"/>
      <c r="UI192" s="27"/>
      <c r="UJ192" s="27"/>
      <c r="UK192" s="27"/>
      <c r="UL192" s="27"/>
      <c r="UM192" s="27"/>
      <c r="UN192" s="27"/>
      <c r="UO192" s="27"/>
      <c r="UP192" s="27"/>
      <c r="UQ192" s="27"/>
      <c r="UR192" s="27"/>
      <c r="US192" s="27"/>
      <c r="UT192" s="27"/>
      <c r="UU192" s="27"/>
      <c r="UV192" s="27"/>
      <c r="UW192" s="27"/>
      <c r="UX192" s="27"/>
      <c r="UY192" s="27"/>
      <c r="UZ192" s="27"/>
      <c r="VA192" s="27"/>
      <c r="VB192" s="27"/>
      <c r="VC192" s="27"/>
      <c r="VD192" s="27"/>
      <c r="VE192" s="27"/>
      <c r="VF192" s="27"/>
      <c r="VG192" s="27"/>
      <c r="VH192" s="27"/>
      <c r="VI192" s="27"/>
      <c r="VJ192" s="27"/>
      <c r="VK192" s="27"/>
      <c r="VL192" s="27"/>
      <c r="VM192" s="27"/>
      <c r="VN192" s="27"/>
      <c r="VO192" s="27"/>
      <c r="VP192" s="27"/>
      <c r="VQ192" s="27"/>
      <c r="VR192" s="27"/>
      <c r="VS192" s="27"/>
      <c r="VT192" s="27"/>
      <c r="VU192" s="27"/>
      <c r="VV192" s="27"/>
      <c r="VW192" s="27"/>
      <c r="VX192" s="27"/>
      <c r="VY192" s="27"/>
      <c r="VZ192" s="27"/>
      <c r="WA192" s="27"/>
      <c r="WB192" s="27"/>
      <c r="WC192" s="27"/>
      <c r="WD192" s="27"/>
      <c r="WE192" s="27"/>
      <c r="WF192" s="27"/>
      <c r="WG192" s="27"/>
      <c r="WH192" s="27"/>
      <c r="WI192" s="27"/>
      <c r="WJ192" s="27"/>
      <c r="WK192" s="27"/>
      <c r="WL192" s="27"/>
      <c r="WM192" s="27"/>
      <c r="WN192" s="27"/>
      <c r="WO192" s="27"/>
      <c r="WP192" s="27"/>
      <c r="WQ192" s="27"/>
      <c r="WR192" s="27"/>
      <c r="WS192" s="27"/>
      <c r="WT192" s="27"/>
      <c r="WU192" s="27"/>
      <c r="WV192" s="27"/>
      <c r="WW192" s="27"/>
      <c r="WX192" s="27"/>
      <c r="WY192" s="27"/>
      <c r="WZ192" s="27"/>
      <c r="XA192" s="27"/>
      <c r="XB192" s="27"/>
      <c r="XC192" s="27"/>
      <c r="XD192" s="27"/>
      <c r="XE192" s="27"/>
      <c r="XF192" s="27"/>
      <c r="XG192" s="27"/>
      <c r="XH192" s="27"/>
      <c r="XI192" s="27"/>
      <c r="XJ192" s="27"/>
      <c r="XK192" s="27"/>
      <c r="XL192" s="27"/>
      <c r="XM192" s="27"/>
      <c r="XN192" s="27"/>
      <c r="XO192" s="27"/>
      <c r="XP192" s="27"/>
      <c r="XQ192" s="27"/>
      <c r="XR192" s="27"/>
      <c r="XS192" s="27"/>
      <c r="XT192" s="27"/>
      <c r="XU192" s="27"/>
      <c r="XV192" s="27"/>
      <c r="XW192" s="27"/>
      <c r="XX192" s="27"/>
      <c r="XY192" s="27"/>
      <c r="XZ192" s="27"/>
      <c r="YA192" s="27"/>
      <c r="YB192" s="27"/>
      <c r="YC192" s="27"/>
      <c r="YD192" s="27"/>
      <c r="YE192" s="27"/>
      <c r="YF192" s="27"/>
      <c r="YG192" s="27"/>
      <c r="YH192" s="27"/>
      <c r="YI192" s="27"/>
      <c r="YJ192" s="27"/>
      <c r="YK192" s="27"/>
      <c r="YL192" s="27"/>
      <c r="YM192" s="27"/>
      <c r="YN192" s="27"/>
      <c r="YO192" s="27"/>
      <c r="YP192" s="27"/>
      <c r="YQ192" s="27"/>
      <c r="YR192" s="27"/>
      <c r="YS192" s="27"/>
      <c r="YT192" s="27"/>
      <c r="YU192" s="27"/>
      <c r="YV192" s="27"/>
      <c r="YW192" s="27"/>
      <c r="YX192" s="27"/>
      <c r="YY192" s="27"/>
      <c r="YZ192" s="27"/>
      <c r="ZA192" s="27"/>
      <c r="ZB192" s="27"/>
      <c r="ZC192" s="27"/>
      <c r="ZD192" s="27"/>
      <c r="ZE192" s="27"/>
      <c r="ZF192" s="27"/>
      <c r="ZG192" s="27"/>
      <c r="ZH192" s="27"/>
      <c r="ZI192" s="27"/>
      <c r="ZJ192" s="27"/>
      <c r="ZK192" s="27"/>
      <c r="ZL192" s="27"/>
      <c r="ZM192" s="27"/>
      <c r="ZN192" s="27"/>
      <c r="ZO192" s="27"/>
      <c r="ZP192" s="27"/>
      <c r="ZQ192" s="27"/>
      <c r="ZR192" s="27"/>
      <c r="ZS192" s="27"/>
      <c r="ZT192" s="27"/>
      <c r="ZU192" s="27"/>
      <c r="ZV192" s="27"/>
      <c r="ZW192" s="27"/>
      <c r="ZX192" s="27"/>
      <c r="ZY192" s="27"/>
      <c r="ZZ192" s="27"/>
      <c r="AAA192" s="27"/>
      <c r="AAB192" s="27"/>
      <c r="AAC192" s="27"/>
      <c r="AAD192" s="27"/>
      <c r="AAE192" s="27"/>
      <c r="AAF192" s="27"/>
      <c r="AAG192" s="27"/>
      <c r="AAH192" s="27"/>
      <c r="AAI192" s="27"/>
      <c r="AAJ192" s="27"/>
      <c r="AAK192" s="27"/>
      <c r="AAL192" s="27"/>
      <c r="AAM192" s="27"/>
      <c r="AAN192" s="27"/>
      <c r="AAO192" s="27"/>
      <c r="AAP192" s="27"/>
      <c r="AAQ192" s="27"/>
      <c r="AAR192" s="27"/>
      <c r="AAS192" s="27"/>
      <c r="AAT192" s="27"/>
      <c r="AAU192" s="27"/>
      <c r="AAV192" s="27"/>
      <c r="AAW192" s="27"/>
      <c r="AAX192" s="27"/>
      <c r="AAY192" s="27"/>
      <c r="AAZ192" s="27"/>
      <c r="ABA192" s="27"/>
      <c r="ABB192" s="27"/>
      <c r="ABC192" s="27"/>
      <c r="ABD192" s="27"/>
      <c r="ABE192" s="27"/>
      <c r="ABF192" s="27"/>
      <c r="ABG192" s="27"/>
      <c r="ABH192" s="27"/>
      <c r="ABI192" s="27"/>
      <c r="ABJ192" s="27"/>
      <c r="ABK192" s="27"/>
      <c r="ABL192" s="27"/>
      <c r="ABM192" s="27"/>
      <c r="ABN192" s="27"/>
      <c r="ABO192" s="27"/>
      <c r="ABP192" s="27"/>
      <c r="ABQ192" s="27"/>
      <c r="ABR192" s="27"/>
      <c r="ABS192" s="27"/>
      <c r="ABT192" s="27"/>
      <c r="ABU192" s="27"/>
      <c r="ABV192" s="27"/>
      <c r="ABW192" s="27"/>
      <c r="ABX192" s="27"/>
      <c r="ABY192" s="27"/>
      <c r="ABZ192" s="27"/>
      <c r="ACA192" s="27"/>
      <c r="ACB192" s="27"/>
      <c r="ACC192" s="27"/>
      <c r="ACD192" s="27"/>
      <c r="ACE192" s="27"/>
      <c r="ACF192" s="27"/>
      <c r="ACG192" s="27"/>
      <c r="ACH192" s="27"/>
      <c r="ACI192" s="27"/>
      <c r="ACJ192" s="27"/>
      <c r="ACK192" s="27"/>
      <c r="ACL192" s="27"/>
      <c r="ACM192" s="27"/>
      <c r="ACN192" s="27"/>
      <c r="ACO192" s="27"/>
      <c r="ACP192" s="27"/>
      <c r="ACQ192" s="27"/>
      <c r="ACR192" s="27"/>
      <c r="ACS192" s="27"/>
      <c r="ACT192" s="27"/>
      <c r="ACU192" s="27"/>
      <c r="ACV192" s="27"/>
      <c r="ACW192" s="27"/>
      <c r="ACX192" s="27"/>
      <c r="ACY192" s="27"/>
      <c r="ACZ192" s="27"/>
      <c r="ADA192" s="27"/>
      <c r="ADB192" s="27"/>
      <c r="ADC192" s="27"/>
      <c r="ADD192" s="27"/>
      <c r="ADE192" s="27"/>
      <c r="ADF192" s="27"/>
      <c r="ADG192" s="27"/>
      <c r="ADH192" s="27"/>
      <c r="ADI192" s="27"/>
      <c r="ADJ192" s="27"/>
      <c r="ADK192" s="27"/>
      <c r="ADL192" s="27"/>
      <c r="ADM192" s="27"/>
      <c r="ADN192" s="27"/>
      <c r="ADO192" s="27"/>
      <c r="ADP192" s="27"/>
      <c r="ADQ192" s="27"/>
      <c r="ADR192" s="27"/>
      <c r="ADS192" s="27"/>
      <c r="ADT192" s="27"/>
      <c r="ADU192" s="27"/>
      <c r="ADV192" s="27"/>
      <c r="ADW192" s="27"/>
      <c r="ADX192" s="27"/>
      <c r="ADY192" s="27"/>
      <c r="ADZ192" s="27"/>
      <c r="AEA192" s="27"/>
      <c r="AEB192" s="27"/>
      <c r="AEC192" s="27"/>
      <c r="AED192" s="27"/>
      <c r="AEE192" s="27"/>
      <c r="AEF192" s="27"/>
      <c r="AEG192" s="27"/>
      <c r="AEH192" s="27"/>
      <c r="AEI192" s="27"/>
      <c r="AEJ192" s="27"/>
      <c r="AEK192" s="27"/>
      <c r="AEL192" s="27"/>
      <c r="AEM192" s="27"/>
      <c r="AEN192" s="27"/>
      <c r="AEO192" s="27"/>
      <c r="AEP192" s="27"/>
      <c r="AEQ192" s="27"/>
      <c r="AER192" s="27"/>
      <c r="AES192" s="27"/>
      <c r="AET192" s="27"/>
      <c r="AEU192" s="27"/>
      <c r="AEV192" s="27"/>
      <c r="AEW192" s="27"/>
      <c r="AEX192" s="27"/>
      <c r="AEY192" s="27"/>
      <c r="AEZ192" s="27"/>
      <c r="AFA192" s="27"/>
      <c r="AFB192" s="27"/>
      <c r="AFC192" s="27"/>
      <c r="AFD192" s="27"/>
      <c r="AFE192" s="27"/>
      <c r="AFF192" s="27"/>
      <c r="AFG192" s="27"/>
      <c r="AFH192" s="27"/>
      <c r="AFI192" s="27"/>
      <c r="AFJ192" s="27"/>
      <c r="AFK192" s="27"/>
      <c r="AFL192" s="27"/>
      <c r="AFM192" s="27"/>
      <c r="AFN192" s="27"/>
      <c r="AFO192" s="27"/>
      <c r="AFP192" s="27"/>
      <c r="AFQ192" s="27"/>
      <c r="AFR192" s="27"/>
      <c r="AFS192" s="27"/>
      <c r="AFT192" s="27"/>
      <c r="AFU192" s="27"/>
      <c r="AFV192" s="27"/>
      <c r="AFW192" s="27"/>
      <c r="AFX192" s="27"/>
      <c r="AFY192" s="27"/>
      <c r="AFZ192" s="27"/>
      <c r="AGA192" s="27"/>
      <c r="AGB192" s="27"/>
      <c r="AGC192" s="27"/>
      <c r="AGD192" s="27"/>
      <c r="AGE192" s="27"/>
      <c r="AGF192" s="27"/>
      <c r="AGG192" s="27"/>
      <c r="AGH192" s="27"/>
      <c r="AGI192" s="27"/>
      <c r="AGJ192" s="27"/>
      <c r="AGK192" s="27"/>
      <c r="AGL192" s="27"/>
      <c r="AGM192" s="27"/>
      <c r="AGN192" s="27"/>
      <c r="AGO192" s="27"/>
      <c r="AGP192" s="27"/>
      <c r="AGQ192" s="27"/>
      <c r="AGR192" s="27"/>
      <c r="AGS192" s="27"/>
      <c r="AGT192" s="27"/>
      <c r="AGU192" s="27"/>
      <c r="AGV192" s="27"/>
      <c r="AGW192" s="27"/>
      <c r="AGX192" s="27"/>
      <c r="AGY192" s="27"/>
      <c r="AGZ192" s="27"/>
      <c r="AHA192" s="27"/>
      <c r="AHB192" s="27"/>
      <c r="AHC192" s="27"/>
      <c r="AHD192" s="27"/>
      <c r="AHE192" s="27"/>
      <c r="AHF192" s="27"/>
      <c r="AHG192" s="27"/>
      <c r="AHH192" s="27"/>
      <c r="AHI192" s="27"/>
      <c r="AHJ192" s="27"/>
      <c r="AHK192" s="27"/>
      <c r="AHL192" s="27"/>
      <c r="AHM192" s="27"/>
      <c r="AHN192" s="27"/>
      <c r="AHO192" s="27"/>
      <c r="AHP192" s="27"/>
      <c r="AHQ192" s="27"/>
      <c r="AHR192" s="27"/>
      <c r="AHS192" s="27"/>
      <c r="AHT192" s="27"/>
      <c r="AHU192" s="27"/>
      <c r="AHV192" s="27"/>
      <c r="AHW192" s="27"/>
      <c r="AHX192" s="27"/>
      <c r="AHY192" s="27"/>
      <c r="AHZ192" s="27"/>
      <c r="AIA192" s="27"/>
      <c r="AIB192" s="27"/>
      <c r="AIC192" s="27"/>
      <c r="AID192" s="27"/>
      <c r="AIE192" s="27"/>
      <c r="AIF192" s="27"/>
      <c r="AIG192" s="27"/>
      <c r="AIH192" s="27"/>
      <c r="AII192" s="27"/>
      <c r="AIJ192" s="27"/>
      <c r="AIK192" s="27"/>
      <c r="AIL192" s="27"/>
      <c r="AIM192" s="27"/>
      <c r="AIN192" s="27"/>
      <c r="AIO192" s="27"/>
      <c r="AIP192" s="27"/>
      <c r="AIQ192" s="27"/>
      <c r="AIR192" s="27"/>
      <c r="AIS192" s="27"/>
      <c r="AIT192" s="27"/>
      <c r="AIU192" s="27"/>
      <c r="AIV192" s="27"/>
      <c r="AIW192" s="27"/>
      <c r="AIX192" s="27"/>
      <c r="AIY192" s="27"/>
      <c r="AIZ192" s="27"/>
      <c r="AJA192" s="27"/>
      <c r="AJB192" s="27"/>
      <c r="AJC192" s="27"/>
      <c r="AJD192" s="27"/>
      <c r="AJE192" s="27"/>
      <c r="AJF192" s="27"/>
      <c r="AJG192" s="27"/>
      <c r="AJH192" s="27"/>
      <c r="AJI192" s="27"/>
      <c r="AJJ192" s="27"/>
      <c r="AJK192" s="27"/>
      <c r="AJL192" s="27"/>
      <c r="AJM192" s="27"/>
      <c r="AJN192" s="27"/>
      <c r="AJO192" s="27"/>
      <c r="AJP192" s="27"/>
      <c r="AJQ192" s="27"/>
      <c r="AJR192" s="27"/>
      <c r="AJS192" s="27"/>
      <c r="AJT192" s="27"/>
      <c r="AJU192" s="27"/>
      <c r="AJV192" s="27"/>
      <c r="AJW192" s="27"/>
      <c r="AJX192" s="27"/>
      <c r="AJY192" s="27"/>
      <c r="AJZ192" s="27"/>
      <c r="AKA192" s="27"/>
      <c r="AKB192" s="27"/>
      <c r="AKC192" s="27"/>
      <c r="AKD192" s="27"/>
      <c r="AKE192" s="27"/>
      <c r="AKF192" s="27"/>
      <c r="AKG192" s="27"/>
      <c r="AKH192" s="27"/>
      <c r="AKI192" s="27"/>
      <c r="AKJ192" s="27"/>
      <c r="AKK192" s="27"/>
      <c r="AKL192" s="27"/>
      <c r="AKM192" s="27"/>
      <c r="AKN192" s="27"/>
      <c r="AKO192" s="27"/>
      <c r="AKP192" s="27"/>
      <c r="AKQ192" s="27"/>
      <c r="AKR192" s="27"/>
      <c r="AKS192" s="27"/>
      <c r="AKT192" s="27"/>
      <c r="AKU192" s="27"/>
      <c r="AKV192" s="27"/>
      <c r="AKW192" s="27"/>
      <c r="AKX192" s="27"/>
      <c r="AKY192" s="27"/>
      <c r="AKZ192" s="27"/>
      <c r="ALA192" s="27"/>
      <c r="ALB192" s="27"/>
      <c r="ALC192" s="27"/>
      <c r="ALD192" s="27"/>
      <c r="ALE192" s="27"/>
      <c r="ALF192" s="27"/>
      <c r="ALG192" s="27"/>
      <c r="ALH192" s="27"/>
      <c r="ALI192" s="27"/>
      <c r="ALJ192" s="27"/>
      <c r="ALK192" s="27"/>
      <c r="ALL192" s="27"/>
      <c r="ALM192" s="27"/>
      <c r="ALN192" s="27"/>
      <c r="ALO192" s="27"/>
      <c r="ALP192" s="27"/>
      <c r="ALQ192" s="27"/>
      <c r="ALR192" s="27"/>
      <c r="ALS192" s="27"/>
      <c r="ALT192" s="27"/>
      <c r="ALU192" s="27"/>
      <c r="ALV192" s="27"/>
      <c r="ALW192" s="27"/>
      <c r="ALX192" s="27"/>
      <c r="ALY192" s="27"/>
      <c r="ALZ192" s="27"/>
      <c r="AMA192" s="27"/>
      <c r="AMB192" s="27"/>
      <c r="AMC192" s="27"/>
      <c r="AMD192" s="27"/>
      <c r="AME192" s="27"/>
      <c r="AMF192" s="27"/>
      <c r="AMG192" s="27"/>
      <c r="AMH192" s="27"/>
      <c r="AMI192" s="27"/>
      <c r="AMJ192" s="27"/>
      <c r="AMK192" s="27"/>
      <c r="AML192" s="27"/>
      <c r="AMM192" s="27"/>
      <c r="AMN192" s="27"/>
      <c r="AMO192" s="27"/>
      <c r="AMP192" s="27"/>
      <c r="AMQ192" s="27"/>
      <c r="AMR192" s="27"/>
      <c r="AMS192" s="27"/>
      <c r="AMT192" s="27"/>
      <c r="AMU192" s="27"/>
      <c r="AMV192" s="27"/>
      <c r="AMW192" s="27"/>
      <c r="AMX192" s="27"/>
      <c r="AMY192" s="27"/>
      <c r="AMZ192" s="27"/>
      <c r="ANA192" s="27"/>
      <c r="ANB192" s="27"/>
      <c r="ANC192" s="27"/>
      <c r="AND192" s="27"/>
      <c r="ANE192" s="27"/>
      <c r="ANF192" s="27"/>
      <c r="ANG192" s="27"/>
      <c r="ANH192" s="27"/>
      <c r="ANI192" s="27"/>
      <c r="ANJ192" s="27"/>
      <c r="ANK192" s="27"/>
      <c r="ANL192" s="27"/>
      <c r="ANM192" s="27"/>
      <c r="ANN192" s="27"/>
      <c r="ANO192" s="27"/>
      <c r="ANP192" s="27"/>
      <c r="ANQ192" s="27"/>
      <c r="ANR192" s="27"/>
      <c r="ANS192" s="27"/>
      <c r="ANT192" s="27"/>
      <c r="ANU192" s="27"/>
      <c r="ANV192" s="27"/>
      <c r="ANW192" s="27"/>
      <c r="ANX192" s="27"/>
      <c r="ANY192" s="27"/>
      <c r="ANZ192" s="27"/>
      <c r="AOA192" s="27"/>
      <c r="AOB192" s="27"/>
      <c r="AOC192" s="27"/>
      <c r="AOD192" s="27"/>
      <c r="AOE192" s="27"/>
      <c r="AOF192" s="27"/>
      <c r="AOG192" s="27"/>
      <c r="AOH192" s="27"/>
      <c r="AOI192" s="27"/>
      <c r="AOJ192" s="27"/>
      <c r="AOK192" s="27"/>
      <c r="AOL192" s="27"/>
      <c r="AOM192" s="27"/>
      <c r="AON192" s="27"/>
      <c r="AOO192" s="27"/>
      <c r="AOP192" s="27"/>
      <c r="AOQ192" s="27"/>
      <c r="AOR192" s="27"/>
      <c r="AOS192" s="27"/>
      <c r="AOT192" s="27"/>
      <c r="AOU192" s="27"/>
      <c r="AOV192" s="27"/>
      <c r="AOW192" s="27"/>
      <c r="AOX192" s="27"/>
      <c r="AOY192" s="27"/>
      <c r="AOZ192" s="27"/>
      <c r="APA192" s="27"/>
      <c r="APB192" s="27"/>
      <c r="APC192" s="27"/>
      <c r="APD192" s="27"/>
      <c r="APE192" s="27"/>
      <c r="APF192" s="27"/>
      <c r="APG192" s="27"/>
      <c r="APH192" s="27"/>
      <c r="API192" s="27"/>
      <c r="APJ192" s="27"/>
      <c r="APK192" s="27"/>
      <c r="APL192" s="27"/>
      <c r="APM192" s="27"/>
      <c r="APN192" s="27"/>
      <c r="APO192" s="27"/>
      <c r="APP192" s="27"/>
      <c r="APQ192" s="27"/>
      <c r="APR192" s="27"/>
      <c r="APS192" s="27"/>
      <c r="APT192" s="27"/>
      <c r="APU192" s="27"/>
      <c r="APV192" s="27"/>
      <c r="APW192" s="27"/>
      <c r="APX192" s="27"/>
      <c r="APY192" s="27"/>
      <c r="APZ192" s="27"/>
      <c r="AQA192" s="27"/>
      <c r="AQB192" s="27"/>
      <c r="AQC192" s="27"/>
      <c r="AQD192" s="27"/>
      <c r="AQE192" s="27"/>
      <c r="AQF192" s="27"/>
      <c r="AQG192" s="27"/>
      <c r="AQH192" s="27"/>
      <c r="AQI192" s="27"/>
      <c r="AQJ192" s="27"/>
      <c r="AQK192" s="27"/>
      <c r="AQL192" s="27"/>
      <c r="AQM192" s="27"/>
      <c r="AQN192" s="27"/>
      <c r="AQO192" s="27"/>
      <c r="AQP192" s="27"/>
      <c r="AQQ192" s="27"/>
      <c r="AQR192" s="27"/>
      <c r="AQS192" s="27"/>
      <c r="AQT192" s="27"/>
      <c r="AQU192" s="27"/>
      <c r="AQV192" s="27"/>
      <c r="AQW192" s="27"/>
      <c r="AQX192" s="27"/>
      <c r="AQY192" s="27"/>
      <c r="AQZ192" s="27"/>
      <c r="ARA192" s="27"/>
      <c r="ARB192" s="27"/>
      <c r="ARC192" s="27"/>
      <c r="ARD192" s="27"/>
      <c r="ARE192" s="27"/>
      <c r="ARF192" s="27"/>
      <c r="ARG192" s="27"/>
      <c r="ARH192" s="27"/>
      <c r="ARI192" s="27"/>
      <c r="ARJ192" s="27"/>
      <c r="ARK192" s="27"/>
      <c r="ARL192" s="27"/>
      <c r="ARM192" s="27"/>
      <c r="ARN192" s="27"/>
      <c r="ARO192" s="27"/>
      <c r="ARP192" s="27"/>
      <c r="ARQ192" s="27"/>
      <c r="ARR192" s="27"/>
      <c r="ARS192" s="27"/>
      <c r="ART192" s="27"/>
      <c r="ARU192" s="27"/>
      <c r="ARV192" s="27"/>
      <c r="ARW192" s="27"/>
      <c r="ARX192" s="27"/>
      <c r="ARY192" s="27"/>
      <c r="ARZ192" s="27"/>
      <c r="ASA192" s="27"/>
      <c r="ASB192" s="27"/>
      <c r="ASC192" s="27"/>
      <c r="ASD192" s="27"/>
      <c r="ASE192" s="27"/>
      <c r="ASF192" s="27"/>
      <c r="ASG192" s="27"/>
      <c r="ASH192" s="27"/>
      <c r="ASI192" s="27"/>
      <c r="ASJ192" s="27"/>
      <c r="ASK192" s="27"/>
      <c r="ASL192" s="27"/>
      <c r="ASM192" s="27"/>
      <c r="ASN192" s="27"/>
      <c r="ASO192" s="27"/>
      <c r="ASP192" s="27"/>
      <c r="ASQ192" s="27"/>
      <c r="ASR192" s="27"/>
      <c r="ASS192" s="27"/>
      <c r="AST192" s="27"/>
      <c r="ASU192" s="27"/>
      <c r="ASV192" s="27"/>
      <c r="ASW192" s="27"/>
      <c r="ASX192" s="27"/>
      <c r="ASY192" s="27"/>
      <c r="ASZ192" s="27"/>
      <c r="ATA192" s="27"/>
      <c r="ATB192" s="27"/>
      <c r="ATC192" s="27"/>
      <c r="ATD192" s="27"/>
      <c r="ATE192" s="27"/>
      <c r="ATF192" s="27"/>
      <c r="ATG192" s="27"/>
      <c r="ATH192" s="27"/>
      <c r="ATI192" s="27"/>
      <c r="ATJ192" s="27"/>
      <c r="ATK192" s="27"/>
      <c r="ATL192" s="27"/>
      <c r="ATM192" s="27"/>
      <c r="ATN192" s="27"/>
      <c r="ATO192" s="27"/>
      <c r="ATP192" s="27"/>
      <c r="ATQ192" s="27"/>
      <c r="ATR192" s="27"/>
      <c r="ATS192" s="27"/>
      <c r="ATT192" s="27"/>
      <c r="ATU192" s="27"/>
      <c r="ATV192" s="27"/>
      <c r="ATW192" s="27"/>
      <c r="ATX192" s="27"/>
      <c r="ATY192" s="27"/>
      <c r="ATZ192" s="27"/>
      <c r="AUA192" s="27"/>
      <c r="AUB192" s="27"/>
      <c r="AUC192" s="27"/>
      <c r="AUD192" s="27"/>
      <c r="AUE192" s="27"/>
      <c r="AUF192" s="27"/>
      <c r="AUG192" s="27"/>
      <c r="AUH192" s="27"/>
      <c r="AUI192" s="27"/>
      <c r="AUJ192" s="27"/>
      <c r="AUK192" s="27"/>
      <c r="AUL192" s="27"/>
      <c r="AUM192" s="27"/>
      <c r="AUN192" s="27"/>
      <c r="AUO192" s="27"/>
      <c r="AUP192" s="27"/>
      <c r="AUQ192" s="27"/>
      <c r="AUR192" s="27"/>
      <c r="AUS192" s="27"/>
      <c r="AUT192" s="27"/>
      <c r="AUU192" s="27"/>
      <c r="AUV192" s="27"/>
      <c r="AUW192" s="27"/>
      <c r="AUX192" s="27"/>
      <c r="AUY192" s="27"/>
      <c r="AUZ192" s="27"/>
      <c r="AVA192" s="27"/>
      <c r="AVB192" s="27"/>
      <c r="AVC192" s="27"/>
      <c r="AVD192" s="27"/>
      <c r="AVE192" s="27"/>
      <c r="AVF192" s="27"/>
      <c r="AVG192" s="27"/>
      <c r="AVH192" s="27"/>
      <c r="AVI192" s="27"/>
      <c r="AVJ192" s="27"/>
      <c r="AVK192" s="27"/>
      <c r="AVL192" s="27"/>
      <c r="AVM192" s="27"/>
      <c r="AVN192" s="27"/>
      <c r="AVO192" s="27"/>
      <c r="AVP192" s="27"/>
      <c r="AVQ192" s="27"/>
      <c r="AVR192" s="27"/>
      <c r="AVS192" s="27"/>
      <c r="AVT192" s="27"/>
      <c r="AVU192" s="27"/>
      <c r="AVV192" s="27"/>
      <c r="AVW192" s="27"/>
      <c r="AVX192" s="27"/>
      <c r="AVY192" s="27"/>
      <c r="AVZ192" s="27"/>
      <c r="AWA192" s="27"/>
      <c r="AWB192" s="27"/>
      <c r="AWC192" s="27"/>
      <c r="AWD192" s="27"/>
      <c r="AWE192" s="27"/>
      <c r="AWF192" s="27"/>
      <c r="AWG192" s="27"/>
      <c r="AWH192" s="27"/>
      <c r="AWI192" s="27"/>
      <c r="AWJ192" s="27"/>
      <c r="AWK192" s="27"/>
      <c r="AWL192" s="27"/>
      <c r="AWM192" s="27"/>
      <c r="AWN192" s="27"/>
      <c r="AWO192" s="27"/>
      <c r="AWP192" s="27"/>
      <c r="AWQ192" s="27"/>
      <c r="AWR192" s="27"/>
      <c r="AWS192" s="27"/>
      <c r="AWT192" s="27"/>
      <c r="AWU192" s="27"/>
      <c r="AWV192" s="27"/>
      <c r="AWW192" s="27"/>
      <c r="AWX192" s="27"/>
      <c r="AWY192" s="27"/>
      <c r="AWZ192" s="27"/>
      <c r="AXA192" s="27"/>
      <c r="AXB192" s="27"/>
      <c r="AXC192" s="27"/>
      <c r="AXD192" s="27"/>
      <c r="AXE192" s="27"/>
      <c r="AXF192" s="27"/>
      <c r="AXG192" s="27"/>
      <c r="AXH192" s="27"/>
      <c r="AXI192" s="27"/>
      <c r="AXJ192" s="27"/>
      <c r="AXK192" s="27"/>
      <c r="AXL192" s="27"/>
      <c r="AXM192" s="27"/>
      <c r="AXN192" s="27"/>
      <c r="AXO192" s="27"/>
      <c r="AXP192" s="27"/>
      <c r="AXQ192" s="27"/>
      <c r="AXR192" s="27"/>
      <c r="AXS192" s="27"/>
      <c r="AXT192" s="27"/>
      <c r="AXU192" s="27"/>
      <c r="AXV192" s="27"/>
      <c r="AXW192" s="27"/>
      <c r="AXX192" s="27"/>
      <c r="AXY192" s="27"/>
      <c r="AXZ192" s="27"/>
      <c r="AYA192" s="27"/>
      <c r="AYB192" s="27"/>
      <c r="AYC192" s="27"/>
      <c r="AYD192" s="27"/>
      <c r="AYE192" s="27"/>
      <c r="AYF192" s="27"/>
      <c r="AYG192" s="27"/>
      <c r="AYH192" s="27"/>
      <c r="AYI192" s="27"/>
      <c r="AYJ192" s="27"/>
      <c r="AYK192" s="27"/>
      <c r="AYL192" s="27"/>
      <c r="AYM192" s="27"/>
      <c r="AYN192" s="27"/>
      <c r="AYO192" s="27"/>
      <c r="AYP192" s="27"/>
      <c r="AYQ192" s="27"/>
      <c r="AYR192" s="27"/>
      <c r="AYS192" s="27"/>
      <c r="AYT192" s="27"/>
      <c r="AYU192" s="27"/>
      <c r="AYV192" s="27"/>
      <c r="AYW192" s="27"/>
      <c r="AYX192" s="27"/>
      <c r="AYY192" s="27"/>
      <c r="AYZ192" s="27"/>
      <c r="AZA192" s="27"/>
      <c r="AZB192" s="27"/>
      <c r="AZC192" s="27"/>
      <c r="AZD192" s="27"/>
      <c r="AZE192" s="27"/>
      <c r="AZF192" s="27"/>
      <c r="AZG192" s="27"/>
      <c r="AZH192" s="27"/>
      <c r="AZI192" s="27"/>
      <c r="AZJ192" s="27"/>
      <c r="AZK192" s="27"/>
      <c r="AZL192" s="27"/>
      <c r="AZM192" s="27"/>
      <c r="AZN192" s="27"/>
      <c r="AZO192" s="27"/>
      <c r="AZP192" s="27"/>
      <c r="AZQ192" s="27"/>
      <c r="AZR192" s="27"/>
      <c r="AZS192" s="27"/>
      <c r="AZT192" s="27"/>
      <c r="AZU192" s="27"/>
      <c r="AZV192" s="27"/>
      <c r="AZW192" s="27"/>
      <c r="AZX192" s="27"/>
      <c r="AZY192" s="27"/>
      <c r="AZZ192" s="27"/>
      <c r="BAA192" s="27"/>
      <c r="BAB192" s="27"/>
      <c r="BAC192" s="27"/>
      <c r="BAD192" s="27"/>
      <c r="BAE192" s="27"/>
      <c r="BAF192" s="27"/>
      <c r="BAG192" s="27"/>
      <c r="BAH192" s="27"/>
      <c r="BAI192" s="27"/>
      <c r="BAJ192" s="27"/>
      <c r="BAK192" s="27"/>
      <c r="BAL192" s="27"/>
      <c r="BAM192" s="27"/>
      <c r="BAN192" s="27"/>
      <c r="BAO192" s="27"/>
      <c r="BAP192" s="27"/>
      <c r="BAQ192" s="27"/>
      <c r="BAR192" s="27"/>
      <c r="BAS192" s="27"/>
      <c r="BAT192" s="27"/>
      <c r="BAU192" s="27"/>
      <c r="BAV192" s="27"/>
      <c r="BAW192" s="27"/>
      <c r="BAX192" s="27"/>
      <c r="BAY192" s="27"/>
      <c r="BAZ192" s="27"/>
      <c r="BBA192" s="27"/>
      <c r="BBB192" s="27"/>
      <c r="BBC192" s="27"/>
      <c r="BBD192" s="27"/>
      <c r="BBE192" s="27"/>
      <c r="BBF192" s="27"/>
      <c r="BBG192" s="27"/>
      <c r="BBH192" s="27"/>
      <c r="BBI192" s="27"/>
      <c r="BBJ192" s="27"/>
      <c r="BBK192" s="27"/>
      <c r="BBL192" s="27"/>
      <c r="BBM192" s="27"/>
      <c r="BBN192" s="27"/>
      <c r="BBO192" s="27"/>
      <c r="BBP192" s="27"/>
      <c r="BBQ192" s="27"/>
      <c r="BBR192" s="27"/>
      <c r="BBS192" s="27"/>
      <c r="BBT192" s="27"/>
      <c r="BBU192" s="27"/>
      <c r="BBV192" s="27"/>
      <c r="BBW192" s="27"/>
      <c r="BBX192" s="27"/>
      <c r="BBY192" s="27"/>
      <c r="BBZ192" s="27"/>
      <c r="BCA192" s="27"/>
      <c r="BCB192" s="27"/>
      <c r="BCC192" s="27"/>
      <c r="BCD192" s="27"/>
      <c r="BCE192" s="27"/>
      <c r="BCF192" s="27"/>
      <c r="BCG192" s="27"/>
      <c r="BCH192" s="27"/>
      <c r="BCI192" s="27"/>
      <c r="BCJ192" s="27"/>
      <c r="BCK192" s="27"/>
      <c r="BCL192" s="27"/>
      <c r="BCM192" s="27"/>
      <c r="BCN192" s="27"/>
      <c r="BCO192" s="27"/>
      <c r="BCP192" s="27"/>
      <c r="BCQ192" s="27"/>
      <c r="BCR192" s="27"/>
      <c r="BCS192" s="27"/>
      <c r="BCT192" s="27"/>
      <c r="BCU192" s="27"/>
      <c r="BCV192" s="27"/>
      <c r="BCW192" s="27"/>
      <c r="BCX192" s="27"/>
      <c r="BCY192" s="27"/>
      <c r="BCZ192" s="27"/>
      <c r="BDA192" s="27"/>
      <c r="BDB192" s="27"/>
      <c r="BDC192" s="27"/>
      <c r="BDD192" s="27"/>
      <c r="BDE192" s="27"/>
      <c r="BDF192" s="27"/>
      <c r="BDG192" s="27"/>
      <c r="BDH192" s="27"/>
      <c r="BDI192" s="27"/>
      <c r="BDJ192" s="27"/>
      <c r="BDK192" s="27"/>
      <c r="BDL192" s="27"/>
      <c r="BDM192" s="27"/>
      <c r="BDN192" s="27"/>
      <c r="BDO192" s="27"/>
      <c r="BDP192" s="27"/>
      <c r="BDQ192" s="27"/>
      <c r="BDR192" s="27"/>
      <c r="BDS192" s="27"/>
      <c r="BDT192" s="27"/>
      <c r="BDU192" s="27"/>
      <c r="BDV192" s="27"/>
      <c r="BDW192" s="27"/>
      <c r="BDX192" s="27"/>
      <c r="BDY192" s="27"/>
      <c r="BDZ192" s="27"/>
      <c r="BEA192" s="27"/>
      <c r="BEB192" s="27"/>
      <c r="BEC192" s="27"/>
      <c r="BED192" s="27"/>
      <c r="BEE192" s="27"/>
      <c r="BEF192" s="27"/>
      <c r="BEG192" s="27"/>
      <c r="BEH192" s="27"/>
      <c r="BEI192" s="27"/>
      <c r="BEJ192" s="27"/>
      <c r="BEK192" s="27"/>
      <c r="BEL192" s="27"/>
      <c r="BEM192" s="27"/>
      <c r="BEN192" s="27"/>
      <c r="BEO192" s="27"/>
      <c r="BEP192" s="27"/>
      <c r="BEQ192" s="27"/>
      <c r="BER192" s="27"/>
      <c r="BES192" s="27"/>
      <c r="BET192" s="27"/>
      <c r="BEU192" s="27"/>
      <c r="BEV192" s="27"/>
      <c r="BEW192" s="27"/>
      <c r="BEX192" s="27"/>
      <c r="BEY192" s="27"/>
      <c r="BEZ192" s="27"/>
      <c r="BFA192" s="27"/>
      <c r="BFB192" s="27"/>
      <c r="BFC192" s="27"/>
      <c r="BFD192" s="27"/>
      <c r="BFE192" s="27"/>
      <c r="BFF192" s="27"/>
      <c r="BFG192" s="27"/>
      <c r="BFH192" s="27"/>
      <c r="BFI192" s="27"/>
      <c r="BFJ192" s="27"/>
      <c r="BFK192" s="27"/>
      <c r="BFL192" s="27"/>
      <c r="BFM192" s="27"/>
      <c r="BFN192" s="27"/>
      <c r="BFO192" s="27"/>
      <c r="BFP192" s="27"/>
      <c r="BFQ192" s="27"/>
      <c r="BFR192" s="27"/>
      <c r="BFS192" s="27"/>
      <c r="BFT192" s="27"/>
      <c r="BFU192" s="27"/>
      <c r="BFV192" s="27"/>
      <c r="BFW192" s="27"/>
      <c r="BFX192" s="27"/>
      <c r="BFY192" s="27"/>
      <c r="BFZ192" s="27"/>
      <c r="BGA192" s="27"/>
      <c r="BGB192" s="27"/>
      <c r="BGC192" s="27"/>
      <c r="BGD192" s="27"/>
      <c r="BGE192" s="27"/>
      <c r="BGF192" s="27"/>
      <c r="BGG192" s="27"/>
      <c r="BGH192" s="27"/>
      <c r="BGI192" s="27"/>
      <c r="BGJ192" s="27"/>
      <c r="BGK192" s="27"/>
      <c r="BGL192" s="27"/>
      <c r="BGM192" s="27"/>
      <c r="BGN192" s="27"/>
      <c r="BGO192" s="27"/>
      <c r="BGP192" s="27"/>
      <c r="BGQ192" s="27"/>
      <c r="BGR192" s="27"/>
      <c r="BGS192" s="27"/>
      <c r="BGT192" s="27"/>
      <c r="BGU192" s="27"/>
      <c r="BGV192" s="27"/>
      <c r="BGW192" s="27"/>
      <c r="BGX192" s="27"/>
      <c r="BGY192" s="27"/>
      <c r="BGZ192" s="27"/>
      <c r="BHA192" s="27"/>
      <c r="BHB192" s="27"/>
      <c r="BHC192" s="27"/>
      <c r="BHD192" s="27"/>
      <c r="BHE192" s="27"/>
      <c r="BHF192" s="27"/>
      <c r="BHG192" s="27"/>
      <c r="BHH192" s="27"/>
      <c r="BHI192" s="27"/>
      <c r="BHJ192" s="27"/>
      <c r="BHK192" s="27"/>
      <c r="BHL192" s="27"/>
      <c r="BHM192" s="27"/>
      <c r="BHN192" s="27"/>
      <c r="BHO192" s="27"/>
      <c r="BHP192" s="27"/>
      <c r="BHQ192" s="27"/>
      <c r="BHR192" s="27"/>
      <c r="BHS192" s="27"/>
      <c r="BHT192" s="27"/>
      <c r="BHU192" s="27"/>
      <c r="BHV192" s="27"/>
      <c r="BHW192" s="27"/>
      <c r="BHX192" s="27"/>
      <c r="BHY192" s="27"/>
      <c r="BHZ192" s="27"/>
      <c r="BIA192" s="27"/>
      <c r="BIB192" s="27"/>
      <c r="BIC192" s="27"/>
      <c r="BID192" s="27"/>
      <c r="BIE192" s="27"/>
      <c r="BIF192" s="27"/>
      <c r="BIG192" s="27"/>
      <c r="BIH192" s="27"/>
      <c r="BII192" s="27"/>
      <c r="BIJ192" s="27"/>
      <c r="BIK192" s="27"/>
      <c r="BIL192" s="27"/>
      <c r="BIM192" s="27"/>
      <c r="BIN192" s="27"/>
      <c r="BIO192" s="27"/>
      <c r="BIP192" s="27"/>
      <c r="BIQ192" s="27"/>
      <c r="BIR192" s="27"/>
      <c r="BIS192" s="27"/>
      <c r="BIT192" s="27"/>
      <c r="BIU192" s="27"/>
      <c r="BIV192" s="27"/>
      <c r="BIW192" s="27"/>
      <c r="BIX192" s="27"/>
      <c r="BIY192" s="27"/>
      <c r="BIZ192" s="27"/>
      <c r="BJA192" s="27"/>
      <c r="BJB192" s="27"/>
      <c r="BJC192" s="27"/>
      <c r="BJD192" s="27"/>
      <c r="BJE192" s="27"/>
      <c r="BJF192" s="27"/>
      <c r="BJG192" s="27"/>
      <c r="BJH192" s="27"/>
      <c r="BJI192" s="27"/>
      <c r="BJJ192" s="27"/>
      <c r="BJK192" s="27"/>
      <c r="BJL192" s="27"/>
      <c r="BJM192" s="27"/>
      <c r="BJN192" s="27"/>
      <c r="BJO192" s="27"/>
      <c r="BJP192" s="27"/>
      <c r="BJQ192" s="27"/>
      <c r="BJR192" s="27"/>
      <c r="BJS192" s="27"/>
      <c r="BJT192" s="27"/>
      <c r="BJU192" s="27"/>
      <c r="BJV192" s="27"/>
      <c r="BJW192" s="27"/>
      <c r="BJX192" s="27"/>
      <c r="BJY192" s="27"/>
      <c r="BJZ192" s="27"/>
      <c r="BKA192" s="27"/>
      <c r="BKB192" s="27"/>
      <c r="BKC192" s="27"/>
      <c r="BKD192" s="27"/>
      <c r="BKE192" s="27"/>
      <c r="BKF192" s="27"/>
      <c r="BKG192" s="27"/>
      <c r="BKH192" s="27"/>
      <c r="BKI192" s="27"/>
      <c r="BKJ192" s="27"/>
      <c r="BKK192" s="27"/>
      <c r="BKL192" s="27"/>
      <c r="BKM192" s="27"/>
      <c r="BKN192" s="27"/>
      <c r="BKO192" s="27"/>
      <c r="BKP192" s="27"/>
      <c r="BKQ192" s="27"/>
      <c r="BKR192" s="27"/>
      <c r="BKS192" s="27"/>
      <c r="BKT192" s="27"/>
      <c r="BKU192" s="27"/>
      <c r="BKV192" s="27"/>
      <c r="BKW192" s="27"/>
      <c r="BKX192" s="27"/>
      <c r="BKY192" s="27"/>
      <c r="BKZ192" s="27"/>
      <c r="BLA192" s="27"/>
      <c r="BLB192" s="27"/>
      <c r="BLC192" s="27"/>
      <c r="BLD192" s="27"/>
      <c r="BLE192" s="27"/>
      <c r="BLF192" s="27"/>
      <c r="BLG192" s="27"/>
      <c r="BLH192" s="27"/>
      <c r="BLI192" s="27"/>
      <c r="BLJ192" s="27"/>
      <c r="BLK192" s="27"/>
      <c r="BLL192" s="27"/>
      <c r="BLM192" s="27"/>
      <c r="BLN192" s="27"/>
      <c r="BLO192" s="27"/>
      <c r="BLP192" s="27"/>
      <c r="BLQ192" s="27"/>
      <c r="BLR192" s="27"/>
      <c r="BLS192" s="27"/>
      <c r="BLT192" s="27"/>
      <c r="BLU192" s="27"/>
      <c r="BLV192" s="27"/>
      <c r="BLW192" s="27"/>
      <c r="BLX192" s="27"/>
      <c r="BLY192" s="27"/>
      <c r="BLZ192" s="27"/>
      <c r="BMA192" s="27"/>
      <c r="BMB192" s="27"/>
      <c r="BMC192" s="27"/>
      <c r="BMD192" s="27"/>
      <c r="BME192" s="27"/>
      <c r="BMF192" s="27"/>
      <c r="BMG192" s="27"/>
      <c r="BMH192" s="27"/>
      <c r="BMI192" s="27"/>
      <c r="BMJ192" s="27"/>
      <c r="BMK192" s="27"/>
      <c r="BML192" s="27"/>
      <c r="BMM192" s="27"/>
      <c r="BMN192" s="27"/>
      <c r="BMO192" s="27"/>
      <c r="BMP192" s="27"/>
      <c r="BMQ192" s="27"/>
      <c r="BMR192" s="27"/>
      <c r="BMS192" s="27"/>
      <c r="BMT192" s="27"/>
      <c r="BMU192" s="27"/>
      <c r="BMV192" s="27"/>
      <c r="BMW192" s="27"/>
      <c r="BMX192" s="27"/>
      <c r="BMY192" s="27"/>
      <c r="BMZ192" s="27"/>
      <c r="BNA192" s="27"/>
      <c r="BNB192" s="27"/>
      <c r="BNC192" s="27"/>
      <c r="BND192" s="27"/>
      <c r="BNE192" s="27"/>
      <c r="BNF192" s="27"/>
      <c r="BNG192" s="27"/>
      <c r="BNH192" s="27"/>
      <c r="BNI192" s="27"/>
      <c r="BNJ192" s="27"/>
      <c r="BNK192" s="27"/>
      <c r="BNL192" s="27"/>
      <c r="BNM192" s="27"/>
      <c r="BNN192" s="27"/>
      <c r="BNO192" s="27"/>
      <c r="BNP192" s="27"/>
      <c r="BNQ192" s="27"/>
      <c r="BNR192" s="27"/>
      <c r="BNS192" s="27"/>
      <c r="BNT192" s="27"/>
      <c r="BNU192" s="27"/>
      <c r="BNV192" s="27"/>
      <c r="BNW192" s="27"/>
      <c r="BNX192" s="27"/>
      <c r="BNY192" s="27"/>
      <c r="BNZ192" s="27"/>
      <c r="BOA192" s="27"/>
      <c r="BOB192" s="27"/>
      <c r="BOC192" s="27"/>
      <c r="BOD192" s="27"/>
      <c r="BOE192" s="27"/>
      <c r="BOF192" s="27"/>
      <c r="BOG192" s="27"/>
      <c r="BOH192" s="27"/>
      <c r="BOI192" s="27"/>
      <c r="BOJ192" s="27"/>
      <c r="BOK192" s="27"/>
      <c r="BOL192" s="27"/>
      <c r="BOM192" s="27"/>
      <c r="BON192" s="27"/>
      <c r="BOO192" s="27"/>
      <c r="BOP192" s="27"/>
      <c r="BOQ192" s="27"/>
      <c r="BOR192" s="27"/>
      <c r="BOS192" s="27"/>
      <c r="BOT192" s="27"/>
      <c r="BOU192" s="27"/>
      <c r="BOV192" s="27"/>
      <c r="BOW192" s="27"/>
      <c r="BOX192" s="27"/>
      <c r="BOY192" s="27"/>
      <c r="BOZ192" s="27"/>
      <c r="BPA192" s="27"/>
      <c r="BPB192" s="27"/>
      <c r="BPC192" s="27"/>
      <c r="BPD192" s="27"/>
      <c r="BPE192" s="27"/>
      <c r="BPF192" s="27"/>
      <c r="BPG192" s="27"/>
      <c r="BPH192" s="27"/>
      <c r="BPI192" s="27"/>
      <c r="BPJ192" s="27"/>
      <c r="BPK192" s="27"/>
      <c r="BPL192" s="27"/>
      <c r="BPM192" s="27"/>
      <c r="BPN192" s="27"/>
      <c r="BPO192" s="27"/>
      <c r="BPP192" s="27"/>
      <c r="BPQ192" s="27"/>
      <c r="BPR192" s="27"/>
      <c r="BPS192" s="27"/>
      <c r="BPT192" s="27"/>
      <c r="BPU192" s="27"/>
      <c r="BPV192" s="27"/>
      <c r="BPW192" s="27"/>
      <c r="BPX192" s="27"/>
      <c r="BPY192" s="27"/>
      <c r="BPZ192" s="27"/>
      <c r="BQA192" s="27"/>
      <c r="BQB192" s="27"/>
      <c r="BQC192" s="27"/>
      <c r="BQD192" s="27"/>
      <c r="BQE192" s="27"/>
      <c r="BQF192" s="27"/>
      <c r="BQG192" s="27"/>
      <c r="BQH192" s="27"/>
      <c r="BQI192" s="27"/>
      <c r="BQJ192" s="27"/>
      <c r="BQK192" s="27"/>
      <c r="BQL192" s="27"/>
      <c r="BQM192" s="27"/>
      <c r="BQN192" s="27"/>
      <c r="BQO192" s="27"/>
      <c r="BQP192" s="27"/>
      <c r="BQQ192" s="27"/>
      <c r="BQR192" s="27"/>
      <c r="BQS192" s="27"/>
      <c r="BQT192" s="27"/>
      <c r="BQU192" s="27"/>
      <c r="BQV192" s="27"/>
      <c r="BQW192" s="27"/>
      <c r="BQX192" s="27"/>
      <c r="BQY192" s="27"/>
      <c r="BQZ192" s="27"/>
      <c r="BRA192" s="27"/>
      <c r="BRB192" s="27"/>
      <c r="BRC192" s="27"/>
      <c r="BRD192" s="27"/>
      <c r="BRE192" s="27"/>
      <c r="BRF192" s="27"/>
      <c r="BRG192" s="27"/>
      <c r="BRH192" s="27"/>
      <c r="BRI192" s="27"/>
      <c r="BRJ192" s="27"/>
      <c r="BRK192" s="27"/>
      <c r="BRL192" s="27"/>
      <c r="BRM192" s="27"/>
      <c r="BRN192" s="27"/>
      <c r="BRO192" s="27"/>
      <c r="BRP192" s="27"/>
      <c r="BRQ192" s="27"/>
      <c r="BRR192" s="27"/>
      <c r="BRS192" s="27"/>
      <c r="BRT192" s="27"/>
      <c r="BRU192" s="27"/>
      <c r="BRV192" s="27"/>
      <c r="BRW192" s="27"/>
      <c r="BRX192" s="27"/>
      <c r="BRY192" s="27"/>
      <c r="BRZ192" s="27"/>
      <c r="BSA192" s="27"/>
      <c r="BSB192" s="27"/>
      <c r="BSC192" s="27"/>
      <c r="BSD192" s="27"/>
      <c r="BSE192" s="27"/>
      <c r="BSF192" s="27"/>
      <c r="BSG192" s="27"/>
      <c r="BSH192" s="27"/>
      <c r="BSI192" s="27"/>
      <c r="BSJ192" s="27"/>
      <c r="BSK192" s="27"/>
      <c r="BSL192" s="27"/>
      <c r="BSM192" s="27"/>
      <c r="BSN192" s="27"/>
      <c r="BSO192" s="27"/>
      <c r="BSP192" s="27"/>
      <c r="BSQ192" s="27"/>
      <c r="BSR192" s="27"/>
      <c r="BSS192" s="27"/>
      <c r="BST192" s="27"/>
      <c r="BSU192" s="27"/>
      <c r="BSV192" s="27"/>
      <c r="BSW192" s="27"/>
      <c r="BSX192" s="27"/>
      <c r="BSY192" s="27"/>
      <c r="BSZ192" s="27"/>
      <c r="BTA192" s="27"/>
      <c r="BTB192" s="27"/>
      <c r="BTC192" s="27"/>
      <c r="BTD192" s="27"/>
      <c r="BTE192" s="27"/>
      <c r="BTF192" s="27"/>
      <c r="BTG192" s="27"/>
      <c r="BTH192" s="27"/>
      <c r="BTI192" s="27"/>
      <c r="BTJ192" s="27"/>
      <c r="BTK192" s="27"/>
      <c r="BTL192" s="27"/>
      <c r="BTM192" s="27"/>
      <c r="BTN192" s="27"/>
      <c r="BTO192" s="27"/>
      <c r="BTP192" s="27"/>
      <c r="BTQ192" s="27"/>
      <c r="BTR192" s="27"/>
      <c r="BTS192" s="27"/>
      <c r="BTT192" s="27"/>
      <c r="BTU192" s="27"/>
      <c r="BTV192" s="27"/>
      <c r="BTW192" s="27"/>
      <c r="BTX192" s="27"/>
      <c r="BTY192" s="27"/>
      <c r="BTZ192" s="27"/>
      <c r="BUA192" s="27"/>
      <c r="BUB192" s="27"/>
      <c r="BUC192" s="27"/>
      <c r="BUD192" s="27"/>
      <c r="BUE192" s="27"/>
      <c r="BUF192" s="27"/>
      <c r="BUG192" s="27"/>
      <c r="BUH192" s="27"/>
      <c r="BUI192" s="27"/>
      <c r="BUJ192" s="27"/>
      <c r="BUK192" s="27"/>
      <c r="BUL192" s="27"/>
      <c r="BUM192" s="27"/>
      <c r="BUN192" s="27"/>
      <c r="BUO192" s="27"/>
      <c r="BUP192" s="27"/>
      <c r="BUQ192" s="27"/>
    </row>
    <row r="193" spans="1:1915" s="47" customFormat="1" ht="12.75">
      <c r="A193" s="23"/>
      <c r="B193" s="53"/>
      <c r="C193" s="53"/>
      <c r="D193" s="217" t="s">
        <v>267</v>
      </c>
      <c r="E193" s="216">
        <v>0.4</v>
      </c>
      <c r="F193" s="152">
        <v>2019</v>
      </c>
      <c r="G193" s="221">
        <v>0.7</v>
      </c>
      <c r="H193" s="22"/>
      <c r="I193" s="99"/>
      <c r="J193" s="99"/>
      <c r="K193" s="99"/>
      <c r="L193" s="99"/>
      <c r="M193" s="105"/>
      <c r="N193" s="105"/>
      <c r="O193" s="22"/>
      <c r="P193" s="22"/>
      <c r="Q193" s="22"/>
      <c r="R193" s="22"/>
      <c r="S193" s="22"/>
      <c r="T193" s="56"/>
      <c r="U193" s="56"/>
      <c r="V193" s="56"/>
      <c r="W193" s="56"/>
      <c r="X193" s="56"/>
      <c r="Y193" s="56"/>
      <c r="Z193" s="56"/>
      <c r="AA193" s="56"/>
      <c r="AB193" s="56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  <c r="BZ193" s="27"/>
      <c r="CA193" s="27"/>
      <c r="CB193" s="27"/>
      <c r="CC193" s="27"/>
      <c r="CD193" s="27"/>
      <c r="CE193" s="27"/>
      <c r="CF193" s="27"/>
      <c r="CG193" s="27"/>
      <c r="CH193" s="27"/>
      <c r="CI193" s="27"/>
      <c r="CJ193" s="27"/>
      <c r="CK193" s="27"/>
      <c r="CL193" s="27"/>
      <c r="CM193" s="27"/>
      <c r="CN193" s="27"/>
      <c r="CO193" s="27"/>
      <c r="CP193" s="27"/>
      <c r="CQ193" s="27"/>
      <c r="CR193" s="27"/>
      <c r="CS193" s="27"/>
      <c r="CT193" s="27"/>
      <c r="CU193" s="27"/>
      <c r="CV193" s="27"/>
      <c r="CW193" s="27"/>
      <c r="CX193" s="27"/>
      <c r="CY193" s="27"/>
      <c r="CZ193" s="27"/>
      <c r="DA193" s="27"/>
      <c r="DB193" s="27"/>
      <c r="DC193" s="27"/>
      <c r="DD193" s="27"/>
      <c r="DE193" s="27"/>
      <c r="DF193" s="27"/>
      <c r="DG193" s="27"/>
      <c r="DH193" s="27"/>
      <c r="DI193" s="27"/>
      <c r="DJ193" s="27"/>
      <c r="DK193" s="27"/>
      <c r="DL193" s="27"/>
      <c r="DM193" s="27"/>
      <c r="DN193" s="27"/>
      <c r="DO193" s="27"/>
      <c r="DP193" s="27"/>
      <c r="DQ193" s="27"/>
      <c r="DR193" s="27"/>
      <c r="DS193" s="27"/>
      <c r="DT193" s="27"/>
      <c r="DU193" s="27"/>
      <c r="DV193" s="27"/>
      <c r="DW193" s="27"/>
      <c r="DX193" s="27"/>
      <c r="DY193" s="27"/>
      <c r="DZ193" s="27"/>
      <c r="EA193" s="27"/>
      <c r="EB193" s="27"/>
      <c r="EC193" s="27"/>
      <c r="ED193" s="27"/>
      <c r="EE193" s="27"/>
      <c r="EF193" s="27"/>
      <c r="EG193" s="27"/>
      <c r="EH193" s="27"/>
      <c r="EI193" s="27"/>
      <c r="EJ193" s="27"/>
      <c r="EK193" s="27"/>
      <c r="EL193" s="27"/>
      <c r="EM193" s="27"/>
      <c r="EN193" s="27"/>
      <c r="EO193" s="27"/>
      <c r="EP193" s="27"/>
      <c r="EQ193" s="27"/>
      <c r="ER193" s="27"/>
      <c r="ES193" s="27"/>
      <c r="ET193" s="27"/>
      <c r="EU193" s="27"/>
      <c r="EV193" s="27"/>
      <c r="EW193" s="27"/>
      <c r="EX193" s="27"/>
      <c r="EY193" s="27"/>
      <c r="EZ193" s="27"/>
      <c r="FA193" s="27"/>
      <c r="FB193" s="27"/>
      <c r="FC193" s="27"/>
      <c r="FD193" s="27"/>
      <c r="FE193" s="27"/>
      <c r="FF193" s="27"/>
      <c r="FG193" s="27"/>
      <c r="FH193" s="27"/>
      <c r="FI193" s="27"/>
      <c r="FJ193" s="27"/>
      <c r="FK193" s="27"/>
      <c r="FL193" s="27"/>
      <c r="FM193" s="27"/>
      <c r="FN193" s="27"/>
      <c r="FO193" s="27"/>
      <c r="FP193" s="27"/>
      <c r="FQ193" s="27"/>
      <c r="FR193" s="27"/>
      <c r="FS193" s="27"/>
      <c r="FT193" s="27"/>
      <c r="FU193" s="27"/>
      <c r="FV193" s="27"/>
      <c r="FW193" s="27"/>
      <c r="FX193" s="27"/>
      <c r="FY193" s="27"/>
      <c r="FZ193" s="27"/>
      <c r="GA193" s="27"/>
      <c r="GB193" s="27"/>
      <c r="GC193" s="27"/>
      <c r="GD193" s="27"/>
      <c r="GE193" s="27"/>
      <c r="GF193" s="27"/>
      <c r="GG193" s="27"/>
      <c r="GH193" s="27"/>
      <c r="GI193" s="27"/>
      <c r="GJ193" s="27"/>
      <c r="GK193" s="27"/>
      <c r="GL193" s="27"/>
      <c r="GM193" s="27"/>
      <c r="GN193" s="27"/>
      <c r="GO193" s="27"/>
      <c r="GP193" s="27"/>
      <c r="GQ193" s="27"/>
      <c r="GR193" s="27"/>
      <c r="GS193" s="27"/>
      <c r="GT193" s="27"/>
      <c r="GU193" s="27"/>
      <c r="GV193" s="27"/>
      <c r="GW193" s="27"/>
      <c r="GX193" s="27"/>
      <c r="GY193" s="27"/>
      <c r="GZ193" s="27"/>
      <c r="HA193" s="27"/>
      <c r="HB193" s="27"/>
      <c r="HC193" s="27"/>
      <c r="HD193" s="27"/>
      <c r="HE193" s="27"/>
      <c r="HF193" s="27"/>
      <c r="HG193" s="27"/>
      <c r="HH193" s="27"/>
      <c r="HI193" s="27"/>
      <c r="HJ193" s="27"/>
      <c r="HK193" s="27"/>
      <c r="HL193" s="27"/>
      <c r="HM193" s="27"/>
      <c r="HN193" s="27"/>
      <c r="HO193" s="27"/>
      <c r="HP193" s="27"/>
      <c r="HQ193" s="27"/>
      <c r="HR193" s="27"/>
      <c r="HS193" s="27"/>
      <c r="HT193" s="27"/>
      <c r="HU193" s="27"/>
      <c r="HV193" s="27"/>
      <c r="HW193" s="27"/>
      <c r="HX193" s="27"/>
      <c r="HY193" s="27"/>
      <c r="HZ193" s="27"/>
      <c r="IA193" s="27"/>
      <c r="IB193" s="27"/>
      <c r="IC193" s="27"/>
      <c r="ID193" s="27"/>
      <c r="IE193" s="27"/>
      <c r="IF193" s="27"/>
      <c r="IG193" s="27"/>
      <c r="IH193" s="27"/>
      <c r="II193" s="27"/>
      <c r="IJ193" s="27"/>
      <c r="IK193" s="27"/>
      <c r="IL193" s="27"/>
      <c r="IM193" s="27"/>
      <c r="IN193" s="27"/>
      <c r="IO193" s="27"/>
      <c r="IP193" s="27"/>
      <c r="IQ193" s="27"/>
      <c r="IR193" s="27"/>
      <c r="IS193" s="27"/>
      <c r="IT193" s="27"/>
      <c r="IU193" s="27"/>
      <c r="IV193" s="27"/>
      <c r="IW193" s="27"/>
      <c r="IX193" s="27"/>
      <c r="IY193" s="27"/>
      <c r="IZ193" s="27"/>
      <c r="JA193" s="27"/>
      <c r="JB193" s="27"/>
      <c r="JC193" s="27"/>
      <c r="JD193" s="27"/>
      <c r="JE193" s="27"/>
      <c r="JF193" s="27"/>
      <c r="JG193" s="27"/>
      <c r="JH193" s="27"/>
      <c r="JI193" s="27"/>
      <c r="JJ193" s="27"/>
      <c r="JK193" s="27"/>
      <c r="JL193" s="27"/>
      <c r="JM193" s="27"/>
      <c r="JN193" s="27"/>
      <c r="JO193" s="27"/>
      <c r="JP193" s="27"/>
      <c r="JQ193" s="27"/>
      <c r="JR193" s="27"/>
      <c r="JS193" s="27"/>
      <c r="JT193" s="27"/>
      <c r="JU193" s="27"/>
      <c r="JV193" s="27"/>
      <c r="JW193" s="27"/>
      <c r="JX193" s="27"/>
      <c r="JY193" s="27"/>
      <c r="JZ193" s="27"/>
      <c r="KA193" s="27"/>
      <c r="KB193" s="27"/>
      <c r="KC193" s="27"/>
      <c r="KD193" s="27"/>
      <c r="KE193" s="27"/>
      <c r="KF193" s="27"/>
      <c r="KG193" s="27"/>
      <c r="KH193" s="27"/>
      <c r="KI193" s="27"/>
      <c r="KJ193" s="27"/>
      <c r="KK193" s="27"/>
      <c r="KL193" s="27"/>
      <c r="KM193" s="27"/>
      <c r="KN193" s="27"/>
      <c r="KO193" s="27"/>
      <c r="KP193" s="27"/>
      <c r="KQ193" s="27"/>
      <c r="KR193" s="27"/>
      <c r="KS193" s="27"/>
      <c r="KT193" s="27"/>
      <c r="KU193" s="27"/>
      <c r="KV193" s="27"/>
      <c r="KW193" s="27"/>
      <c r="KX193" s="27"/>
      <c r="KY193" s="27"/>
      <c r="KZ193" s="27"/>
      <c r="LA193" s="27"/>
      <c r="LB193" s="27"/>
      <c r="LC193" s="27"/>
      <c r="LD193" s="27"/>
      <c r="LE193" s="27"/>
      <c r="LF193" s="27"/>
      <c r="LG193" s="27"/>
      <c r="LH193" s="27"/>
      <c r="LI193" s="27"/>
      <c r="LJ193" s="27"/>
      <c r="LK193" s="27"/>
      <c r="LL193" s="27"/>
      <c r="LM193" s="27"/>
      <c r="LN193" s="27"/>
      <c r="LO193" s="27"/>
      <c r="LP193" s="27"/>
      <c r="LQ193" s="27"/>
      <c r="LR193" s="27"/>
      <c r="LS193" s="27"/>
      <c r="LT193" s="27"/>
      <c r="LU193" s="27"/>
      <c r="LV193" s="27"/>
      <c r="LW193" s="27"/>
      <c r="LX193" s="27"/>
      <c r="LY193" s="27"/>
      <c r="LZ193" s="27"/>
      <c r="MA193" s="27"/>
      <c r="MB193" s="27"/>
      <c r="MC193" s="27"/>
      <c r="MD193" s="27"/>
      <c r="ME193" s="27"/>
      <c r="MF193" s="27"/>
      <c r="MG193" s="27"/>
      <c r="MH193" s="27"/>
      <c r="MI193" s="27"/>
      <c r="MJ193" s="27"/>
      <c r="MK193" s="27"/>
      <c r="ML193" s="27"/>
      <c r="MM193" s="27"/>
      <c r="MN193" s="27"/>
      <c r="MO193" s="27"/>
      <c r="MP193" s="27"/>
      <c r="MQ193" s="27"/>
      <c r="MR193" s="27"/>
      <c r="MS193" s="27"/>
      <c r="MT193" s="27"/>
      <c r="MU193" s="27"/>
      <c r="MV193" s="27"/>
      <c r="MW193" s="27"/>
      <c r="MX193" s="27"/>
      <c r="MY193" s="27"/>
      <c r="MZ193" s="27"/>
      <c r="NA193" s="27"/>
      <c r="NB193" s="27"/>
      <c r="NC193" s="27"/>
      <c r="ND193" s="27"/>
      <c r="NE193" s="27"/>
      <c r="NF193" s="27"/>
      <c r="NG193" s="27"/>
      <c r="NH193" s="27"/>
      <c r="NI193" s="27"/>
      <c r="NJ193" s="27"/>
      <c r="NK193" s="27"/>
      <c r="NL193" s="27"/>
      <c r="NM193" s="27"/>
      <c r="NN193" s="27"/>
      <c r="NO193" s="27"/>
      <c r="NP193" s="27"/>
      <c r="NQ193" s="27"/>
      <c r="NR193" s="27"/>
      <c r="NS193" s="27"/>
      <c r="NT193" s="27"/>
      <c r="NU193" s="27"/>
      <c r="NV193" s="27"/>
      <c r="NW193" s="27"/>
      <c r="NX193" s="27"/>
      <c r="NY193" s="27"/>
      <c r="NZ193" s="27"/>
      <c r="OA193" s="27"/>
      <c r="OB193" s="27"/>
      <c r="OC193" s="27"/>
      <c r="OD193" s="27"/>
      <c r="OE193" s="27"/>
      <c r="OF193" s="27"/>
      <c r="OG193" s="27"/>
      <c r="OH193" s="27"/>
      <c r="OI193" s="27"/>
      <c r="OJ193" s="27"/>
      <c r="OK193" s="27"/>
      <c r="OL193" s="27"/>
      <c r="OM193" s="27"/>
      <c r="ON193" s="27"/>
      <c r="OO193" s="27"/>
      <c r="OP193" s="27"/>
      <c r="OQ193" s="27"/>
      <c r="OR193" s="27"/>
      <c r="OS193" s="27"/>
      <c r="OT193" s="27"/>
      <c r="OU193" s="27"/>
      <c r="OV193" s="27"/>
      <c r="OW193" s="27"/>
      <c r="OX193" s="27"/>
      <c r="OY193" s="27"/>
      <c r="OZ193" s="27"/>
      <c r="PA193" s="27"/>
      <c r="PB193" s="27"/>
      <c r="PC193" s="27"/>
      <c r="PD193" s="27"/>
      <c r="PE193" s="27"/>
      <c r="PF193" s="27"/>
      <c r="PG193" s="27"/>
      <c r="PH193" s="27"/>
      <c r="PI193" s="27"/>
      <c r="PJ193" s="27"/>
      <c r="PK193" s="27"/>
      <c r="PL193" s="27"/>
      <c r="PM193" s="27"/>
      <c r="PN193" s="27"/>
      <c r="PO193" s="27"/>
      <c r="PP193" s="27"/>
      <c r="PQ193" s="27"/>
      <c r="PR193" s="27"/>
      <c r="PS193" s="27"/>
      <c r="PT193" s="27"/>
      <c r="PU193" s="27"/>
      <c r="PV193" s="27"/>
      <c r="PW193" s="27"/>
      <c r="PX193" s="27"/>
      <c r="PY193" s="27"/>
      <c r="PZ193" s="27"/>
      <c r="QA193" s="27"/>
      <c r="QB193" s="27"/>
      <c r="QC193" s="27"/>
      <c r="QD193" s="27"/>
      <c r="QE193" s="27"/>
      <c r="QF193" s="27"/>
      <c r="QG193" s="27"/>
      <c r="QH193" s="27"/>
      <c r="QI193" s="27"/>
      <c r="QJ193" s="27"/>
      <c r="QK193" s="27"/>
      <c r="QL193" s="27"/>
      <c r="QM193" s="27"/>
      <c r="QN193" s="27"/>
      <c r="QO193" s="27"/>
      <c r="QP193" s="27"/>
      <c r="QQ193" s="27"/>
      <c r="QR193" s="27"/>
      <c r="QS193" s="27"/>
      <c r="QT193" s="27"/>
      <c r="QU193" s="27"/>
      <c r="QV193" s="27"/>
      <c r="QW193" s="27"/>
      <c r="QX193" s="27"/>
      <c r="QY193" s="27"/>
      <c r="QZ193" s="27"/>
      <c r="RA193" s="27"/>
      <c r="RB193" s="27"/>
      <c r="RC193" s="27"/>
      <c r="RD193" s="27"/>
      <c r="RE193" s="27"/>
      <c r="RF193" s="27"/>
      <c r="RG193" s="27"/>
      <c r="RH193" s="27"/>
      <c r="RI193" s="27"/>
      <c r="RJ193" s="27"/>
      <c r="RK193" s="27"/>
      <c r="RL193" s="27"/>
      <c r="RM193" s="27"/>
      <c r="RN193" s="27"/>
      <c r="RO193" s="27"/>
      <c r="RP193" s="27"/>
      <c r="RQ193" s="27"/>
      <c r="RR193" s="27"/>
      <c r="RS193" s="27"/>
      <c r="RT193" s="27"/>
      <c r="RU193" s="27"/>
      <c r="RV193" s="27"/>
      <c r="RW193" s="27"/>
      <c r="RX193" s="27"/>
      <c r="RY193" s="27"/>
      <c r="RZ193" s="27"/>
      <c r="SA193" s="27"/>
      <c r="SB193" s="27"/>
      <c r="SC193" s="27"/>
      <c r="SD193" s="27"/>
      <c r="SE193" s="27"/>
      <c r="SF193" s="27"/>
      <c r="SG193" s="27"/>
      <c r="SH193" s="27"/>
      <c r="SI193" s="27"/>
      <c r="SJ193" s="27"/>
      <c r="SK193" s="27"/>
      <c r="SL193" s="27"/>
      <c r="SM193" s="27"/>
      <c r="SN193" s="27"/>
      <c r="SO193" s="27"/>
      <c r="SP193" s="27"/>
      <c r="SQ193" s="27"/>
      <c r="SR193" s="27"/>
      <c r="SS193" s="27"/>
      <c r="ST193" s="27"/>
      <c r="SU193" s="27"/>
      <c r="SV193" s="27"/>
      <c r="SW193" s="27"/>
      <c r="SX193" s="27"/>
      <c r="SY193" s="27"/>
      <c r="SZ193" s="27"/>
      <c r="TA193" s="27"/>
      <c r="TB193" s="27"/>
      <c r="TC193" s="27"/>
      <c r="TD193" s="27"/>
      <c r="TE193" s="27"/>
      <c r="TF193" s="27"/>
      <c r="TG193" s="27"/>
      <c r="TH193" s="27"/>
      <c r="TI193" s="27"/>
      <c r="TJ193" s="27"/>
      <c r="TK193" s="27"/>
      <c r="TL193" s="27"/>
      <c r="TM193" s="27"/>
      <c r="TN193" s="27"/>
      <c r="TO193" s="27"/>
      <c r="TP193" s="27"/>
      <c r="TQ193" s="27"/>
      <c r="TR193" s="27"/>
      <c r="TS193" s="27"/>
      <c r="TT193" s="27"/>
      <c r="TU193" s="27"/>
      <c r="TV193" s="27"/>
      <c r="TW193" s="27"/>
      <c r="TX193" s="27"/>
      <c r="TY193" s="27"/>
      <c r="TZ193" s="27"/>
      <c r="UA193" s="27"/>
      <c r="UB193" s="27"/>
      <c r="UC193" s="27"/>
      <c r="UD193" s="27"/>
      <c r="UE193" s="27"/>
      <c r="UF193" s="27"/>
      <c r="UG193" s="27"/>
      <c r="UH193" s="27"/>
      <c r="UI193" s="27"/>
      <c r="UJ193" s="27"/>
      <c r="UK193" s="27"/>
      <c r="UL193" s="27"/>
      <c r="UM193" s="27"/>
      <c r="UN193" s="27"/>
      <c r="UO193" s="27"/>
      <c r="UP193" s="27"/>
      <c r="UQ193" s="27"/>
      <c r="UR193" s="27"/>
      <c r="US193" s="27"/>
      <c r="UT193" s="27"/>
      <c r="UU193" s="27"/>
      <c r="UV193" s="27"/>
      <c r="UW193" s="27"/>
      <c r="UX193" s="27"/>
      <c r="UY193" s="27"/>
      <c r="UZ193" s="27"/>
      <c r="VA193" s="27"/>
      <c r="VB193" s="27"/>
      <c r="VC193" s="27"/>
      <c r="VD193" s="27"/>
      <c r="VE193" s="27"/>
      <c r="VF193" s="27"/>
      <c r="VG193" s="27"/>
      <c r="VH193" s="27"/>
      <c r="VI193" s="27"/>
      <c r="VJ193" s="27"/>
      <c r="VK193" s="27"/>
      <c r="VL193" s="27"/>
      <c r="VM193" s="27"/>
      <c r="VN193" s="27"/>
      <c r="VO193" s="27"/>
      <c r="VP193" s="27"/>
      <c r="VQ193" s="27"/>
      <c r="VR193" s="27"/>
      <c r="VS193" s="27"/>
      <c r="VT193" s="27"/>
      <c r="VU193" s="27"/>
      <c r="VV193" s="27"/>
      <c r="VW193" s="27"/>
      <c r="VX193" s="27"/>
      <c r="VY193" s="27"/>
      <c r="VZ193" s="27"/>
      <c r="WA193" s="27"/>
      <c r="WB193" s="27"/>
      <c r="WC193" s="27"/>
      <c r="WD193" s="27"/>
      <c r="WE193" s="27"/>
      <c r="WF193" s="27"/>
      <c r="WG193" s="27"/>
      <c r="WH193" s="27"/>
      <c r="WI193" s="27"/>
      <c r="WJ193" s="27"/>
      <c r="WK193" s="27"/>
      <c r="WL193" s="27"/>
      <c r="WM193" s="27"/>
      <c r="WN193" s="27"/>
      <c r="WO193" s="27"/>
      <c r="WP193" s="27"/>
      <c r="WQ193" s="27"/>
      <c r="WR193" s="27"/>
      <c r="WS193" s="27"/>
      <c r="WT193" s="27"/>
      <c r="WU193" s="27"/>
      <c r="WV193" s="27"/>
      <c r="WW193" s="27"/>
      <c r="WX193" s="27"/>
      <c r="WY193" s="27"/>
      <c r="WZ193" s="27"/>
      <c r="XA193" s="27"/>
      <c r="XB193" s="27"/>
      <c r="XC193" s="27"/>
      <c r="XD193" s="27"/>
      <c r="XE193" s="27"/>
      <c r="XF193" s="27"/>
      <c r="XG193" s="27"/>
      <c r="XH193" s="27"/>
      <c r="XI193" s="27"/>
      <c r="XJ193" s="27"/>
      <c r="XK193" s="27"/>
      <c r="XL193" s="27"/>
      <c r="XM193" s="27"/>
      <c r="XN193" s="27"/>
      <c r="XO193" s="27"/>
      <c r="XP193" s="27"/>
      <c r="XQ193" s="27"/>
      <c r="XR193" s="27"/>
      <c r="XS193" s="27"/>
      <c r="XT193" s="27"/>
      <c r="XU193" s="27"/>
      <c r="XV193" s="27"/>
      <c r="XW193" s="27"/>
      <c r="XX193" s="27"/>
      <c r="XY193" s="27"/>
      <c r="XZ193" s="27"/>
      <c r="YA193" s="27"/>
      <c r="YB193" s="27"/>
      <c r="YC193" s="27"/>
      <c r="YD193" s="27"/>
      <c r="YE193" s="27"/>
      <c r="YF193" s="27"/>
      <c r="YG193" s="27"/>
      <c r="YH193" s="27"/>
      <c r="YI193" s="27"/>
      <c r="YJ193" s="27"/>
      <c r="YK193" s="27"/>
      <c r="YL193" s="27"/>
      <c r="YM193" s="27"/>
      <c r="YN193" s="27"/>
      <c r="YO193" s="27"/>
      <c r="YP193" s="27"/>
      <c r="YQ193" s="27"/>
      <c r="YR193" s="27"/>
      <c r="YS193" s="27"/>
      <c r="YT193" s="27"/>
      <c r="YU193" s="27"/>
      <c r="YV193" s="27"/>
      <c r="YW193" s="27"/>
      <c r="YX193" s="27"/>
      <c r="YY193" s="27"/>
      <c r="YZ193" s="27"/>
      <c r="ZA193" s="27"/>
      <c r="ZB193" s="27"/>
      <c r="ZC193" s="27"/>
      <c r="ZD193" s="27"/>
      <c r="ZE193" s="27"/>
      <c r="ZF193" s="27"/>
      <c r="ZG193" s="27"/>
      <c r="ZH193" s="27"/>
      <c r="ZI193" s="27"/>
      <c r="ZJ193" s="27"/>
      <c r="ZK193" s="27"/>
      <c r="ZL193" s="27"/>
      <c r="ZM193" s="27"/>
      <c r="ZN193" s="27"/>
      <c r="ZO193" s="27"/>
      <c r="ZP193" s="27"/>
      <c r="ZQ193" s="27"/>
      <c r="ZR193" s="27"/>
      <c r="ZS193" s="27"/>
      <c r="ZT193" s="27"/>
      <c r="ZU193" s="27"/>
      <c r="ZV193" s="27"/>
      <c r="ZW193" s="27"/>
      <c r="ZX193" s="27"/>
      <c r="ZY193" s="27"/>
      <c r="ZZ193" s="27"/>
      <c r="AAA193" s="27"/>
      <c r="AAB193" s="27"/>
      <c r="AAC193" s="27"/>
      <c r="AAD193" s="27"/>
      <c r="AAE193" s="27"/>
      <c r="AAF193" s="27"/>
      <c r="AAG193" s="27"/>
      <c r="AAH193" s="27"/>
      <c r="AAI193" s="27"/>
      <c r="AAJ193" s="27"/>
      <c r="AAK193" s="27"/>
      <c r="AAL193" s="27"/>
      <c r="AAM193" s="27"/>
      <c r="AAN193" s="27"/>
      <c r="AAO193" s="27"/>
      <c r="AAP193" s="27"/>
      <c r="AAQ193" s="27"/>
      <c r="AAR193" s="27"/>
      <c r="AAS193" s="27"/>
      <c r="AAT193" s="27"/>
      <c r="AAU193" s="27"/>
      <c r="AAV193" s="27"/>
      <c r="AAW193" s="27"/>
      <c r="AAX193" s="27"/>
      <c r="AAY193" s="27"/>
      <c r="AAZ193" s="27"/>
      <c r="ABA193" s="27"/>
      <c r="ABB193" s="27"/>
      <c r="ABC193" s="27"/>
      <c r="ABD193" s="27"/>
      <c r="ABE193" s="27"/>
      <c r="ABF193" s="27"/>
      <c r="ABG193" s="27"/>
      <c r="ABH193" s="27"/>
      <c r="ABI193" s="27"/>
      <c r="ABJ193" s="27"/>
      <c r="ABK193" s="27"/>
      <c r="ABL193" s="27"/>
      <c r="ABM193" s="27"/>
      <c r="ABN193" s="27"/>
      <c r="ABO193" s="27"/>
      <c r="ABP193" s="27"/>
      <c r="ABQ193" s="27"/>
      <c r="ABR193" s="27"/>
      <c r="ABS193" s="27"/>
      <c r="ABT193" s="27"/>
      <c r="ABU193" s="27"/>
      <c r="ABV193" s="27"/>
      <c r="ABW193" s="27"/>
      <c r="ABX193" s="27"/>
      <c r="ABY193" s="27"/>
      <c r="ABZ193" s="27"/>
      <c r="ACA193" s="27"/>
      <c r="ACB193" s="27"/>
      <c r="ACC193" s="27"/>
      <c r="ACD193" s="27"/>
      <c r="ACE193" s="27"/>
      <c r="ACF193" s="27"/>
      <c r="ACG193" s="27"/>
      <c r="ACH193" s="27"/>
      <c r="ACI193" s="27"/>
      <c r="ACJ193" s="27"/>
      <c r="ACK193" s="27"/>
      <c r="ACL193" s="27"/>
      <c r="ACM193" s="27"/>
      <c r="ACN193" s="27"/>
      <c r="ACO193" s="27"/>
      <c r="ACP193" s="27"/>
      <c r="ACQ193" s="27"/>
      <c r="ACR193" s="27"/>
      <c r="ACS193" s="27"/>
      <c r="ACT193" s="27"/>
      <c r="ACU193" s="27"/>
      <c r="ACV193" s="27"/>
      <c r="ACW193" s="27"/>
      <c r="ACX193" s="27"/>
      <c r="ACY193" s="27"/>
      <c r="ACZ193" s="27"/>
      <c r="ADA193" s="27"/>
      <c r="ADB193" s="27"/>
      <c r="ADC193" s="27"/>
      <c r="ADD193" s="27"/>
      <c r="ADE193" s="27"/>
      <c r="ADF193" s="27"/>
      <c r="ADG193" s="27"/>
      <c r="ADH193" s="27"/>
      <c r="ADI193" s="27"/>
      <c r="ADJ193" s="27"/>
      <c r="ADK193" s="27"/>
      <c r="ADL193" s="27"/>
      <c r="ADM193" s="27"/>
      <c r="ADN193" s="27"/>
      <c r="ADO193" s="27"/>
      <c r="ADP193" s="27"/>
      <c r="ADQ193" s="27"/>
      <c r="ADR193" s="27"/>
      <c r="ADS193" s="27"/>
      <c r="ADT193" s="27"/>
      <c r="ADU193" s="27"/>
      <c r="ADV193" s="27"/>
      <c r="ADW193" s="27"/>
      <c r="ADX193" s="27"/>
      <c r="ADY193" s="27"/>
      <c r="ADZ193" s="27"/>
      <c r="AEA193" s="27"/>
      <c r="AEB193" s="27"/>
      <c r="AEC193" s="27"/>
      <c r="AED193" s="27"/>
      <c r="AEE193" s="27"/>
      <c r="AEF193" s="27"/>
      <c r="AEG193" s="27"/>
      <c r="AEH193" s="27"/>
      <c r="AEI193" s="27"/>
      <c r="AEJ193" s="27"/>
      <c r="AEK193" s="27"/>
      <c r="AEL193" s="27"/>
      <c r="AEM193" s="27"/>
      <c r="AEN193" s="27"/>
      <c r="AEO193" s="27"/>
      <c r="AEP193" s="27"/>
      <c r="AEQ193" s="27"/>
      <c r="AER193" s="27"/>
      <c r="AES193" s="27"/>
      <c r="AET193" s="27"/>
      <c r="AEU193" s="27"/>
      <c r="AEV193" s="27"/>
      <c r="AEW193" s="27"/>
      <c r="AEX193" s="27"/>
      <c r="AEY193" s="27"/>
      <c r="AEZ193" s="27"/>
      <c r="AFA193" s="27"/>
      <c r="AFB193" s="27"/>
      <c r="AFC193" s="27"/>
      <c r="AFD193" s="27"/>
      <c r="AFE193" s="27"/>
      <c r="AFF193" s="27"/>
      <c r="AFG193" s="27"/>
      <c r="AFH193" s="27"/>
      <c r="AFI193" s="27"/>
      <c r="AFJ193" s="27"/>
      <c r="AFK193" s="27"/>
      <c r="AFL193" s="27"/>
      <c r="AFM193" s="27"/>
      <c r="AFN193" s="27"/>
      <c r="AFO193" s="27"/>
      <c r="AFP193" s="27"/>
      <c r="AFQ193" s="27"/>
      <c r="AFR193" s="27"/>
      <c r="AFS193" s="27"/>
      <c r="AFT193" s="27"/>
      <c r="AFU193" s="27"/>
      <c r="AFV193" s="27"/>
      <c r="AFW193" s="27"/>
      <c r="AFX193" s="27"/>
      <c r="AFY193" s="27"/>
      <c r="AFZ193" s="27"/>
      <c r="AGA193" s="27"/>
      <c r="AGB193" s="27"/>
      <c r="AGC193" s="27"/>
      <c r="AGD193" s="27"/>
      <c r="AGE193" s="27"/>
      <c r="AGF193" s="27"/>
      <c r="AGG193" s="27"/>
      <c r="AGH193" s="27"/>
      <c r="AGI193" s="27"/>
      <c r="AGJ193" s="27"/>
      <c r="AGK193" s="27"/>
      <c r="AGL193" s="27"/>
      <c r="AGM193" s="27"/>
      <c r="AGN193" s="27"/>
      <c r="AGO193" s="27"/>
      <c r="AGP193" s="27"/>
      <c r="AGQ193" s="27"/>
      <c r="AGR193" s="27"/>
      <c r="AGS193" s="27"/>
      <c r="AGT193" s="27"/>
      <c r="AGU193" s="27"/>
      <c r="AGV193" s="27"/>
      <c r="AGW193" s="27"/>
      <c r="AGX193" s="27"/>
      <c r="AGY193" s="27"/>
      <c r="AGZ193" s="27"/>
      <c r="AHA193" s="27"/>
      <c r="AHB193" s="27"/>
      <c r="AHC193" s="27"/>
      <c r="AHD193" s="27"/>
      <c r="AHE193" s="27"/>
      <c r="AHF193" s="27"/>
      <c r="AHG193" s="27"/>
      <c r="AHH193" s="27"/>
      <c r="AHI193" s="27"/>
      <c r="AHJ193" s="27"/>
      <c r="AHK193" s="27"/>
      <c r="AHL193" s="27"/>
      <c r="AHM193" s="27"/>
      <c r="AHN193" s="27"/>
      <c r="AHO193" s="27"/>
      <c r="AHP193" s="27"/>
      <c r="AHQ193" s="27"/>
      <c r="AHR193" s="27"/>
      <c r="AHS193" s="27"/>
      <c r="AHT193" s="27"/>
      <c r="AHU193" s="27"/>
      <c r="AHV193" s="27"/>
      <c r="AHW193" s="27"/>
      <c r="AHX193" s="27"/>
      <c r="AHY193" s="27"/>
      <c r="AHZ193" s="27"/>
      <c r="AIA193" s="27"/>
      <c r="AIB193" s="27"/>
      <c r="AIC193" s="27"/>
      <c r="AID193" s="27"/>
      <c r="AIE193" s="27"/>
      <c r="AIF193" s="27"/>
      <c r="AIG193" s="27"/>
      <c r="AIH193" s="27"/>
      <c r="AII193" s="27"/>
      <c r="AIJ193" s="27"/>
      <c r="AIK193" s="27"/>
      <c r="AIL193" s="27"/>
      <c r="AIM193" s="27"/>
      <c r="AIN193" s="27"/>
      <c r="AIO193" s="27"/>
      <c r="AIP193" s="27"/>
      <c r="AIQ193" s="27"/>
      <c r="AIR193" s="27"/>
      <c r="AIS193" s="27"/>
      <c r="AIT193" s="27"/>
      <c r="AIU193" s="27"/>
      <c r="AIV193" s="27"/>
      <c r="AIW193" s="27"/>
      <c r="AIX193" s="27"/>
      <c r="AIY193" s="27"/>
      <c r="AIZ193" s="27"/>
      <c r="AJA193" s="27"/>
      <c r="AJB193" s="27"/>
      <c r="AJC193" s="27"/>
      <c r="AJD193" s="27"/>
      <c r="AJE193" s="27"/>
      <c r="AJF193" s="27"/>
      <c r="AJG193" s="27"/>
      <c r="AJH193" s="27"/>
      <c r="AJI193" s="27"/>
      <c r="AJJ193" s="27"/>
      <c r="AJK193" s="27"/>
      <c r="AJL193" s="27"/>
      <c r="AJM193" s="27"/>
      <c r="AJN193" s="27"/>
      <c r="AJO193" s="27"/>
      <c r="AJP193" s="27"/>
      <c r="AJQ193" s="27"/>
      <c r="AJR193" s="27"/>
      <c r="AJS193" s="27"/>
      <c r="AJT193" s="27"/>
      <c r="AJU193" s="27"/>
      <c r="AJV193" s="27"/>
      <c r="AJW193" s="27"/>
      <c r="AJX193" s="27"/>
      <c r="AJY193" s="27"/>
      <c r="AJZ193" s="27"/>
      <c r="AKA193" s="27"/>
      <c r="AKB193" s="27"/>
      <c r="AKC193" s="27"/>
      <c r="AKD193" s="27"/>
      <c r="AKE193" s="27"/>
      <c r="AKF193" s="27"/>
      <c r="AKG193" s="27"/>
      <c r="AKH193" s="27"/>
      <c r="AKI193" s="27"/>
      <c r="AKJ193" s="27"/>
      <c r="AKK193" s="27"/>
      <c r="AKL193" s="27"/>
      <c r="AKM193" s="27"/>
      <c r="AKN193" s="27"/>
      <c r="AKO193" s="27"/>
      <c r="AKP193" s="27"/>
      <c r="AKQ193" s="27"/>
      <c r="AKR193" s="27"/>
      <c r="AKS193" s="27"/>
      <c r="AKT193" s="27"/>
      <c r="AKU193" s="27"/>
      <c r="AKV193" s="27"/>
      <c r="AKW193" s="27"/>
      <c r="AKX193" s="27"/>
      <c r="AKY193" s="27"/>
      <c r="AKZ193" s="27"/>
      <c r="ALA193" s="27"/>
      <c r="ALB193" s="27"/>
      <c r="ALC193" s="27"/>
      <c r="ALD193" s="27"/>
      <c r="ALE193" s="27"/>
      <c r="ALF193" s="27"/>
      <c r="ALG193" s="27"/>
      <c r="ALH193" s="27"/>
      <c r="ALI193" s="27"/>
      <c r="ALJ193" s="27"/>
      <c r="ALK193" s="27"/>
      <c r="ALL193" s="27"/>
      <c r="ALM193" s="27"/>
      <c r="ALN193" s="27"/>
      <c r="ALO193" s="27"/>
      <c r="ALP193" s="27"/>
      <c r="ALQ193" s="27"/>
      <c r="ALR193" s="27"/>
      <c r="ALS193" s="27"/>
      <c r="ALT193" s="27"/>
      <c r="ALU193" s="27"/>
      <c r="ALV193" s="27"/>
      <c r="ALW193" s="27"/>
      <c r="ALX193" s="27"/>
      <c r="ALY193" s="27"/>
      <c r="ALZ193" s="27"/>
      <c r="AMA193" s="27"/>
      <c r="AMB193" s="27"/>
      <c r="AMC193" s="27"/>
      <c r="AMD193" s="27"/>
      <c r="AME193" s="27"/>
      <c r="AMF193" s="27"/>
      <c r="AMG193" s="27"/>
      <c r="AMH193" s="27"/>
      <c r="AMI193" s="27"/>
      <c r="AMJ193" s="27"/>
      <c r="AMK193" s="27"/>
      <c r="AML193" s="27"/>
      <c r="AMM193" s="27"/>
      <c r="AMN193" s="27"/>
      <c r="AMO193" s="27"/>
      <c r="AMP193" s="27"/>
      <c r="AMQ193" s="27"/>
      <c r="AMR193" s="27"/>
      <c r="AMS193" s="27"/>
      <c r="AMT193" s="27"/>
      <c r="AMU193" s="27"/>
      <c r="AMV193" s="27"/>
      <c r="AMW193" s="27"/>
      <c r="AMX193" s="27"/>
      <c r="AMY193" s="27"/>
      <c r="AMZ193" s="27"/>
      <c r="ANA193" s="27"/>
      <c r="ANB193" s="27"/>
      <c r="ANC193" s="27"/>
      <c r="AND193" s="27"/>
      <c r="ANE193" s="27"/>
      <c r="ANF193" s="27"/>
      <c r="ANG193" s="27"/>
      <c r="ANH193" s="27"/>
      <c r="ANI193" s="27"/>
      <c r="ANJ193" s="27"/>
      <c r="ANK193" s="27"/>
      <c r="ANL193" s="27"/>
      <c r="ANM193" s="27"/>
      <c r="ANN193" s="27"/>
      <c r="ANO193" s="27"/>
      <c r="ANP193" s="27"/>
      <c r="ANQ193" s="27"/>
      <c r="ANR193" s="27"/>
      <c r="ANS193" s="27"/>
      <c r="ANT193" s="27"/>
      <c r="ANU193" s="27"/>
      <c r="ANV193" s="27"/>
      <c r="ANW193" s="27"/>
      <c r="ANX193" s="27"/>
      <c r="ANY193" s="27"/>
      <c r="ANZ193" s="27"/>
      <c r="AOA193" s="27"/>
      <c r="AOB193" s="27"/>
      <c r="AOC193" s="27"/>
      <c r="AOD193" s="27"/>
      <c r="AOE193" s="27"/>
      <c r="AOF193" s="27"/>
      <c r="AOG193" s="27"/>
      <c r="AOH193" s="27"/>
      <c r="AOI193" s="27"/>
      <c r="AOJ193" s="27"/>
      <c r="AOK193" s="27"/>
      <c r="AOL193" s="27"/>
      <c r="AOM193" s="27"/>
      <c r="AON193" s="27"/>
      <c r="AOO193" s="27"/>
      <c r="AOP193" s="27"/>
      <c r="AOQ193" s="27"/>
      <c r="AOR193" s="27"/>
      <c r="AOS193" s="27"/>
      <c r="AOT193" s="27"/>
      <c r="AOU193" s="27"/>
      <c r="AOV193" s="27"/>
      <c r="AOW193" s="27"/>
      <c r="AOX193" s="27"/>
      <c r="AOY193" s="27"/>
      <c r="AOZ193" s="27"/>
      <c r="APA193" s="27"/>
      <c r="APB193" s="27"/>
      <c r="APC193" s="27"/>
      <c r="APD193" s="27"/>
      <c r="APE193" s="27"/>
      <c r="APF193" s="27"/>
      <c r="APG193" s="27"/>
      <c r="APH193" s="27"/>
      <c r="API193" s="27"/>
      <c r="APJ193" s="27"/>
      <c r="APK193" s="27"/>
      <c r="APL193" s="27"/>
      <c r="APM193" s="27"/>
      <c r="APN193" s="27"/>
      <c r="APO193" s="27"/>
      <c r="APP193" s="27"/>
      <c r="APQ193" s="27"/>
      <c r="APR193" s="27"/>
      <c r="APS193" s="27"/>
      <c r="APT193" s="27"/>
      <c r="APU193" s="27"/>
      <c r="APV193" s="27"/>
      <c r="APW193" s="27"/>
      <c r="APX193" s="27"/>
      <c r="APY193" s="27"/>
      <c r="APZ193" s="27"/>
      <c r="AQA193" s="27"/>
      <c r="AQB193" s="27"/>
      <c r="AQC193" s="27"/>
      <c r="AQD193" s="27"/>
      <c r="AQE193" s="27"/>
      <c r="AQF193" s="27"/>
      <c r="AQG193" s="27"/>
      <c r="AQH193" s="27"/>
      <c r="AQI193" s="27"/>
      <c r="AQJ193" s="27"/>
      <c r="AQK193" s="27"/>
      <c r="AQL193" s="27"/>
      <c r="AQM193" s="27"/>
      <c r="AQN193" s="27"/>
      <c r="AQO193" s="27"/>
      <c r="AQP193" s="27"/>
      <c r="AQQ193" s="27"/>
      <c r="AQR193" s="27"/>
      <c r="AQS193" s="27"/>
      <c r="AQT193" s="27"/>
      <c r="AQU193" s="27"/>
      <c r="AQV193" s="27"/>
      <c r="AQW193" s="27"/>
      <c r="AQX193" s="27"/>
      <c r="AQY193" s="27"/>
      <c r="AQZ193" s="27"/>
      <c r="ARA193" s="27"/>
      <c r="ARB193" s="27"/>
      <c r="ARC193" s="27"/>
      <c r="ARD193" s="27"/>
      <c r="ARE193" s="27"/>
      <c r="ARF193" s="27"/>
      <c r="ARG193" s="27"/>
      <c r="ARH193" s="27"/>
      <c r="ARI193" s="27"/>
      <c r="ARJ193" s="27"/>
      <c r="ARK193" s="27"/>
      <c r="ARL193" s="27"/>
      <c r="ARM193" s="27"/>
      <c r="ARN193" s="27"/>
      <c r="ARO193" s="27"/>
      <c r="ARP193" s="27"/>
      <c r="ARQ193" s="27"/>
      <c r="ARR193" s="27"/>
      <c r="ARS193" s="27"/>
      <c r="ART193" s="27"/>
      <c r="ARU193" s="27"/>
      <c r="ARV193" s="27"/>
      <c r="ARW193" s="27"/>
      <c r="ARX193" s="27"/>
      <c r="ARY193" s="27"/>
      <c r="ARZ193" s="27"/>
      <c r="ASA193" s="27"/>
      <c r="ASB193" s="27"/>
      <c r="ASC193" s="27"/>
      <c r="ASD193" s="27"/>
      <c r="ASE193" s="27"/>
      <c r="ASF193" s="27"/>
      <c r="ASG193" s="27"/>
      <c r="ASH193" s="27"/>
      <c r="ASI193" s="27"/>
      <c r="ASJ193" s="27"/>
      <c r="ASK193" s="27"/>
      <c r="ASL193" s="27"/>
      <c r="ASM193" s="27"/>
      <c r="ASN193" s="27"/>
      <c r="ASO193" s="27"/>
      <c r="ASP193" s="27"/>
      <c r="ASQ193" s="27"/>
      <c r="ASR193" s="27"/>
      <c r="ASS193" s="27"/>
      <c r="AST193" s="27"/>
      <c r="ASU193" s="27"/>
      <c r="ASV193" s="27"/>
      <c r="ASW193" s="27"/>
      <c r="ASX193" s="27"/>
      <c r="ASY193" s="27"/>
      <c r="ASZ193" s="27"/>
      <c r="ATA193" s="27"/>
      <c r="ATB193" s="27"/>
      <c r="ATC193" s="27"/>
      <c r="ATD193" s="27"/>
      <c r="ATE193" s="27"/>
      <c r="ATF193" s="27"/>
      <c r="ATG193" s="27"/>
      <c r="ATH193" s="27"/>
      <c r="ATI193" s="27"/>
      <c r="ATJ193" s="27"/>
      <c r="ATK193" s="27"/>
      <c r="ATL193" s="27"/>
      <c r="ATM193" s="27"/>
      <c r="ATN193" s="27"/>
      <c r="ATO193" s="27"/>
      <c r="ATP193" s="27"/>
      <c r="ATQ193" s="27"/>
      <c r="ATR193" s="27"/>
      <c r="ATS193" s="27"/>
      <c r="ATT193" s="27"/>
      <c r="ATU193" s="27"/>
      <c r="ATV193" s="27"/>
      <c r="ATW193" s="27"/>
      <c r="ATX193" s="27"/>
      <c r="ATY193" s="27"/>
      <c r="ATZ193" s="27"/>
      <c r="AUA193" s="27"/>
      <c r="AUB193" s="27"/>
      <c r="AUC193" s="27"/>
      <c r="AUD193" s="27"/>
      <c r="AUE193" s="27"/>
      <c r="AUF193" s="27"/>
      <c r="AUG193" s="27"/>
      <c r="AUH193" s="27"/>
      <c r="AUI193" s="27"/>
      <c r="AUJ193" s="27"/>
      <c r="AUK193" s="27"/>
      <c r="AUL193" s="27"/>
      <c r="AUM193" s="27"/>
      <c r="AUN193" s="27"/>
      <c r="AUO193" s="27"/>
      <c r="AUP193" s="27"/>
      <c r="AUQ193" s="27"/>
      <c r="AUR193" s="27"/>
      <c r="AUS193" s="27"/>
      <c r="AUT193" s="27"/>
      <c r="AUU193" s="27"/>
      <c r="AUV193" s="27"/>
      <c r="AUW193" s="27"/>
      <c r="AUX193" s="27"/>
      <c r="AUY193" s="27"/>
      <c r="AUZ193" s="27"/>
      <c r="AVA193" s="27"/>
      <c r="AVB193" s="27"/>
      <c r="AVC193" s="27"/>
      <c r="AVD193" s="27"/>
      <c r="AVE193" s="27"/>
      <c r="AVF193" s="27"/>
      <c r="AVG193" s="27"/>
      <c r="AVH193" s="27"/>
      <c r="AVI193" s="27"/>
      <c r="AVJ193" s="27"/>
      <c r="AVK193" s="27"/>
      <c r="AVL193" s="27"/>
      <c r="AVM193" s="27"/>
      <c r="AVN193" s="27"/>
      <c r="AVO193" s="27"/>
      <c r="AVP193" s="27"/>
      <c r="AVQ193" s="27"/>
      <c r="AVR193" s="27"/>
      <c r="AVS193" s="27"/>
      <c r="AVT193" s="27"/>
      <c r="AVU193" s="27"/>
      <c r="AVV193" s="27"/>
      <c r="AVW193" s="27"/>
      <c r="AVX193" s="27"/>
      <c r="AVY193" s="27"/>
      <c r="AVZ193" s="27"/>
      <c r="AWA193" s="27"/>
      <c r="AWB193" s="27"/>
      <c r="AWC193" s="27"/>
      <c r="AWD193" s="27"/>
      <c r="AWE193" s="27"/>
      <c r="AWF193" s="27"/>
      <c r="AWG193" s="27"/>
      <c r="AWH193" s="27"/>
      <c r="AWI193" s="27"/>
      <c r="AWJ193" s="27"/>
      <c r="AWK193" s="27"/>
      <c r="AWL193" s="27"/>
      <c r="AWM193" s="27"/>
      <c r="AWN193" s="27"/>
      <c r="AWO193" s="27"/>
      <c r="AWP193" s="27"/>
      <c r="AWQ193" s="27"/>
      <c r="AWR193" s="27"/>
      <c r="AWS193" s="27"/>
      <c r="AWT193" s="27"/>
      <c r="AWU193" s="27"/>
      <c r="AWV193" s="27"/>
      <c r="AWW193" s="27"/>
      <c r="AWX193" s="27"/>
      <c r="AWY193" s="27"/>
      <c r="AWZ193" s="27"/>
      <c r="AXA193" s="27"/>
      <c r="AXB193" s="27"/>
      <c r="AXC193" s="27"/>
      <c r="AXD193" s="27"/>
      <c r="AXE193" s="27"/>
      <c r="AXF193" s="27"/>
      <c r="AXG193" s="27"/>
      <c r="AXH193" s="27"/>
      <c r="AXI193" s="27"/>
      <c r="AXJ193" s="27"/>
      <c r="AXK193" s="27"/>
      <c r="AXL193" s="27"/>
      <c r="AXM193" s="27"/>
      <c r="AXN193" s="27"/>
      <c r="AXO193" s="27"/>
      <c r="AXP193" s="27"/>
      <c r="AXQ193" s="27"/>
      <c r="AXR193" s="27"/>
      <c r="AXS193" s="27"/>
      <c r="AXT193" s="27"/>
      <c r="AXU193" s="27"/>
      <c r="AXV193" s="27"/>
      <c r="AXW193" s="27"/>
      <c r="AXX193" s="27"/>
      <c r="AXY193" s="27"/>
      <c r="AXZ193" s="27"/>
      <c r="AYA193" s="27"/>
      <c r="AYB193" s="27"/>
      <c r="AYC193" s="27"/>
      <c r="AYD193" s="27"/>
      <c r="AYE193" s="27"/>
      <c r="AYF193" s="27"/>
      <c r="AYG193" s="27"/>
      <c r="AYH193" s="27"/>
      <c r="AYI193" s="27"/>
      <c r="AYJ193" s="27"/>
      <c r="AYK193" s="27"/>
      <c r="AYL193" s="27"/>
      <c r="AYM193" s="27"/>
      <c r="AYN193" s="27"/>
      <c r="AYO193" s="27"/>
      <c r="AYP193" s="27"/>
      <c r="AYQ193" s="27"/>
      <c r="AYR193" s="27"/>
      <c r="AYS193" s="27"/>
      <c r="AYT193" s="27"/>
      <c r="AYU193" s="27"/>
      <c r="AYV193" s="27"/>
      <c r="AYW193" s="27"/>
      <c r="AYX193" s="27"/>
      <c r="AYY193" s="27"/>
      <c r="AYZ193" s="27"/>
      <c r="AZA193" s="27"/>
      <c r="AZB193" s="27"/>
      <c r="AZC193" s="27"/>
      <c r="AZD193" s="27"/>
      <c r="AZE193" s="27"/>
      <c r="AZF193" s="27"/>
      <c r="AZG193" s="27"/>
      <c r="AZH193" s="27"/>
      <c r="AZI193" s="27"/>
      <c r="AZJ193" s="27"/>
      <c r="AZK193" s="27"/>
      <c r="AZL193" s="27"/>
      <c r="AZM193" s="27"/>
      <c r="AZN193" s="27"/>
      <c r="AZO193" s="27"/>
      <c r="AZP193" s="27"/>
      <c r="AZQ193" s="27"/>
      <c r="AZR193" s="27"/>
      <c r="AZS193" s="27"/>
      <c r="AZT193" s="27"/>
      <c r="AZU193" s="27"/>
      <c r="AZV193" s="27"/>
      <c r="AZW193" s="27"/>
      <c r="AZX193" s="27"/>
      <c r="AZY193" s="27"/>
      <c r="AZZ193" s="27"/>
      <c r="BAA193" s="27"/>
      <c r="BAB193" s="27"/>
      <c r="BAC193" s="27"/>
      <c r="BAD193" s="27"/>
      <c r="BAE193" s="27"/>
      <c r="BAF193" s="27"/>
      <c r="BAG193" s="27"/>
      <c r="BAH193" s="27"/>
      <c r="BAI193" s="27"/>
      <c r="BAJ193" s="27"/>
      <c r="BAK193" s="27"/>
      <c r="BAL193" s="27"/>
      <c r="BAM193" s="27"/>
      <c r="BAN193" s="27"/>
      <c r="BAO193" s="27"/>
      <c r="BAP193" s="27"/>
      <c r="BAQ193" s="27"/>
      <c r="BAR193" s="27"/>
      <c r="BAS193" s="27"/>
      <c r="BAT193" s="27"/>
      <c r="BAU193" s="27"/>
      <c r="BAV193" s="27"/>
      <c r="BAW193" s="27"/>
      <c r="BAX193" s="27"/>
      <c r="BAY193" s="27"/>
      <c r="BAZ193" s="27"/>
      <c r="BBA193" s="27"/>
      <c r="BBB193" s="27"/>
      <c r="BBC193" s="27"/>
      <c r="BBD193" s="27"/>
      <c r="BBE193" s="27"/>
      <c r="BBF193" s="27"/>
      <c r="BBG193" s="27"/>
      <c r="BBH193" s="27"/>
      <c r="BBI193" s="27"/>
      <c r="BBJ193" s="27"/>
      <c r="BBK193" s="27"/>
      <c r="BBL193" s="27"/>
      <c r="BBM193" s="27"/>
      <c r="BBN193" s="27"/>
      <c r="BBO193" s="27"/>
      <c r="BBP193" s="27"/>
      <c r="BBQ193" s="27"/>
      <c r="BBR193" s="27"/>
      <c r="BBS193" s="27"/>
      <c r="BBT193" s="27"/>
      <c r="BBU193" s="27"/>
      <c r="BBV193" s="27"/>
      <c r="BBW193" s="27"/>
      <c r="BBX193" s="27"/>
      <c r="BBY193" s="27"/>
      <c r="BBZ193" s="27"/>
      <c r="BCA193" s="27"/>
      <c r="BCB193" s="27"/>
      <c r="BCC193" s="27"/>
      <c r="BCD193" s="27"/>
      <c r="BCE193" s="27"/>
      <c r="BCF193" s="27"/>
      <c r="BCG193" s="27"/>
      <c r="BCH193" s="27"/>
      <c r="BCI193" s="27"/>
      <c r="BCJ193" s="27"/>
      <c r="BCK193" s="27"/>
      <c r="BCL193" s="27"/>
      <c r="BCM193" s="27"/>
      <c r="BCN193" s="27"/>
      <c r="BCO193" s="27"/>
      <c r="BCP193" s="27"/>
      <c r="BCQ193" s="27"/>
      <c r="BCR193" s="27"/>
      <c r="BCS193" s="27"/>
      <c r="BCT193" s="27"/>
      <c r="BCU193" s="27"/>
      <c r="BCV193" s="27"/>
      <c r="BCW193" s="27"/>
      <c r="BCX193" s="27"/>
      <c r="BCY193" s="27"/>
      <c r="BCZ193" s="27"/>
      <c r="BDA193" s="27"/>
      <c r="BDB193" s="27"/>
      <c r="BDC193" s="27"/>
      <c r="BDD193" s="27"/>
      <c r="BDE193" s="27"/>
      <c r="BDF193" s="27"/>
      <c r="BDG193" s="27"/>
      <c r="BDH193" s="27"/>
      <c r="BDI193" s="27"/>
      <c r="BDJ193" s="27"/>
      <c r="BDK193" s="27"/>
      <c r="BDL193" s="27"/>
      <c r="BDM193" s="27"/>
      <c r="BDN193" s="27"/>
      <c r="BDO193" s="27"/>
      <c r="BDP193" s="27"/>
      <c r="BDQ193" s="27"/>
      <c r="BDR193" s="27"/>
      <c r="BDS193" s="27"/>
      <c r="BDT193" s="27"/>
      <c r="BDU193" s="27"/>
      <c r="BDV193" s="27"/>
      <c r="BDW193" s="27"/>
      <c r="BDX193" s="27"/>
      <c r="BDY193" s="27"/>
      <c r="BDZ193" s="27"/>
      <c r="BEA193" s="27"/>
      <c r="BEB193" s="27"/>
      <c r="BEC193" s="27"/>
      <c r="BED193" s="27"/>
      <c r="BEE193" s="27"/>
      <c r="BEF193" s="27"/>
      <c r="BEG193" s="27"/>
      <c r="BEH193" s="27"/>
      <c r="BEI193" s="27"/>
      <c r="BEJ193" s="27"/>
      <c r="BEK193" s="27"/>
      <c r="BEL193" s="27"/>
      <c r="BEM193" s="27"/>
      <c r="BEN193" s="27"/>
      <c r="BEO193" s="27"/>
      <c r="BEP193" s="27"/>
      <c r="BEQ193" s="27"/>
      <c r="BER193" s="27"/>
      <c r="BES193" s="27"/>
      <c r="BET193" s="27"/>
      <c r="BEU193" s="27"/>
      <c r="BEV193" s="27"/>
      <c r="BEW193" s="27"/>
      <c r="BEX193" s="27"/>
      <c r="BEY193" s="27"/>
      <c r="BEZ193" s="27"/>
      <c r="BFA193" s="27"/>
      <c r="BFB193" s="27"/>
      <c r="BFC193" s="27"/>
      <c r="BFD193" s="27"/>
      <c r="BFE193" s="27"/>
      <c r="BFF193" s="27"/>
      <c r="BFG193" s="27"/>
      <c r="BFH193" s="27"/>
      <c r="BFI193" s="27"/>
      <c r="BFJ193" s="27"/>
      <c r="BFK193" s="27"/>
      <c r="BFL193" s="27"/>
      <c r="BFM193" s="27"/>
      <c r="BFN193" s="27"/>
      <c r="BFO193" s="27"/>
      <c r="BFP193" s="27"/>
      <c r="BFQ193" s="27"/>
      <c r="BFR193" s="27"/>
      <c r="BFS193" s="27"/>
      <c r="BFT193" s="27"/>
      <c r="BFU193" s="27"/>
      <c r="BFV193" s="27"/>
      <c r="BFW193" s="27"/>
      <c r="BFX193" s="27"/>
      <c r="BFY193" s="27"/>
      <c r="BFZ193" s="27"/>
      <c r="BGA193" s="27"/>
      <c r="BGB193" s="27"/>
      <c r="BGC193" s="27"/>
      <c r="BGD193" s="27"/>
      <c r="BGE193" s="27"/>
      <c r="BGF193" s="27"/>
      <c r="BGG193" s="27"/>
      <c r="BGH193" s="27"/>
      <c r="BGI193" s="27"/>
      <c r="BGJ193" s="27"/>
      <c r="BGK193" s="27"/>
      <c r="BGL193" s="27"/>
      <c r="BGM193" s="27"/>
      <c r="BGN193" s="27"/>
      <c r="BGO193" s="27"/>
      <c r="BGP193" s="27"/>
      <c r="BGQ193" s="27"/>
      <c r="BGR193" s="27"/>
      <c r="BGS193" s="27"/>
      <c r="BGT193" s="27"/>
      <c r="BGU193" s="27"/>
      <c r="BGV193" s="27"/>
      <c r="BGW193" s="27"/>
      <c r="BGX193" s="27"/>
      <c r="BGY193" s="27"/>
      <c r="BGZ193" s="27"/>
      <c r="BHA193" s="27"/>
      <c r="BHB193" s="27"/>
      <c r="BHC193" s="27"/>
      <c r="BHD193" s="27"/>
      <c r="BHE193" s="27"/>
      <c r="BHF193" s="27"/>
      <c r="BHG193" s="27"/>
      <c r="BHH193" s="27"/>
      <c r="BHI193" s="27"/>
      <c r="BHJ193" s="27"/>
      <c r="BHK193" s="27"/>
      <c r="BHL193" s="27"/>
      <c r="BHM193" s="27"/>
      <c r="BHN193" s="27"/>
      <c r="BHO193" s="27"/>
      <c r="BHP193" s="27"/>
      <c r="BHQ193" s="27"/>
      <c r="BHR193" s="27"/>
      <c r="BHS193" s="27"/>
      <c r="BHT193" s="27"/>
      <c r="BHU193" s="27"/>
      <c r="BHV193" s="27"/>
      <c r="BHW193" s="27"/>
      <c r="BHX193" s="27"/>
      <c r="BHY193" s="27"/>
      <c r="BHZ193" s="27"/>
      <c r="BIA193" s="27"/>
      <c r="BIB193" s="27"/>
      <c r="BIC193" s="27"/>
      <c r="BID193" s="27"/>
      <c r="BIE193" s="27"/>
      <c r="BIF193" s="27"/>
      <c r="BIG193" s="27"/>
      <c r="BIH193" s="27"/>
      <c r="BII193" s="27"/>
      <c r="BIJ193" s="27"/>
      <c r="BIK193" s="27"/>
      <c r="BIL193" s="27"/>
      <c r="BIM193" s="27"/>
      <c r="BIN193" s="27"/>
      <c r="BIO193" s="27"/>
      <c r="BIP193" s="27"/>
      <c r="BIQ193" s="27"/>
      <c r="BIR193" s="27"/>
      <c r="BIS193" s="27"/>
      <c r="BIT193" s="27"/>
      <c r="BIU193" s="27"/>
      <c r="BIV193" s="27"/>
      <c r="BIW193" s="27"/>
      <c r="BIX193" s="27"/>
      <c r="BIY193" s="27"/>
      <c r="BIZ193" s="27"/>
      <c r="BJA193" s="27"/>
      <c r="BJB193" s="27"/>
      <c r="BJC193" s="27"/>
      <c r="BJD193" s="27"/>
      <c r="BJE193" s="27"/>
      <c r="BJF193" s="27"/>
      <c r="BJG193" s="27"/>
      <c r="BJH193" s="27"/>
      <c r="BJI193" s="27"/>
      <c r="BJJ193" s="27"/>
      <c r="BJK193" s="27"/>
      <c r="BJL193" s="27"/>
      <c r="BJM193" s="27"/>
      <c r="BJN193" s="27"/>
      <c r="BJO193" s="27"/>
      <c r="BJP193" s="27"/>
      <c r="BJQ193" s="27"/>
      <c r="BJR193" s="27"/>
      <c r="BJS193" s="27"/>
      <c r="BJT193" s="27"/>
      <c r="BJU193" s="27"/>
      <c r="BJV193" s="27"/>
      <c r="BJW193" s="27"/>
      <c r="BJX193" s="27"/>
      <c r="BJY193" s="27"/>
      <c r="BJZ193" s="27"/>
      <c r="BKA193" s="27"/>
      <c r="BKB193" s="27"/>
      <c r="BKC193" s="27"/>
      <c r="BKD193" s="27"/>
      <c r="BKE193" s="27"/>
      <c r="BKF193" s="27"/>
      <c r="BKG193" s="27"/>
      <c r="BKH193" s="27"/>
      <c r="BKI193" s="27"/>
      <c r="BKJ193" s="27"/>
      <c r="BKK193" s="27"/>
      <c r="BKL193" s="27"/>
      <c r="BKM193" s="27"/>
      <c r="BKN193" s="27"/>
      <c r="BKO193" s="27"/>
      <c r="BKP193" s="27"/>
      <c r="BKQ193" s="27"/>
      <c r="BKR193" s="27"/>
      <c r="BKS193" s="27"/>
      <c r="BKT193" s="27"/>
      <c r="BKU193" s="27"/>
      <c r="BKV193" s="27"/>
      <c r="BKW193" s="27"/>
      <c r="BKX193" s="27"/>
      <c r="BKY193" s="27"/>
      <c r="BKZ193" s="27"/>
      <c r="BLA193" s="27"/>
      <c r="BLB193" s="27"/>
      <c r="BLC193" s="27"/>
      <c r="BLD193" s="27"/>
      <c r="BLE193" s="27"/>
      <c r="BLF193" s="27"/>
      <c r="BLG193" s="27"/>
      <c r="BLH193" s="27"/>
      <c r="BLI193" s="27"/>
      <c r="BLJ193" s="27"/>
      <c r="BLK193" s="27"/>
      <c r="BLL193" s="27"/>
      <c r="BLM193" s="27"/>
      <c r="BLN193" s="27"/>
      <c r="BLO193" s="27"/>
      <c r="BLP193" s="27"/>
      <c r="BLQ193" s="27"/>
      <c r="BLR193" s="27"/>
      <c r="BLS193" s="27"/>
      <c r="BLT193" s="27"/>
      <c r="BLU193" s="27"/>
      <c r="BLV193" s="27"/>
      <c r="BLW193" s="27"/>
      <c r="BLX193" s="27"/>
      <c r="BLY193" s="27"/>
      <c r="BLZ193" s="27"/>
      <c r="BMA193" s="27"/>
      <c r="BMB193" s="27"/>
      <c r="BMC193" s="27"/>
      <c r="BMD193" s="27"/>
      <c r="BME193" s="27"/>
      <c r="BMF193" s="27"/>
      <c r="BMG193" s="27"/>
      <c r="BMH193" s="27"/>
      <c r="BMI193" s="27"/>
      <c r="BMJ193" s="27"/>
      <c r="BMK193" s="27"/>
      <c r="BML193" s="27"/>
      <c r="BMM193" s="27"/>
      <c r="BMN193" s="27"/>
      <c r="BMO193" s="27"/>
      <c r="BMP193" s="27"/>
      <c r="BMQ193" s="27"/>
      <c r="BMR193" s="27"/>
      <c r="BMS193" s="27"/>
      <c r="BMT193" s="27"/>
      <c r="BMU193" s="27"/>
      <c r="BMV193" s="27"/>
      <c r="BMW193" s="27"/>
      <c r="BMX193" s="27"/>
      <c r="BMY193" s="27"/>
      <c r="BMZ193" s="27"/>
      <c r="BNA193" s="27"/>
      <c r="BNB193" s="27"/>
      <c r="BNC193" s="27"/>
      <c r="BND193" s="27"/>
      <c r="BNE193" s="27"/>
      <c r="BNF193" s="27"/>
      <c r="BNG193" s="27"/>
      <c r="BNH193" s="27"/>
      <c r="BNI193" s="27"/>
      <c r="BNJ193" s="27"/>
      <c r="BNK193" s="27"/>
      <c r="BNL193" s="27"/>
      <c r="BNM193" s="27"/>
      <c r="BNN193" s="27"/>
      <c r="BNO193" s="27"/>
      <c r="BNP193" s="27"/>
      <c r="BNQ193" s="27"/>
      <c r="BNR193" s="27"/>
      <c r="BNS193" s="27"/>
      <c r="BNT193" s="27"/>
      <c r="BNU193" s="27"/>
      <c r="BNV193" s="27"/>
      <c r="BNW193" s="27"/>
      <c r="BNX193" s="27"/>
      <c r="BNY193" s="27"/>
      <c r="BNZ193" s="27"/>
      <c r="BOA193" s="27"/>
      <c r="BOB193" s="27"/>
      <c r="BOC193" s="27"/>
      <c r="BOD193" s="27"/>
      <c r="BOE193" s="27"/>
      <c r="BOF193" s="27"/>
      <c r="BOG193" s="27"/>
      <c r="BOH193" s="27"/>
      <c r="BOI193" s="27"/>
      <c r="BOJ193" s="27"/>
      <c r="BOK193" s="27"/>
      <c r="BOL193" s="27"/>
      <c r="BOM193" s="27"/>
      <c r="BON193" s="27"/>
      <c r="BOO193" s="27"/>
      <c r="BOP193" s="27"/>
      <c r="BOQ193" s="27"/>
      <c r="BOR193" s="27"/>
      <c r="BOS193" s="27"/>
      <c r="BOT193" s="27"/>
      <c r="BOU193" s="27"/>
      <c r="BOV193" s="27"/>
      <c r="BOW193" s="27"/>
      <c r="BOX193" s="27"/>
      <c r="BOY193" s="27"/>
      <c r="BOZ193" s="27"/>
      <c r="BPA193" s="27"/>
      <c r="BPB193" s="27"/>
      <c r="BPC193" s="27"/>
      <c r="BPD193" s="27"/>
      <c r="BPE193" s="27"/>
      <c r="BPF193" s="27"/>
      <c r="BPG193" s="27"/>
      <c r="BPH193" s="27"/>
      <c r="BPI193" s="27"/>
      <c r="BPJ193" s="27"/>
      <c r="BPK193" s="27"/>
      <c r="BPL193" s="27"/>
      <c r="BPM193" s="27"/>
      <c r="BPN193" s="27"/>
      <c r="BPO193" s="27"/>
      <c r="BPP193" s="27"/>
      <c r="BPQ193" s="27"/>
      <c r="BPR193" s="27"/>
      <c r="BPS193" s="27"/>
      <c r="BPT193" s="27"/>
      <c r="BPU193" s="27"/>
      <c r="BPV193" s="27"/>
      <c r="BPW193" s="27"/>
      <c r="BPX193" s="27"/>
      <c r="BPY193" s="27"/>
      <c r="BPZ193" s="27"/>
      <c r="BQA193" s="27"/>
      <c r="BQB193" s="27"/>
      <c r="BQC193" s="27"/>
      <c r="BQD193" s="27"/>
      <c r="BQE193" s="27"/>
      <c r="BQF193" s="27"/>
      <c r="BQG193" s="27"/>
      <c r="BQH193" s="27"/>
      <c r="BQI193" s="27"/>
      <c r="BQJ193" s="27"/>
      <c r="BQK193" s="27"/>
      <c r="BQL193" s="27"/>
      <c r="BQM193" s="27"/>
      <c r="BQN193" s="27"/>
      <c r="BQO193" s="27"/>
      <c r="BQP193" s="27"/>
      <c r="BQQ193" s="27"/>
      <c r="BQR193" s="27"/>
      <c r="BQS193" s="27"/>
      <c r="BQT193" s="27"/>
      <c r="BQU193" s="27"/>
      <c r="BQV193" s="27"/>
      <c r="BQW193" s="27"/>
      <c r="BQX193" s="27"/>
      <c r="BQY193" s="27"/>
      <c r="BQZ193" s="27"/>
      <c r="BRA193" s="27"/>
      <c r="BRB193" s="27"/>
      <c r="BRC193" s="27"/>
      <c r="BRD193" s="27"/>
      <c r="BRE193" s="27"/>
      <c r="BRF193" s="27"/>
      <c r="BRG193" s="27"/>
      <c r="BRH193" s="27"/>
      <c r="BRI193" s="27"/>
      <c r="BRJ193" s="27"/>
      <c r="BRK193" s="27"/>
      <c r="BRL193" s="27"/>
      <c r="BRM193" s="27"/>
      <c r="BRN193" s="27"/>
      <c r="BRO193" s="27"/>
      <c r="BRP193" s="27"/>
      <c r="BRQ193" s="27"/>
      <c r="BRR193" s="27"/>
      <c r="BRS193" s="27"/>
      <c r="BRT193" s="27"/>
      <c r="BRU193" s="27"/>
      <c r="BRV193" s="27"/>
      <c r="BRW193" s="27"/>
      <c r="BRX193" s="27"/>
      <c r="BRY193" s="27"/>
      <c r="BRZ193" s="27"/>
      <c r="BSA193" s="27"/>
      <c r="BSB193" s="27"/>
      <c r="BSC193" s="27"/>
      <c r="BSD193" s="27"/>
      <c r="BSE193" s="27"/>
      <c r="BSF193" s="27"/>
      <c r="BSG193" s="27"/>
      <c r="BSH193" s="27"/>
      <c r="BSI193" s="27"/>
      <c r="BSJ193" s="27"/>
      <c r="BSK193" s="27"/>
      <c r="BSL193" s="27"/>
      <c r="BSM193" s="27"/>
      <c r="BSN193" s="27"/>
      <c r="BSO193" s="27"/>
      <c r="BSP193" s="27"/>
      <c r="BSQ193" s="27"/>
      <c r="BSR193" s="27"/>
      <c r="BSS193" s="27"/>
      <c r="BST193" s="27"/>
      <c r="BSU193" s="27"/>
      <c r="BSV193" s="27"/>
      <c r="BSW193" s="27"/>
      <c r="BSX193" s="27"/>
      <c r="BSY193" s="27"/>
      <c r="BSZ193" s="27"/>
      <c r="BTA193" s="27"/>
      <c r="BTB193" s="27"/>
      <c r="BTC193" s="27"/>
      <c r="BTD193" s="27"/>
      <c r="BTE193" s="27"/>
      <c r="BTF193" s="27"/>
      <c r="BTG193" s="27"/>
      <c r="BTH193" s="27"/>
      <c r="BTI193" s="27"/>
      <c r="BTJ193" s="27"/>
      <c r="BTK193" s="27"/>
      <c r="BTL193" s="27"/>
      <c r="BTM193" s="27"/>
      <c r="BTN193" s="27"/>
      <c r="BTO193" s="27"/>
      <c r="BTP193" s="27"/>
      <c r="BTQ193" s="27"/>
      <c r="BTR193" s="27"/>
      <c r="BTS193" s="27"/>
      <c r="BTT193" s="27"/>
      <c r="BTU193" s="27"/>
      <c r="BTV193" s="27"/>
      <c r="BTW193" s="27"/>
      <c r="BTX193" s="27"/>
      <c r="BTY193" s="27"/>
      <c r="BTZ193" s="27"/>
      <c r="BUA193" s="27"/>
      <c r="BUB193" s="27"/>
      <c r="BUC193" s="27"/>
      <c r="BUD193" s="27"/>
      <c r="BUE193" s="27"/>
      <c r="BUF193" s="27"/>
      <c r="BUG193" s="27"/>
      <c r="BUH193" s="27"/>
      <c r="BUI193" s="27"/>
      <c r="BUJ193" s="27"/>
      <c r="BUK193" s="27"/>
      <c r="BUL193" s="27"/>
      <c r="BUM193" s="27"/>
      <c r="BUN193" s="27"/>
      <c r="BUO193" s="27"/>
      <c r="BUP193" s="27"/>
      <c r="BUQ193" s="27"/>
    </row>
    <row r="194" spans="1:1915" s="47" customFormat="1" ht="12.75">
      <c r="A194" s="23"/>
      <c r="B194" s="53"/>
      <c r="C194" s="53"/>
      <c r="D194" s="217" t="s">
        <v>268</v>
      </c>
      <c r="E194" s="216">
        <v>0.44</v>
      </c>
      <c r="F194" s="152">
        <v>2020</v>
      </c>
      <c r="G194" s="221">
        <v>0.8</v>
      </c>
      <c r="H194" s="22"/>
      <c r="I194" s="26"/>
      <c r="J194" s="26"/>
      <c r="K194" s="26"/>
      <c r="L194" s="26"/>
      <c r="M194" s="104"/>
      <c r="N194" s="104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  <c r="BZ194" s="27"/>
      <c r="CA194" s="27"/>
      <c r="CB194" s="27"/>
      <c r="CC194" s="27"/>
      <c r="CD194" s="27"/>
      <c r="CE194" s="27"/>
      <c r="CF194" s="27"/>
      <c r="CG194" s="27"/>
      <c r="CH194" s="27"/>
      <c r="CI194" s="27"/>
      <c r="CJ194" s="27"/>
      <c r="CK194" s="27"/>
      <c r="CL194" s="27"/>
      <c r="CM194" s="27"/>
      <c r="CN194" s="27"/>
      <c r="CO194" s="27"/>
      <c r="CP194" s="27"/>
      <c r="CQ194" s="27"/>
      <c r="CR194" s="27"/>
      <c r="CS194" s="27"/>
      <c r="CT194" s="27"/>
      <c r="CU194" s="27"/>
      <c r="CV194" s="27"/>
      <c r="CW194" s="27"/>
      <c r="CX194" s="27"/>
      <c r="CY194" s="27"/>
      <c r="CZ194" s="27"/>
      <c r="DA194" s="27"/>
      <c r="DB194" s="27"/>
      <c r="DC194" s="27"/>
      <c r="DD194" s="27"/>
      <c r="DE194" s="27"/>
      <c r="DF194" s="27"/>
      <c r="DG194" s="27"/>
      <c r="DH194" s="27"/>
      <c r="DI194" s="27"/>
      <c r="DJ194" s="27"/>
      <c r="DK194" s="27"/>
      <c r="DL194" s="27"/>
      <c r="DM194" s="27"/>
      <c r="DN194" s="27"/>
      <c r="DO194" s="27"/>
      <c r="DP194" s="27"/>
      <c r="DQ194" s="27"/>
      <c r="DR194" s="27"/>
      <c r="DS194" s="27"/>
      <c r="DT194" s="27"/>
      <c r="DU194" s="27"/>
      <c r="DV194" s="27"/>
      <c r="DW194" s="27"/>
      <c r="DX194" s="27"/>
      <c r="DY194" s="27"/>
      <c r="DZ194" s="27"/>
      <c r="EA194" s="27"/>
      <c r="EB194" s="27"/>
      <c r="EC194" s="27"/>
      <c r="ED194" s="27"/>
      <c r="EE194" s="27"/>
      <c r="EF194" s="27"/>
      <c r="EG194" s="27"/>
      <c r="EH194" s="27"/>
      <c r="EI194" s="27"/>
      <c r="EJ194" s="27"/>
      <c r="EK194" s="27"/>
      <c r="EL194" s="27"/>
      <c r="EM194" s="27"/>
      <c r="EN194" s="27"/>
      <c r="EO194" s="27"/>
      <c r="EP194" s="27"/>
      <c r="EQ194" s="27"/>
      <c r="ER194" s="27"/>
      <c r="ES194" s="27"/>
      <c r="ET194" s="27"/>
      <c r="EU194" s="27"/>
      <c r="EV194" s="27"/>
      <c r="EW194" s="27"/>
      <c r="EX194" s="27"/>
      <c r="EY194" s="27"/>
      <c r="EZ194" s="27"/>
      <c r="FA194" s="27"/>
      <c r="FB194" s="27"/>
      <c r="FC194" s="27"/>
      <c r="FD194" s="27"/>
      <c r="FE194" s="27"/>
      <c r="FF194" s="27"/>
      <c r="FG194" s="27"/>
      <c r="FH194" s="27"/>
      <c r="FI194" s="27"/>
      <c r="FJ194" s="27"/>
      <c r="FK194" s="27"/>
      <c r="FL194" s="27"/>
      <c r="FM194" s="27"/>
      <c r="FN194" s="27"/>
      <c r="FO194" s="27"/>
      <c r="FP194" s="27"/>
      <c r="FQ194" s="27"/>
      <c r="FR194" s="27"/>
      <c r="FS194" s="27"/>
      <c r="FT194" s="27"/>
      <c r="FU194" s="27"/>
      <c r="FV194" s="27"/>
      <c r="FW194" s="27"/>
      <c r="FX194" s="27"/>
      <c r="FY194" s="27"/>
      <c r="FZ194" s="27"/>
      <c r="GA194" s="27"/>
      <c r="GB194" s="27"/>
      <c r="GC194" s="27"/>
      <c r="GD194" s="27"/>
      <c r="GE194" s="27"/>
      <c r="GF194" s="27"/>
      <c r="GG194" s="27"/>
      <c r="GH194" s="27"/>
      <c r="GI194" s="27"/>
      <c r="GJ194" s="27"/>
      <c r="GK194" s="27"/>
      <c r="GL194" s="27"/>
      <c r="GM194" s="27"/>
      <c r="GN194" s="27"/>
      <c r="GO194" s="27"/>
      <c r="GP194" s="27"/>
      <c r="GQ194" s="27"/>
      <c r="GR194" s="27"/>
      <c r="GS194" s="27"/>
      <c r="GT194" s="27"/>
      <c r="GU194" s="27"/>
      <c r="GV194" s="27"/>
      <c r="GW194" s="27"/>
      <c r="GX194" s="27"/>
      <c r="GY194" s="27"/>
      <c r="GZ194" s="27"/>
      <c r="HA194" s="27"/>
      <c r="HB194" s="27"/>
      <c r="HC194" s="27"/>
      <c r="HD194" s="27"/>
      <c r="HE194" s="27"/>
      <c r="HF194" s="27"/>
      <c r="HG194" s="27"/>
      <c r="HH194" s="27"/>
      <c r="HI194" s="27"/>
      <c r="HJ194" s="27"/>
      <c r="HK194" s="27"/>
      <c r="HL194" s="27"/>
      <c r="HM194" s="27"/>
      <c r="HN194" s="27"/>
      <c r="HO194" s="27"/>
      <c r="HP194" s="27"/>
      <c r="HQ194" s="27"/>
      <c r="HR194" s="27"/>
      <c r="HS194" s="27"/>
      <c r="HT194" s="27"/>
      <c r="HU194" s="27"/>
      <c r="HV194" s="27"/>
      <c r="HW194" s="27"/>
      <c r="HX194" s="27"/>
      <c r="HY194" s="27"/>
      <c r="HZ194" s="27"/>
      <c r="IA194" s="27"/>
      <c r="IB194" s="27"/>
      <c r="IC194" s="27"/>
      <c r="ID194" s="27"/>
      <c r="IE194" s="27"/>
      <c r="IF194" s="27"/>
      <c r="IG194" s="27"/>
      <c r="IH194" s="27"/>
      <c r="II194" s="27"/>
      <c r="IJ194" s="27"/>
      <c r="IK194" s="27"/>
      <c r="IL194" s="27"/>
      <c r="IM194" s="27"/>
      <c r="IN194" s="27"/>
      <c r="IO194" s="27"/>
      <c r="IP194" s="27"/>
      <c r="IQ194" s="27"/>
      <c r="IR194" s="27"/>
      <c r="IS194" s="27"/>
      <c r="IT194" s="27"/>
      <c r="IU194" s="27"/>
      <c r="IV194" s="27"/>
      <c r="IW194" s="27"/>
      <c r="IX194" s="27"/>
      <c r="IY194" s="27"/>
      <c r="IZ194" s="27"/>
      <c r="JA194" s="27"/>
      <c r="JB194" s="27"/>
      <c r="JC194" s="27"/>
      <c r="JD194" s="27"/>
      <c r="JE194" s="27"/>
      <c r="JF194" s="27"/>
      <c r="JG194" s="27"/>
      <c r="JH194" s="27"/>
      <c r="JI194" s="27"/>
      <c r="JJ194" s="27"/>
      <c r="JK194" s="27"/>
      <c r="JL194" s="27"/>
      <c r="JM194" s="27"/>
      <c r="JN194" s="27"/>
      <c r="JO194" s="27"/>
      <c r="JP194" s="27"/>
      <c r="JQ194" s="27"/>
      <c r="JR194" s="27"/>
      <c r="JS194" s="27"/>
      <c r="JT194" s="27"/>
      <c r="JU194" s="27"/>
      <c r="JV194" s="27"/>
      <c r="JW194" s="27"/>
      <c r="JX194" s="27"/>
      <c r="JY194" s="27"/>
      <c r="JZ194" s="27"/>
      <c r="KA194" s="27"/>
      <c r="KB194" s="27"/>
      <c r="KC194" s="27"/>
      <c r="KD194" s="27"/>
      <c r="KE194" s="27"/>
      <c r="KF194" s="27"/>
      <c r="KG194" s="27"/>
      <c r="KH194" s="27"/>
      <c r="KI194" s="27"/>
      <c r="KJ194" s="27"/>
      <c r="KK194" s="27"/>
      <c r="KL194" s="27"/>
      <c r="KM194" s="27"/>
      <c r="KN194" s="27"/>
      <c r="KO194" s="27"/>
      <c r="KP194" s="27"/>
      <c r="KQ194" s="27"/>
      <c r="KR194" s="27"/>
      <c r="KS194" s="27"/>
      <c r="KT194" s="27"/>
      <c r="KU194" s="27"/>
      <c r="KV194" s="27"/>
      <c r="KW194" s="27"/>
      <c r="KX194" s="27"/>
      <c r="KY194" s="27"/>
      <c r="KZ194" s="27"/>
      <c r="LA194" s="27"/>
      <c r="LB194" s="27"/>
      <c r="LC194" s="27"/>
      <c r="LD194" s="27"/>
      <c r="LE194" s="27"/>
      <c r="LF194" s="27"/>
      <c r="LG194" s="27"/>
      <c r="LH194" s="27"/>
      <c r="LI194" s="27"/>
      <c r="LJ194" s="27"/>
      <c r="LK194" s="27"/>
      <c r="LL194" s="27"/>
      <c r="LM194" s="27"/>
      <c r="LN194" s="27"/>
      <c r="LO194" s="27"/>
      <c r="LP194" s="27"/>
      <c r="LQ194" s="27"/>
      <c r="LR194" s="27"/>
      <c r="LS194" s="27"/>
      <c r="LT194" s="27"/>
      <c r="LU194" s="27"/>
      <c r="LV194" s="27"/>
      <c r="LW194" s="27"/>
      <c r="LX194" s="27"/>
      <c r="LY194" s="27"/>
      <c r="LZ194" s="27"/>
      <c r="MA194" s="27"/>
      <c r="MB194" s="27"/>
      <c r="MC194" s="27"/>
      <c r="MD194" s="27"/>
      <c r="ME194" s="27"/>
      <c r="MF194" s="27"/>
      <c r="MG194" s="27"/>
      <c r="MH194" s="27"/>
      <c r="MI194" s="27"/>
      <c r="MJ194" s="27"/>
      <c r="MK194" s="27"/>
      <c r="ML194" s="27"/>
      <c r="MM194" s="27"/>
      <c r="MN194" s="27"/>
      <c r="MO194" s="27"/>
      <c r="MP194" s="27"/>
      <c r="MQ194" s="27"/>
      <c r="MR194" s="27"/>
      <c r="MS194" s="27"/>
      <c r="MT194" s="27"/>
      <c r="MU194" s="27"/>
      <c r="MV194" s="27"/>
      <c r="MW194" s="27"/>
      <c r="MX194" s="27"/>
      <c r="MY194" s="27"/>
      <c r="MZ194" s="27"/>
      <c r="NA194" s="27"/>
      <c r="NB194" s="27"/>
      <c r="NC194" s="27"/>
      <c r="ND194" s="27"/>
      <c r="NE194" s="27"/>
      <c r="NF194" s="27"/>
      <c r="NG194" s="27"/>
      <c r="NH194" s="27"/>
      <c r="NI194" s="27"/>
      <c r="NJ194" s="27"/>
      <c r="NK194" s="27"/>
      <c r="NL194" s="27"/>
      <c r="NM194" s="27"/>
      <c r="NN194" s="27"/>
      <c r="NO194" s="27"/>
      <c r="NP194" s="27"/>
      <c r="NQ194" s="27"/>
      <c r="NR194" s="27"/>
      <c r="NS194" s="27"/>
      <c r="NT194" s="27"/>
      <c r="NU194" s="27"/>
      <c r="NV194" s="27"/>
      <c r="NW194" s="27"/>
      <c r="NX194" s="27"/>
      <c r="NY194" s="27"/>
      <c r="NZ194" s="27"/>
      <c r="OA194" s="27"/>
      <c r="OB194" s="27"/>
      <c r="OC194" s="27"/>
      <c r="OD194" s="27"/>
      <c r="OE194" s="27"/>
      <c r="OF194" s="27"/>
      <c r="OG194" s="27"/>
      <c r="OH194" s="27"/>
      <c r="OI194" s="27"/>
      <c r="OJ194" s="27"/>
      <c r="OK194" s="27"/>
      <c r="OL194" s="27"/>
      <c r="OM194" s="27"/>
      <c r="ON194" s="27"/>
      <c r="OO194" s="27"/>
      <c r="OP194" s="27"/>
      <c r="OQ194" s="27"/>
      <c r="OR194" s="27"/>
      <c r="OS194" s="27"/>
      <c r="OT194" s="27"/>
      <c r="OU194" s="27"/>
      <c r="OV194" s="27"/>
      <c r="OW194" s="27"/>
      <c r="OX194" s="27"/>
      <c r="OY194" s="27"/>
      <c r="OZ194" s="27"/>
      <c r="PA194" s="27"/>
      <c r="PB194" s="27"/>
      <c r="PC194" s="27"/>
      <c r="PD194" s="27"/>
      <c r="PE194" s="27"/>
      <c r="PF194" s="27"/>
      <c r="PG194" s="27"/>
      <c r="PH194" s="27"/>
      <c r="PI194" s="27"/>
      <c r="PJ194" s="27"/>
      <c r="PK194" s="27"/>
      <c r="PL194" s="27"/>
      <c r="PM194" s="27"/>
      <c r="PN194" s="27"/>
      <c r="PO194" s="27"/>
      <c r="PP194" s="27"/>
      <c r="PQ194" s="27"/>
      <c r="PR194" s="27"/>
      <c r="PS194" s="27"/>
      <c r="PT194" s="27"/>
      <c r="PU194" s="27"/>
      <c r="PV194" s="27"/>
      <c r="PW194" s="27"/>
      <c r="PX194" s="27"/>
      <c r="PY194" s="27"/>
      <c r="PZ194" s="27"/>
      <c r="QA194" s="27"/>
      <c r="QB194" s="27"/>
      <c r="QC194" s="27"/>
      <c r="QD194" s="27"/>
      <c r="QE194" s="27"/>
      <c r="QF194" s="27"/>
      <c r="QG194" s="27"/>
      <c r="QH194" s="27"/>
      <c r="QI194" s="27"/>
      <c r="QJ194" s="27"/>
      <c r="QK194" s="27"/>
      <c r="QL194" s="27"/>
      <c r="QM194" s="27"/>
      <c r="QN194" s="27"/>
      <c r="QO194" s="27"/>
      <c r="QP194" s="27"/>
      <c r="QQ194" s="27"/>
      <c r="QR194" s="27"/>
      <c r="QS194" s="27"/>
      <c r="QT194" s="27"/>
      <c r="QU194" s="27"/>
      <c r="QV194" s="27"/>
      <c r="QW194" s="27"/>
      <c r="QX194" s="27"/>
      <c r="QY194" s="27"/>
      <c r="QZ194" s="27"/>
      <c r="RA194" s="27"/>
      <c r="RB194" s="27"/>
      <c r="RC194" s="27"/>
      <c r="RD194" s="27"/>
      <c r="RE194" s="27"/>
      <c r="RF194" s="27"/>
      <c r="RG194" s="27"/>
      <c r="RH194" s="27"/>
      <c r="RI194" s="27"/>
      <c r="RJ194" s="27"/>
      <c r="RK194" s="27"/>
      <c r="RL194" s="27"/>
      <c r="RM194" s="27"/>
      <c r="RN194" s="27"/>
      <c r="RO194" s="27"/>
      <c r="RP194" s="27"/>
      <c r="RQ194" s="27"/>
      <c r="RR194" s="27"/>
      <c r="RS194" s="27"/>
      <c r="RT194" s="27"/>
      <c r="RU194" s="27"/>
      <c r="RV194" s="27"/>
      <c r="RW194" s="27"/>
      <c r="RX194" s="27"/>
      <c r="RY194" s="27"/>
      <c r="RZ194" s="27"/>
      <c r="SA194" s="27"/>
      <c r="SB194" s="27"/>
      <c r="SC194" s="27"/>
      <c r="SD194" s="27"/>
      <c r="SE194" s="27"/>
      <c r="SF194" s="27"/>
      <c r="SG194" s="27"/>
      <c r="SH194" s="27"/>
      <c r="SI194" s="27"/>
      <c r="SJ194" s="27"/>
      <c r="SK194" s="27"/>
      <c r="SL194" s="27"/>
      <c r="SM194" s="27"/>
      <c r="SN194" s="27"/>
      <c r="SO194" s="27"/>
      <c r="SP194" s="27"/>
      <c r="SQ194" s="27"/>
      <c r="SR194" s="27"/>
      <c r="SS194" s="27"/>
      <c r="ST194" s="27"/>
      <c r="SU194" s="27"/>
      <c r="SV194" s="27"/>
      <c r="SW194" s="27"/>
      <c r="SX194" s="27"/>
      <c r="SY194" s="27"/>
      <c r="SZ194" s="27"/>
      <c r="TA194" s="27"/>
      <c r="TB194" s="27"/>
      <c r="TC194" s="27"/>
      <c r="TD194" s="27"/>
      <c r="TE194" s="27"/>
      <c r="TF194" s="27"/>
      <c r="TG194" s="27"/>
      <c r="TH194" s="27"/>
      <c r="TI194" s="27"/>
      <c r="TJ194" s="27"/>
      <c r="TK194" s="27"/>
      <c r="TL194" s="27"/>
      <c r="TM194" s="27"/>
      <c r="TN194" s="27"/>
      <c r="TO194" s="27"/>
      <c r="TP194" s="27"/>
      <c r="TQ194" s="27"/>
      <c r="TR194" s="27"/>
      <c r="TS194" s="27"/>
      <c r="TT194" s="27"/>
      <c r="TU194" s="27"/>
      <c r="TV194" s="27"/>
      <c r="TW194" s="27"/>
      <c r="TX194" s="27"/>
      <c r="TY194" s="27"/>
      <c r="TZ194" s="27"/>
      <c r="UA194" s="27"/>
      <c r="UB194" s="27"/>
      <c r="UC194" s="27"/>
      <c r="UD194" s="27"/>
      <c r="UE194" s="27"/>
      <c r="UF194" s="27"/>
      <c r="UG194" s="27"/>
      <c r="UH194" s="27"/>
      <c r="UI194" s="27"/>
      <c r="UJ194" s="27"/>
      <c r="UK194" s="27"/>
      <c r="UL194" s="27"/>
      <c r="UM194" s="27"/>
      <c r="UN194" s="27"/>
      <c r="UO194" s="27"/>
      <c r="UP194" s="27"/>
      <c r="UQ194" s="27"/>
      <c r="UR194" s="27"/>
      <c r="US194" s="27"/>
      <c r="UT194" s="27"/>
      <c r="UU194" s="27"/>
      <c r="UV194" s="27"/>
      <c r="UW194" s="27"/>
      <c r="UX194" s="27"/>
      <c r="UY194" s="27"/>
      <c r="UZ194" s="27"/>
      <c r="VA194" s="27"/>
      <c r="VB194" s="27"/>
      <c r="VC194" s="27"/>
      <c r="VD194" s="27"/>
      <c r="VE194" s="27"/>
      <c r="VF194" s="27"/>
      <c r="VG194" s="27"/>
      <c r="VH194" s="27"/>
      <c r="VI194" s="27"/>
      <c r="VJ194" s="27"/>
      <c r="VK194" s="27"/>
      <c r="VL194" s="27"/>
      <c r="VM194" s="27"/>
      <c r="VN194" s="27"/>
      <c r="VO194" s="27"/>
      <c r="VP194" s="27"/>
      <c r="VQ194" s="27"/>
      <c r="VR194" s="27"/>
      <c r="VS194" s="27"/>
      <c r="VT194" s="27"/>
      <c r="VU194" s="27"/>
      <c r="VV194" s="27"/>
      <c r="VW194" s="27"/>
      <c r="VX194" s="27"/>
      <c r="VY194" s="27"/>
      <c r="VZ194" s="27"/>
      <c r="WA194" s="27"/>
      <c r="WB194" s="27"/>
      <c r="WC194" s="27"/>
      <c r="WD194" s="27"/>
      <c r="WE194" s="27"/>
      <c r="WF194" s="27"/>
      <c r="WG194" s="27"/>
      <c r="WH194" s="27"/>
      <c r="WI194" s="27"/>
      <c r="WJ194" s="27"/>
      <c r="WK194" s="27"/>
      <c r="WL194" s="27"/>
      <c r="WM194" s="27"/>
      <c r="WN194" s="27"/>
      <c r="WO194" s="27"/>
      <c r="WP194" s="27"/>
      <c r="WQ194" s="27"/>
      <c r="WR194" s="27"/>
      <c r="WS194" s="27"/>
      <c r="WT194" s="27"/>
      <c r="WU194" s="27"/>
      <c r="WV194" s="27"/>
      <c r="WW194" s="27"/>
      <c r="WX194" s="27"/>
      <c r="WY194" s="27"/>
      <c r="WZ194" s="27"/>
      <c r="XA194" s="27"/>
      <c r="XB194" s="27"/>
      <c r="XC194" s="27"/>
      <c r="XD194" s="27"/>
      <c r="XE194" s="27"/>
      <c r="XF194" s="27"/>
      <c r="XG194" s="27"/>
      <c r="XH194" s="27"/>
      <c r="XI194" s="27"/>
      <c r="XJ194" s="27"/>
      <c r="XK194" s="27"/>
      <c r="XL194" s="27"/>
      <c r="XM194" s="27"/>
      <c r="XN194" s="27"/>
      <c r="XO194" s="27"/>
      <c r="XP194" s="27"/>
      <c r="XQ194" s="27"/>
      <c r="XR194" s="27"/>
      <c r="XS194" s="27"/>
      <c r="XT194" s="27"/>
      <c r="XU194" s="27"/>
      <c r="XV194" s="27"/>
      <c r="XW194" s="27"/>
      <c r="XX194" s="27"/>
      <c r="XY194" s="27"/>
      <c r="XZ194" s="27"/>
      <c r="YA194" s="27"/>
      <c r="YB194" s="27"/>
      <c r="YC194" s="27"/>
      <c r="YD194" s="27"/>
      <c r="YE194" s="27"/>
      <c r="YF194" s="27"/>
      <c r="YG194" s="27"/>
      <c r="YH194" s="27"/>
      <c r="YI194" s="27"/>
      <c r="YJ194" s="27"/>
      <c r="YK194" s="27"/>
      <c r="YL194" s="27"/>
      <c r="YM194" s="27"/>
      <c r="YN194" s="27"/>
      <c r="YO194" s="27"/>
      <c r="YP194" s="27"/>
      <c r="YQ194" s="27"/>
      <c r="YR194" s="27"/>
      <c r="YS194" s="27"/>
      <c r="YT194" s="27"/>
      <c r="YU194" s="27"/>
      <c r="YV194" s="27"/>
      <c r="YW194" s="27"/>
      <c r="YX194" s="27"/>
      <c r="YY194" s="27"/>
      <c r="YZ194" s="27"/>
      <c r="ZA194" s="27"/>
      <c r="ZB194" s="27"/>
      <c r="ZC194" s="27"/>
      <c r="ZD194" s="27"/>
      <c r="ZE194" s="27"/>
      <c r="ZF194" s="27"/>
      <c r="ZG194" s="27"/>
      <c r="ZH194" s="27"/>
      <c r="ZI194" s="27"/>
      <c r="ZJ194" s="27"/>
      <c r="ZK194" s="27"/>
      <c r="ZL194" s="27"/>
      <c r="ZM194" s="27"/>
      <c r="ZN194" s="27"/>
      <c r="ZO194" s="27"/>
      <c r="ZP194" s="27"/>
      <c r="ZQ194" s="27"/>
      <c r="ZR194" s="27"/>
      <c r="ZS194" s="27"/>
      <c r="ZT194" s="27"/>
      <c r="ZU194" s="27"/>
      <c r="ZV194" s="27"/>
      <c r="ZW194" s="27"/>
      <c r="ZX194" s="27"/>
      <c r="ZY194" s="27"/>
      <c r="ZZ194" s="27"/>
      <c r="AAA194" s="27"/>
      <c r="AAB194" s="27"/>
      <c r="AAC194" s="27"/>
      <c r="AAD194" s="27"/>
      <c r="AAE194" s="27"/>
      <c r="AAF194" s="27"/>
      <c r="AAG194" s="27"/>
      <c r="AAH194" s="27"/>
      <c r="AAI194" s="27"/>
      <c r="AAJ194" s="27"/>
      <c r="AAK194" s="27"/>
      <c r="AAL194" s="27"/>
      <c r="AAM194" s="27"/>
      <c r="AAN194" s="27"/>
      <c r="AAO194" s="27"/>
      <c r="AAP194" s="27"/>
      <c r="AAQ194" s="27"/>
      <c r="AAR194" s="27"/>
      <c r="AAS194" s="27"/>
      <c r="AAT194" s="27"/>
      <c r="AAU194" s="27"/>
      <c r="AAV194" s="27"/>
      <c r="AAW194" s="27"/>
      <c r="AAX194" s="27"/>
      <c r="AAY194" s="27"/>
      <c r="AAZ194" s="27"/>
      <c r="ABA194" s="27"/>
      <c r="ABB194" s="27"/>
      <c r="ABC194" s="27"/>
      <c r="ABD194" s="27"/>
      <c r="ABE194" s="27"/>
      <c r="ABF194" s="27"/>
      <c r="ABG194" s="27"/>
      <c r="ABH194" s="27"/>
      <c r="ABI194" s="27"/>
      <c r="ABJ194" s="27"/>
      <c r="ABK194" s="27"/>
      <c r="ABL194" s="27"/>
      <c r="ABM194" s="27"/>
      <c r="ABN194" s="27"/>
      <c r="ABO194" s="27"/>
      <c r="ABP194" s="27"/>
      <c r="ABQ194" s="27"/>
      <c r="ABR194" s="27"/>
      <c r="ABS194" s="27"/>
      <c r="ABT194" s="27"/>
      <c r="ABU194" s="27"/>
      <c r="ABV194" s="27"/>
      <c r="ABW194" s="27"/>
      <c r="ABX194" s="27"/>
      <c r="ABY194" s="27"/>
      <c r="ABZ194" s="27"/>
      <c r="ACA194" s="27"/>
      <c r="ACB194" s="27"/>
      <c r="ACC194" s="27"/>
      <c r="ACD194" s="27"/>
      <c r="ACE194" s="27"/>
      <c r="ACF194" s="27"/>
      <c r="ACG194" s="27"/>
      <c r="ACH194" s="27"/>
      <c r="ACI194" s="27"/>
      <c r="ACJ194" s="27"/>
      <c r="ACK194" s="27"/>
      <c r="ACL194" s="27"/>
      <c r="ACM194" s="27"/>
      <c r="ACN194" s="27"/>
      <c r="ACO194" s="27"/>
      <c r="ACP194" s="27"/>
      <c r="ACQ194" s="27"/>
      <c r="ACR194" s="27"/>
      <c r="ACS194" s="27"/>
      <c r="ACT194" s="27"/>
      <c r="ACU194" s="27"/>
      <c r="ACV194" s="27"/>
      <c r="ACW194" s="27"/>
      <c r="ACX194" s="27"/>
      <c r="ACY194" s="27"/>
      <c r="ACZ194" s="27"/>
      <c r="ADA194" s="27"/>
      <c r="ADB194" s="27"/>
      <c r="ADC194" s="27"/>
      <c r="ADD194" s="27"/>
      <c r="ADE194" s="27"/>
      <c r="ADF194" s="27"/>
      <c r="ADG194" s="27"/>
      <c r="ADH194" s="27"/>
      <c r="ADI194" s="27"/>
      <c r="ADJ194" s="27"/>
      <c r="ADK194" s="27"/>
      <c r="ADL194" s="27"/>
      <c r="ADM194" s="27"/>
      <c r="ADN194" s="27"/>
      <c r="ADO194" s="27"/>
      <c r="ADP194" s="27"/>
      <c r="ADQ194" s="27"/>
      <c r="ADR194" s="27"/>
      <c r="ADS194" s="27"/>
      <c r="ADT194" s="27"/>
      <c r="ADU194" s="27"/>
      <c r="ADV194" s="27"/>
      <c r="ADW194" s="27"/>
      <c r="ADX194" s="27"/>
      <c r="ADY194" s="27"/>
      <c r="ADZ194" s="27"/>
      <c r="AEA194" s="27"/>
      <c r="AEB194" s="27"/>
      <c r="AEC194" s="27"/>
      <c r="AED194" s="27"/>
      <c r="AEE194" s="27"/>
      <c r="AEF194" s="27"/>
      <c r="AEG194" s="27"/>
      <c r="AEH194" s="27"/>
      <c r="AEI194" s="27"/>
      <c r="AEJ194" s="27"/>
      <c r="AEK194" s="27"/>
      <c r="AEL194" s="27"/>
      <c r="AEM194" s="27"/>
      <c r="AEN194" s="27"/>
      <c r="AEO194" s="27"/>
      <c r="AEP194" s="27"/>
      <c r="AEQ194" s="27"/>
      <c r="AER194" s="27"/>
      <c r="AES194" s="27"/>
      <c r="AET194" s="27"/>
      <c r="AEU194" s="27"/>
      <c r="AEV194" s="27"/>
      <c r="AEW194" s="27"/>
      <c r="AEX194" s="27"/>
      <c r="AEY194" s="27"/>
      <c r="AEZ194" s="27"/>
      <c r="AFA194" s="27"/>
      <c r="AFB194" s="27"/>
      <c r="AFC194" s="27"/>
      <c r="AFD194" s="27"/>
      <c r="AFE194" s="27"/>
      <c r="AFF194" s="27"/>
      <c r="AFG194" s="27"/>
      <c r="AFH194" s="27"/>
      <c r="AFI194" s="27"/>
      <c r="AFJ194" s="27"/>
      <c r="AFK194" s="27"/>
      <c r="AFL194" s="27"/>
      <c r="AFM194" s="27"/>
      <c r="AFN194" s="27"/>
      <c r="AFO194" s="27"/>
      <c r="AFP194" s="27"/>
      <c r="AFQ194" s="27"/>
      <c r="AFR194" s="27"/>
      <c r="AFS194" s="27"/>
      <c r="AFT194" s="27"/>
      <c r="AFU194" s="27"/>
      <c r="AFV194" s="27"/>
      <c r="AFW194" s="27"/>
      <c r="AFX194" s="27"/>
      <c r="AFY194" s="27"/>
      <c r="AFZ194" s="27"/>
      <c r="AGA194" s="27"/>
      <c r="AGB194" s="27"/>
      <c r="AGC194" s="27"/>
      <c r="AGD194" s="27"/>
      <c r="AGE194" s="27"/>
      <c r="AGF194" s="27"/>
      <c r="AGG194" s="27"/>
      <c r="AGH194" s="27"/>
      <c r="AGI194" s="27"/>
      <c r="AGJ194" s="27"/>
      <c r="AGK194" s="27"/>
      <c r="AGL194" s="27"/>
      <c r="AGM194" s="27"/>
      <c r="AGN194" s="27"/>
      <c r="AGO194" s="27"/>
      <c r="AGP194" s="27"/>
      <c r="AGQ194" s="27"/>
      <c r="AGR194" s="27"/>
      <c r="AGS194" s="27"/>
      <c r="AGT194" s="27"/>
      <c r="AGU194" s="27"/>
      <c r="AGV194" s="27"/>
      <c r="AGW194" s="27"/>
      <c r="AGX194" s="27"/>
      <c r="AGY194" s="27"/>
      <c r="AGZ194" s="27"/>
      <c r="AHA194" s="27"/>
      <c r="AHB194" s="27"/>
      <c r="AHC194" s="27"/>
      <c r="AHD194" s="27"/>
      <c r="AHE194" s="27"/>
      <c r="AHF194" s="27"/>
      <c r="AHG194" s="27"/>
      <c r="AHH194" s="27"/>
      <c r="AHI194" s="27"/>
      <c r="AHJ194" s="27"/>
      <c r="AHK194" s="27"/>
      <c r="AHL194" s="27"/>
      <c r="AHM194" s="27"/>
      <c r="AHN194" s="27"/>
      <c r="AHO194" s="27"/>
      <c r="AHP194" s="27"/>
      <c r="AHQ194" s="27"/>
      <c r="AHR194" s="27"/>
      <c r="AHS194" s="27"/>
      <c r="AHT194" s="27"/>
      <c r="AHU194" s="27"/>
      <c r="AHV194" s="27"/>
      <c r="AHW194" s="27"/>
      <c r="AHX194" s="27"/>
      <c r="AHY194" s="27"/>
      <c r="AHZ194" s="27"/>
      <c r="AIA194" s="27"/>
      <c r="AIB194" s="27"/>
      <c r="AIC194" s="27"/>
      <c r="AID194" s="27"/>
      <c r="AIE194" s="27"/>
      <c r="AIF194" s="27"/>
      <c r="AIG194" s="27"/>
      <c r="AIH194" s="27"/>
      <c r="AII194" s="27"/>
      <c r="AIJ194" s="27"/>
      <c r="AIK194" s="27"/>
      <c r="AIL194" s="27"/>
      <c r="AIM194" s="27"/>
      <c r="AIN194" s="27"/>
      <c r="AIO194" s="27"/>
      <c r="AIP194" s="27"/>
      <c r="AIQ194" s="27"/>
      <c r="AIR194" s="27"/>
      <c r="AIS194" s="27"/>
      <c r="AIT194" s="27"/>
      <c r="AIU194" s="27"/>
      <c r="AIV194" s="27"/>
      <c r="AIW194" s="27"/>
      <c r="AIX194" s="27"/>
      <c r="AIY194" s="27"/>
      <c r="AIZ194" s="27"/>
      <c r="AJA194" s="27"/>
      <c r="AJB194" s="27"/>
      <c r="AJC194" s="27"/>
      <c r="AJD194" s="27"/>
      <c r="AJE194" s="27"/>
      <c r="AJF194" s="27"/>
      <c r="AJG194" s="27"/>
      <c r="AJH194" s="27"/>
      <c r="AJI194" s="27"/>
      <c r="AJJ194" s="27"/>
      <c r="AJK194" s="27"/>
      <c r="AJL194" s="27"/>
      <c r="AJM194" s="27"/>
      <c r="AJN194" s="27"/>
      <c r="AJO194" s="27"/>
      <c r="AJP194" s="27"/>
      <c r="AJQ194" s="27"/>
      <c r="AJR194" s="27"/>
      <c r="AJS194" s="27"/>
      <c r="AJT194" s="27"/>
      <c r="AJU194" s="27"/>
      <c r="AJV194" s="27"/>
      <c r="AJW194" s="27"/>
      <c r="AJX194" s="27"/>
      <c r="AJY194" s="27"/>
      <c r="AJZ194" s="27"/>
      <c r="AKA194" s="27"/>
      <c r="AKB194" s="27"/>
      <c r="AKC194" s="27"/>
      <c r="AKD194" s="27"/>
      <c r="AKE194" s="27"/>
      <c r="AKF194" s="27"/>
      <c r="AKG194" s="27"/>
      <c r="AKH194" s="27"/>
      <c r="AKI194" s="27"/>
      <c r="AKJ194" s="27"/>
      <c r="AKK194" s="27"/>
      <c r="AKL194" s="27"/>
      <c r="AKM194" s="27"/>
      <c r="AKN194" s="27"/>
      <c r="AKO194" s="27"/>
      <c r="AKP194" s="27"/>
      <c r="AKQ194" s="27"/>
      <c r="AKR194" s="27"/>
      <c r="AKS194" s="27"/>
      <c r="AKT194" s="27"/>
      <c r="AKU194" s="27"/>
      <c r="AKV194" s="27"/>
      <c r="AKW194" s="27"/>
      <c r="AKX194" s="27"/>
      <c r="AKY194" s="27"/>
      <c r="AKZ194" s="27"/>
      <c r="ALA194" s="27"/>
      <c r="ALB194" s="27"/>
      <c r="ALC194" s="27"/>
      <c r="ALD194" s="27"/>
      <c r="ALE194" s="27"/>
      <c r="ALF194" s="27"/>
      <c r="ALG194" s="27"/>
      <c r="ALH194" s="27"/>
      <c r="ALI194" s="27"/>
      <c r="ALJ194" s="27"/>
      <c r="ALK194" s="27"/>
      <c r="ALL194" s="27"/>
      <c r="ALM194" s="27"/>
      <c r="ALN194" s="27"/>
      <c r="ALO194" s="27"/>
      <c r="ALP194" s="27"/>
      <c r="ALQ194" s="27"/>
      <c r="ALR194" s="27"/>
      <c r="ALS194" s="27"/>
      <c r="ALT194" s="27"/>
      <c r="ALU194" s="27"/>
      <c r="ALV194" s="27"/>
      <c r="ALW194" s="27"/>
      <c r="ALX194" s="27"/>
      <c r="ALY194" s="27"/>
      <c r="ALZ194" s="27"/>
      <c r="AMA194" s="27"/>
      <c r="AMB194" s="27"/>
      <c r="AMC194" s="27"/>
      <c r="AMD194" s="27"/>
      <c r="AME194" s="27"/>
      <c r="AMF194" s="27"/>
      <c r="AMG194" s="27"/>
      <c r="AMH194" s="27"/>
      <c r="AMI194" s="27"/>
      <c r="AMJ194" s="27"/>
      <c r="AMK194" s="27"/>
      <c r="AML194" s="27"/>
      <c r="AMM194" s="27"/>
      <c r="AMN194" s="27"/>
      <c r="AMO194" s="27"/>
      <c r="AMP194" s="27"/>
      <c r="AMQ194" s="27"/>
      <c r="AMR194" s="27"/>
      <c r="AMS194" s="27"/>
      <c r="AMT194" s="27"/>
      <c r="AMU194" s="27"/>
      <c r="AMV194" s="27"/>
      <c r="AMW194" s="27"/>
      <c r="AMX194" s="27"/>
      <c r="AMY194" s="27"/>
      <c r="AMZ194" s="27"/>
      <c r="ANA194" s="27"/>
      <c r="ANB194" s="27"/>
      <c r="ANC194" s="27"/>
      <c r="AND194" s="27"/>
      <c r="ANE194" s="27"/>
      <c r="ANF194" s="27"/>
      <c r="ANG194" s="27"/>
      <c r="ANH194" s="27"/>
      <c r="ANI194" s="27"/>
      <c r="ANJ194" s="27"/>
      <c r="ANK194" s="27"/>
      <c r="ANL194" s="27"/>
      <c r="ANM194" s="27"/>
      <c r="ANN194" s="27"/>
      <c r="ANO194" s="27"/>
      <c r="ANP194" s="27"/>
      <c r="ANQ194" s="27"/>
      <c r="ANR194" s="27"/>
      <c r="ANS194" s="27"/>
      <c r="ANT194" s="27"/>
      <c r="ANU194" s="27"/>
      <c r="ANV194" s="27"/>
      <c r="ANW194" s="27"/>
      <c r="ANX194" s="27"/>
      <c r="ANY194" s="27"/>
      <c r="ANZ194" s="27"/>
      <c r="AOA194" s="27"/>
      <c r="AOB194" s="27"/>
      <c r="AOC194" s="27"/>
      <c r="AOD194" s="27"/>
      <c r="AOE194" s="27"/>
      <c r="AOF194" s="27"/>
      <c r="AOG194" s="27"/>
      <c r="AOH194" s="27"/>
      <c r="AOI194" s="27"/>
      <c r="AOJ194" s="27"/>
      <c r="AOK194" s="27"/>
      <c r="AOL194" s="27"/>
      <c r="AOM194" s="27"/>
      <c r="AON194" s="27"/>
      <c r="AOO194" s="27"/>
      <c r="AOP194" s="27"/>
      <c r="AOQ194" s="27"/>
      <c r="AOR194" s="27"/>
      <c r="AOS194" s="27"/>
      <c r="AOT194" s="27"/>
      <c r="AOU194" s="27"/>
      <c r="AOV194" s="27"/>
      <c r="AOW194" s="27"/>
      <c r="AOX194" s="27"/>
      <c r="AOY194" s="27"/>
      <c r="AOZ194" s="27"/>
      <c r="APA194" s="27"/>
      <c r="APB194" s="27"/>
      <c r="APC194" s="27"/>
      <c r="APD194" s="27"/>
      <c r="APE194" s="27"/>
      <c r="APF194" s="27"/>
      <c r="APG194" s="27"/>
      <c r="APH194" s="27"/>
      <c r="API194" s="27"/>
      <c r="APJ194" s="27"/>
      <c r="APK194" s="27"/>
      <c r="APL194" s="27"/>
      <c r="APM194" s="27"/>
      <c r="APN194" s="27"/>
      <c r="APO194" s="27"/>
      <c r="APP194" s="27"/>
      <c r="APQ194" s="27"/>
      <c r="APR194" s="27"/>
      <c r="APS194" s="27"/>
      <c r="APT194" s="27"/>
      <c r="APU194" s="27"/>
      <c r="APV194" s="27"/>
      <c r="APW194" s="27"/>
      <c r="APX194" s="27"/>
      <c r="APY194" s="27"/>
      <c r="APZ194" s="27"/>
      <c r="AQA194" s="27"/>
      <c r="AQB194" s="27"/>
      <c r="AQC194" s="27"/>
      <c r="AQD194" s="27"/>
      <c r="AQE194" s="27"/>
      <c r="AQF194" s="27"/>
      <c r="AQG194" s="27"/>
      <c r="AQH194" s="27"/>
      <c r="AQI194" s="27"/>
      <c r="AQJ194" s="27"/>
      <c r="AQK194" s="27"/>
      <c r="AQL194" s="27"/>
      <c r="AQM194" s="27"/>
      <c r="AQN194" s="27"/>
      <c r="AQO194" s="27"/>
      <c r="AQP194" s="27"/>
      <c r="AQQ194" s="27"/>
      <c r="AQR194" s="27"/>
      <c r="AQS194" s="27"/>
      <c r="AQT194" s="27"/>
      <c r="AQU194" s="27"/>
      <c r="AQV194" s="27"/>
      <c r="AQW194" s="27"/>
      <c r="AQX194" s="27"/>
      <c r="AQY194" s="27"/>
      <c r="AQZ194" s="27"/>
      <c r="ARA194" s="27"/>
      <c r="ARB194" s="27"/>
      <c r="ARC194" s="27"/>
      <c r="ARD194" s="27"/>
      <c r="ARE194" s="27"/>
      <c r="ARF194" s="27"/>
      <c r="ARG194" s="27"/>
      <c r="ARH194" s="27"/>
      <c r="ARI194" s="27"/>
      <c r="ARJ194" s="27"/>
      <c r="ARK194" s="27"/>
      <c r="ARL194" s="27"/>
      <c r="ARM194" s="27"/>
      <c r="ARN194" s="27"/>
      <c r="ARO194" s="27"/>
      <c r="ARP194" s="27"/>
      <c r="ARQ194" s="27"/>
      <c r="ARR194" s="27"/>
      <c r="ARS194" s="27"/>
      <c r="ART194" s="27"/>
      <c r="ARU194" s="27"/>
      <c r="ARV194" s="27"/>
      <c r="ARW194" s="27"/>
      <c r="ARX194" s="27"/>
      <c r="ARY194" s="27"/>
      <c r="ARZ194" s="27"/>
      <c r="ASA194" s="27"/>
      <c r="ASB194" s="27"/>
      <c r="ASC194" s="27"/>
      <c r="ASD194" s="27"/>
      <c r="ASE194" s="27"/>
      <c r="ASF194" s="27"/>
      <c r="ASG194" s="27"/>
      <c r="ASH194" s="27"/>
      <c r="ASI194" s="27"/>
      <c r="ASJ194" s="27"/>
      <c r="ASK194" s="27"/>
      <c r="ASL194" s="27"/>
      <c r="ASM194" s="27"/>
      <c r="ASN194" s="27"/>
      <c r="ASO194" s="27"/>
      <c r="ASP194" s="27"/>
      <c r="ASQ194" s="27"/>
      <c r="ASR194" s="27"/>
      <c r="ASS194" s="27"/>
      <c r="AST194" s="27"/>
      <c r="ASU194" s="27"/>
      <c r="ASV194" s="27"/>
      <c r="ASW194" s="27"/>
      <c r="ASX194" s="27"/>
      <c r="ASY194" s="27"/>
      <c r="ASZ194" s="27"/>
      <c r="ATA194" s="27"/>
      <c r="ATB194" s="27"/>
      <c r="ATC194" s="27"/>
      <c r="ATD194" s="27"/>
      <c r="ATE194" s="27"/>
      <c r="ATF194" s="27"/>
      <c r="ATG194" s="27"/>
      <c r="ATH194" s="27"/>
      <c r="ATI194" s="27"/>
      <c r="ATJ194" s="27"/>
      <c r="ATK194" s="27"/>
      <c r="ATL194" s="27"/>
      <c r="ATM194" s="27"/>
      <c r="ATN194" s="27"/>
      <c r="ATO194" s="27"/>
      <c r="ATP194" s="27"/>
      <c r="ATQ194" s="27"/>
      <c r="ATR194" s="27"/>
      <c r="ATS194" s="27"/>
      <c r="ATT194" s="27"/>
      <c r="ATU194" s="27"/>
      <c r="ATV194" s="27"/>
      <c r="ATW194" s="27"/>
      <c r="ATX194" s="27"/>
      <c r="ATY194" s="27"/>
      <c r="ATZ194" s="27"/>
      <c r="AUA194" s="27"/>
      <c r="AUB194" s="27"/>
      <c r="AUC194" s="27"/>
      <c r="AUD194" s="27"/>
      <c r="AUE194" s="27"/>
      <c r="AUF194" s="27"/>
      <c r="AUG194" s="27"/>
      <c r="AUH194" s="27"/>
      <c r="AUI194" s="27"/>
      <c r="AUJ194" s="27"/>
      <c r="AUK194" s="27"/>
      <c r="AUL194" s="27"/>
      <c r="AUM194" s="27"/>
      <c r="AUN194" s="27"/>
      <c r="AUO194" s="27"/>
      <c r="AUP194" s="27"/>
      <c r="AUQ194" s="27"/>
      <c r="AUR194" s="27"/>
      <c r="AUS194" s="27"/>
      <c r="AUT194" s="27"/>
      <c r="AUU194" s="27"/>
      <c r="AUV194" s="27"/>
      <c r="AUW194" s="27"/>
      <c r="AUX194" s="27"/>
      <c r="AUY194" s="27"/>
      <c r="AUZ194" s="27"/>
      <c r="AVA194" s="27"/>
      <c r="AVB194" s="27"/>
      <c r="AVC194" s="27"/>
      <c r="AVD194" s="27"/>
      <c r="AVE194" s="27"/>
      <c r="AVF194" s="27"/>
      <c r="AVG194" s="27"/>
      <c r="AVH194" s="27"/>
      <c r="AVI194" s="27"/>
      <c r="AVJ194" s="27"/>
      <c r="AVK194" s="27"/>
      <c r="AVL194" s="27"/>
      <c r="AVM194" s="27"/>
      <c r="AVN194" s="27"/>
      <c r="AVO194" s="27"/>
      <c r="AVP194" s="27"/>
      <c r="AVQ194" s="27"/>
      <c r="AVR194" s="27"/>
      <c r="AVS194" s="27"/>
      <c r="AVT194" s="27"/>
      <c r="AVU194" s="27"/>
      <c r="AVV194" s="27"/>
      <c r="AVW194" s="27"/>
      <c r="AVX194" s="27"/>
      <c r="AVY194" s="27"/>
      <c r="AVZ194" s="27"/>
      <c r="AWA194" s="27"/>
      <c r="AWB194" s="27"/>
      <c r="AWC194" s="27"/>
      <c r="AWD194" s="27"/>
      <c r="AWE194" s="27"/>
      <c r="AWF194" s="27"/>
      <c r="AWG194" s="27"/>
      <c r="AWH194" s="27"/>
      <c r="AWI194" s="27"/>
      <c r="AWJ194" s="27"/>
      <c r="AWK194" s="27"/>
      <c r="AWL194" s="27"/>
      <c r="AWM194" s="27"/>
      <c r="AWN194" s="27"/>
      <c r="AWO194" s="27"/>
      <c r="AWP194" s="27"/>
      <c r="AWQ194" s="27"/>
      <c r="AWR194" s="27"/>
      <c r="AWS194" s="27"/>
      <c r="AWT194" s="27"/>
      <c r="AWU194" s="27"/>
      <c r="AWV194" s="27"/>
      <c r="AWW194" s="27"/>
      <c r="AWX194" s="27"/>
      <c r="AWY194" s="27"/>
      <c r="AWZ194" s="27"/>
      <c r="AXA194" s="27"/>
      <c r="AXB194" s="27"/>
      <c r="AXC194" s="27"/>
      <c r="AXD194" s="27"/>
      <c r="AXE194" s="27"/>
      <c r="AXF194" s="27"/>
      <c r="AXG194" s="27"/>
      <c r="AXH194" s="27"/>
      <c r="AXI194" s="27"/>
      <c r="AXJ194" s="27"/>
      <c r="AXK194" s="27"/>
      <c r="AXL194" s="27"/>
      <c r="AXM194" s="27"/>
      <c r="AXN194" s="27"/>
      <c r="AXO194" s="27"/>
      <c r="AXP194" s="27"/>
      <c r="AXQ194" s="27"/>
      <c r="AXR194" s="27"/>
      <c r="AXS194" s="27"/>
      <c r="AXT194" s="27"/>
      <c r="AXU194" s="27"/>
      <c r="AXV194" s="27"/>
      <c r="AXW194" s="27"/>
      <c r="AXX194" s="27"/>
      <c r="AXY194" s="27"/>
      <c r="AXZ194" s="27"/>
      <c r="AYA194" s="27"/>
      <c r="AYB194" s="27"/>
      <c r="AYC194" s="27"/>
      <c r="AYD194" s="27"/>
      <c r="AYE194" s="27"/>
      <c r="AYF194" s="27"/>
      <c r="AYG194" s="27"/>
      <c r="AYH194" s="27"/>
      <c r="AYI194" s="27"/>
      <c r="AYJ194" s="27"/>
      <c r="AYK194" s="27"/>
      <c r="AYL194" s="27"/>
      <c r="AYM194" s="27"/>
      <c r="AYN194" s="27"/>
      <c r="AYO194" s="27"/>
      <c r="AYP194" s="27"/>
      <c r="AYQ194" s="27"/>
      <c r="AYR194" s="27"/>
      <c r="AYS194" s="27"/>
      <c r="AYT194" s="27"/>
      <c r="AYU194" s="27"/>
      <c r="AYV194" s="27"/>
      <c r="AYW194" s="27"/>
      <c r="AYX194" s="27"/>
      <c r="AYY194" s="27"/>
      <c r="AYZ194" s="27"/>
      <c r="AZA194" s="27"/>
      <c r="AZB194" s="27"/>
      <c r="AZC194" s="27"/>
      <c r="AZD194" s="27"/>
      <c r="AZE194" s="27"/>
      <c r="AZF194" s="27"/>
      <c r="AZG194" s="27"/>
      <c r="AZH194" s="27"/>
      <c r="AZI194" s="27"/>
      <c r="AZJ194" s="27"/>
      <c r="AZK194" s="27"/>
      <c r="AZL194" s="27"/>
      <c r="AZM194" s="27"/>
      <c r="AZN194" s="27"/>
      <c r="AZO194" s="27"/>
      <c r="AZP194" s="27"/>
      <c r="AZQ194" s="27"/>
      <c r="AZR194" s="27"/>
      <c r="AZS194" s="27"/>
      <c r="AZT194" s="27"/>
      <c r="AZU194" s="27"/>
      <c r="AZV194" s="27"/>
      <c r="AZW194" s="27"/>
      <c r="AZX194" s="27"/>
      <c r="AZY194" s="27"/>
      <c r="AZZ194" s="27"/>
      <c r="BAA194" s="27"/>
      <c r="BAB194" s="27"/>
      <c r="BAC194" s="27"/>
      <c r="BAD194" s="27"/>
      <c r="BAE194" s="27"/>
      <c r="BAF194" s="27"/>
      <c r="BAG194" s="27"/>
      <c r="BAH194" s="27"/>
      <c r="BAI194" s="27"/>
      <c r="BAJ194" s="27"/>
      <c r="BAK194" s="27"/>
      <c r="BAL194" s="27"/>
      <c r="BAM194" s="27"/>
      <c r="BAN194" s="27"/>
      <c r="BAO194" s="27"/>
      <c r="BAP194" s="27"/>
      <c r="BAQ194" s="27"/>
      <c r="BAR194" s="27"/>
      <c r="BAS194" s="27"/>
      <c r="BAT194" s="27"/>
      <c r="BAU194" s="27"/>
      <c r="BAV194" s="27"/>
      <c r="BAW194" s="27"/>
      <c r="BAX194" s="27"/>
      <c r="BAY194" s="27"/>
      <c r="BAZ194" s="27"/>
      <c r="BBA194" s="27"/>
      <c r="BBB194" s="27"/>
      <c r="BBC194" s="27"/>
      <c r="BBD194" s="27"/>
      <c r="BBE194" s="27"/>
      <c r="BBF194" s="27"/>
      <c r="BBG194" s="27"/>
      <c r="BBH194" s="27"/>
      <c r="BBI194" s="27"/>
      <c r="BBJ194" s="27"/>
      <c r="BBK194" s="27"/>
      <c r="BBL194" s="27"/>
      <c r="BBM194" s="27"/>
      <c r="BBN194" s="27"/>
      <c r="BBO194" s="27"/>
      <c r="BBP194" s="27"/>
      <c r="BBQ194" s="27"/>
      <c r="BBR194" s="27"/>
      <c r="BBS194" s="27"/>
      <c r="BBT194" s="27"/>
      <c r="BBU194" s="27"/>
      <c r="BBV194" s="27"/>
      <c r="BBW194" s="27"/>
      <c r="BBX194" s="27"/>
      <c r="BBY194" s="27"/>
      <c r="BBZ194" s="27"/>
      <c r="BCA194" s="27"/>
      <c r="BCB194" s="27"/>
      <c r="BCC194" s="27"/>
      <c r="BCD194" s="27"/>
      <c r="BCE194" s="27"/>
      <c r="BCF194" s="27"/>
      <c r="BCG194" s="27"/>
      <c r="BCH194" s="27"/>
      <c r="BCI194" s="27"/>
      <c r="BCJ194" s="27"/>
      <c r="BCK194" s="27"/>
      <c r="BCL194" s="27"/>
      <c r="BCM194" s="27"/>
      <c r="BCN194" s="27"/>
      <c r="BCO194" s="27"/>
      <c r="BCP194" s="27"/>
      <c r="BCQ194" s="27"/>
      <c r="BCR194" s="27"/>
      <c r="BCS194" s="27"/>
      <c r="BCT194" s="27"/>
      <c r="BCU194" s="27"/>
      <c r="BCV194" s="27"/>
      <c r="BCW194" s="27"/>
      <c r="BCX194" s="27"/>
      <c r="BCY194" s="27"/>
      <c r="BCZ194" s="27"/>
      <c r="BDA194" s="27"/>
      <c r="BDB194" s="27"/>
      <c r="BDC194" s="27"/>
      <c r="BDD194" s="27"/>
      <c r="BDE194" s="27"/>
      <c r="BDF194" s="27"/>
      <c r="BDG194" s="27"/>
      <c r="BDH194" s="27"/>
      <c r="BDI194" s="27"/>
      <c r="BDJ194" s="27"/>
      <c r="BDK194" s="27"/>
      <c r="BDL194" s="27"/>
      <c r="BDM194" s="27"/>
      <c r="BDN194" s="27"/>
      <c r="BDO194" s="27"/>
      <c r="BDP194" s="27"/>
      <c r="BDQ194" s="27"/>
      <c r="BDR194" s="27"/>
      <c r="BDS194" s="27"/>
      <c r="BDT194" s="27"/>
      <c r="BDU194" s="27"/>
      <c r="BDV194" s="27"/>
      <c r="BDW194" s="27"/>
      <c r="BDX194" s="27"/>
      <c r="BDY194" s="27"/>
      <c r="BDZ194" s="27"/>
      <c r="BEA194" s="27"/>
      <c r="BEB194" s="27"/>
      <c r="BEC194" s="27"/>
      <c r="BED194" s="27"/>
      <c r="BEE194" s="27"/>
      <c r="BEF194" s="27"/>
      <c r="BEG194" s="27"/>
      <c r="BEH194" s="27"/>
      <c r="BEI194" s="27"/>
      <c r="BEJ194" s="27"/>
      <c r="BEK194" s="27"/>
      <c r="BEL194" s="27"/>
      <c r="BEM194" s="27"/>
      <c r="BEN194" s="27"/>
      <c r="BEO194" s="27"/>
      <c r="BEP194" s="27"/>
      <c r="BEQ194" s="27"/>
      <c r="BER194" s="27"/>
      <c r="BES194" s="27"/>
      <c r="BET194" s="27"/>
      <c r="BEU194" s="27"/>
      <c r="BEV194" s="27"/>
      <c r="BEW194" s="27"/>
      <c r="BEX194" s="27"/>
      <c r="BEY194" s="27"/>
      <c r="BEZ194" s="27"/>
      <c r="BFA194" s="27"/>
      <c r="BFB194" s="27"/>
      <c r="BFC194" s="27"/>
      <c r="BFD194" s="27"/>
      <c r="BFE194" s="27"/>
      <c r="BFF194" s="27"/>
      <c r="BFG194" s="27"/>
      <c r="BFH194" s="27"/>
      <c r="BFI194" s="27"/>
      <c r="BFJ194" s="27"/>
      <c r="BFK194" s="27"/>
      <c r="BFL194" s="27"/>
      <c r="BFM194" s="27"/>
      <c r="BFN194" s="27"/>
      <c r="BFO194" s="27"/>
      <c r="BFP194" s="27"/>
      <c r="BFQ194" s="27"/>
      <c r="BFR194" s="27"/>
      <c r="BFS194" s="27"/>
      <c r="BFT194" s="27"/>
      <c r="BFU194" s="27"/>
      <c r="BFV194" s="27"/>
      <c r="BFW194" s="27"/>
      <c r="BFX194" s="27"/>
      <c r="BFY194" s="27"/>
      <c r="BFZ194" s="27"/>
      <c r="BGA194" s="27"/>
      <c r="BGB194" s="27"/>
      <c r="BGC194" s="27"/>
      <c r="BGD194" s="27"/>
      <c r="BGE194" s="27"/>
      <c r="BGF194" s="27"/>
      <c r="BGG194" s="27"/>
      <c r="BGH194" s="27"/>
      <c r="BGI194" s="27"/>
      <c r="BGJ194" s="27"/>
      <c r="BGK194" s="27"/>
      <c r="BGL194" s="27"/>
      <c r="BGM194" s="27"/>
      <c r="BGN194" s="27"/>
      <c r="BGO194" s="27"/>
      <c r="BGP194" s="27"/>
      <c r="BGQ194" s="27"/>
      <c r="BGR194" s="27"/>
      <c r="BGS194" s="27"/>
      <c r="BGT194" s="27"/>
      <c r="BGU194" s="27"/>
      <c r="BGV194" s="27"/>
      <c r="BGW194" s="27"/>
      <c r="BGX194" s="27"/>
      <c r="BGY194" s="27"/>
      <c r="BGZ194" s="27"/>
      <c r="BHA194" s="27"/>
      <c r="BHB194" s="27"/>
      <c r="BHC194" s="27"/>
      <c r="BHD194" s="27"/>
      <c r="BHE194" s="27"/>
      <c r="BHF194" s="27"/>
      <c r="BHG194" s="27"/>
      <c r="BHH194" s="27"/>
      <c r="BHI194" s="27"/>
      <c r="BHJ194" s="27"/>
      <c r="BHK194" s="27"/>
      <c r="BHL194" s="27"/>
      <c r="BHM194" s="27"/>
      <c r="BHN194" s="27"/>
      <c r="BHO194" s="27"/>
      <c r="BHP194" s="27"/>
      <c r="BHQ194" s="27"/>
      <c r="BHR194" s="27"/>
      <c r="BHS194" s="27"/>
      <c r="BHT194" s="27"/>
      <c r="BHU194" s="27"/>
      <c r="BHV194" s="27"/>
      <c r="BHW194" s="27"/>
      <c r="BHX194" s="27"/>
      <c r="BHY194" s="27"/>
      <c r="BHZ194" s="27"/>
      <c r="BIA194" s="27"/>
      <c r="BIB194" s="27"/>
      <c r="BIC194" s="27"/>
      <c r="BID194" s="27"/>
      <c r="BIE194" s="27"/>
      <c r="BIF194" s="27"/>
      <c r="BIG194" s="27"/>
      <c r="BIH194" s="27"/>
      <c r="BII194" s="27"/>
      <c r="BIJ194" s="27"/>
      <c r="BIK194" s="27"/>
      <c r="BIL194" s="27"/>
      <c r="BIM194" s="27"/>
      <c r="BIN194" s="27"/>
      <c r="BIO194" s="27"/>
      <c r="BIP194" s="27"/>
      <c r="BIQ194" s="27"/>
      <c r="BIR194" s="27"/>
      <c r="BIS194" s="27"/>
      <c r="BIT194" s="27"/>
      <c r="BIU194" s="27"/>
      <c r="BIV194" s="27"/>
      <c r="BIW194" s="27"/>
      <c r="BIX194" s="27"/>
      <c r="BIY194" s="27"/>
      <c r="BIZ194" s="27"/>
      <c r="BJA194" s="27"/>
      <c r="BJB194" s="27"/>
      <c r="BJC194" s="27"/>
      <c r="BJD194" s="27"/>
      <c r="BJE194" s="27"/>
      <c r="BJF194" s="27"/>
      <c r="BJG194" s="27"/>
      <c r="BJH194" s="27"/>
      <c r="BJI194" s="27"/>
      <c r="BJJ194" s="27"/>
      <c r="BJK194" s="27"/>
      <c r="BJL194" s="27"/>
      <c r="BJM194" s="27"/>
      <c r="BJN194" s="27"/>
      <c r="BJO194" s="27"/>
      <c r="BJP194" s="27"/>
      <c r="BJQ194" s="27"/>
      <c r="BJR194" s="27"/>
      <c r="BJS194" s="27"/>
      <c r="BJT194" s="27"/>
      <c r="BJU194" s="27"/>
      <c r="BJV194" s="27"/>
      <c r="BJW194" s="27"/>
      <c r="BJX194" s="27"/>
      <c r="BJY194" s="27"/>
      <c r="BJZ194" s="27"/>
      <c r="BKA194" s="27"/>
      <c r="BKB194" s="27"/>
      <c r="BKC194" s="27"/>
      <c r="BKD194" s="27"/>
      <c r="BKE194" s="27"/>
      <c r="BKF194" s="27"/>
      <c r="BKG194" s="27"/>
      <c r="BKH194" s="27"/>
      <c r="BKI194" s="27"/>
      <c r="BKJ194" s="27"/>
      <c r="BKK194" s="27"/>
      <c r="BKL194" s="27"/>
      <c r="BKM194" s="27"/>
      <c r="BKN194" s="27"/>
      <c r="BKO194" s="27"/>
      <c r="BKP194" s="27"/>
      <c r="BKQ194" s="27"/>
      <c r="BKR194" s="27"/>
      <c r="BKS194" s="27"/>
      <c r="BKT194" s="27"/>
      <c r="BKU194" s="27"/>
      <c r="BKV194" s="27"/>
      <c r="BKW194" s="27"/>
      <c r="BKX194" s="27"/>
      <c r="BKY194" s="27"/>
      <c r="BKZ194" s="27"/>
      <c r="BLA194" s="27"/>
      <c r="BLB194" s="27"/>
      <c r="BLC194" s="27"/>
      <c r="BLD194" s="27"/>
      <c r="BLE194" s="27"/>
      <c r="BLF194" s="27"/>
      <c r="BLG194" s="27"/>
      <c r="BLH194" s="27"/>
      <c r="BLI194" s="27"/>
      <c r="BLJ194" s="27"/>
      <c r="BLK194" s="27"/>
      <c r="BLL194" s="27"/>
      <c r="BLM194" s="27"/>
      <c r="BLN194" s="27"/>
      <c r="BLO194" s="27"/>
      <c r="BLP194" s="27"/>
      <c r="BLQ194" s="27"/>
      <c r="BLR194" s="27"/>
      <c r="BLS194" s="27"/>
      <c r="BLT194" s="27"/>
      <c r="BLU194" s="27"/>
      <c r="BLV194" s="27"/>
      <c r="BLW194" s="27"/>
      <c r="BLX194" s="27"/>
      <c r="BLY194" s="27"/>
      <c r="BLZ194" s="27"/>
      <c r="BMA194" s="27"/>
      <c r="BMB194" s="27"/>
      <c r="BMC194" s="27"/>
      <c r="BMD194" s="27"/>
      <c r="BME194" s="27"/>
      <c r="BMF194" s="27"/>
      <c r="BMG194" s="27"/>
      <c r="BMH194" s="27"/>
      <c r="BMI194" s="27"/>
      <c r="BMJ194" s="27"/>
      <c r="BMK194" s="27"/>
      <c r="BML194" s="27"/>
      <c r="BMM194" s="27"/>
      <c r="BMN194" s="27"/>
      <c r="BMO194" s="27"/>
      <c r="BMP194" s="27"/>
      <c r="BMQ194" s="27"/>
      <c r="BMR194" s="27"/>
      <c r="BMS194" s="27"/>
      <c r="BMT194" s="27"/>
      <c r="BMU194" s="27"/>
      <c r="BMV194" s="27"/>
      <c r="BMW194" s="27"/>
      <c r="BMX194" s="27"/>
      <c r="BMY194" s="27"/>
      <c r="BMZ194" s="27"/>
      <c r="BNA194" s="27"/>
      <c r="BNB194" s="27"/>
      <c r="BNC194" s="27"/>
      <c r="BND194" s="27"/>
      <c r="BNE194" s="27"/>
      <c r="BNF194" s="27"/>
      <c r="BNG194" s="27"/>
      <c r="BNH194" s="27"/>
      <c r="BNI194" s="27"/>
      <c r="BNJ194" s="27"/>
      <c r="BNK194" s="27"/>
      <c r="BNL194" s="27"/>
      <c r="BNM194" s="27"/>
      <c r="BNN194" s="27"/>
      <c r="BNO194" s="27"/>
      <c r="BNP194" s="27"/>
      <c r="BNQ194" s="27"/>
      <c r="BNR194" s="27"/>
      <c r="BNS194" s="27"/>
      <c r="BNT194" s="27"/>
      <c r="BNU194" s="27"/>
      <c r="BNV194" s="27"/>
      <c r="BNW194" s="27"/>
      <c r="BNX194" s="27"/>
      <c r="BNY194" s="27"/>
      <c r="BNZ194" s="27"/>
      <c r="BOA194" s="27"/>
      <c r="BOB194" s="27"/>
      <c r="BOC194" s="27"/>
      <c r="BOD194" s="27"/>
      <c r="BOE194" s="27"/>
      <c r="BOF194" s="27"/>
      <c r="BOG194" s="27"/>
      <c r="BOH194" s="27"/>
      <c r="BOI194" s="27"/>
      <c r="BOJ194" s="27"/>
      <c r="BOK194" s="27"/>
      <c r="BOL194" s="27"/>
      <c r="BOM194" s="27"/>
      <c r="BON194" s="27"/>
      <c r="BOO194" s="27"/>
      <c r="BOP194" s="27"/>
      <c r="BOQ194" s="27"/>
      <c r="BOR194" s="27"/>
      <c r="BOS194" s="27"/>
      <c r="BOT194" s="27"/>
      <c r="BOU194" s="27"/>
      <c r="BOV194" s="27"/>
      <c r="BOW194" s="27"/>
      <c r="BOX194" s="27"/>
      <c r="BOY194" s="27"/>
      <c r="BOZ194" s="27"/>
      <c r="BPA194" s="27"/>
      <c r="BPB194" s="27"/>
      <c r="BPC194" s="27"/>
      <c r="BPD194" s="27"/>
      <c r="BPE194" s="27"/>
      <c r="BPF194" s="27"/>
      <c r="BPG194" s="27"/>
      <c r="BPH194" s="27"/>
      <c r="BPI194" s="27"/>
      <c r="BPJ194" s="27"/>
      <c r="BPK194" s="27"/>
      <c r="BPL194" s="27"/>
      <c r="BPM194" s="27"/>
      <c r="BPN194" s="27"/>
      <c r="BPO194" s="27"/>
      <c r="BPP194" s="27"/>
      <c r="BPQ194" s="27"/>
      <c r="BPR194" s="27"/>
      <c r="BPS194" s="27"/>
      <c r="BPT194" s="27"/>
      <c r="BPU194" s="27"/>
      <c r="BPV194" s="27"/>
      <c r="BPW194" s="27"/>
      <c r="BPX194" s="27"/>
      <c r="BPY194" s="27"/>
      <c r="BPZ194" s="27"/>
      <c r="BQA194" s="27"/>
      <c r="BQB194" s="27"/>
      <c r="BQC194" s="27"/>
      <c r="BQD194" s="27"/>
      <c r="BQE194" s="27"/>
      <c r="BQF194" s="27"/>
      <c r="BQG194" s="27"/>
      <c r="BQH194" s="27"/>
      <c r="BQI194" s="27"/>
      <c r="BQJ194" s="27"/>
      <c r="BQK194" s="27"/>
      <c r="BQL194" s="27"/>
      <c r="BQM194" s="27"/>
      <c r="BQN194" s="27"/>
      <c r="BQO194" s="27"/>
      <c r="BQP194" s="27"/>
      <c r="BQQ194" s="27"/>
      <c r="BQR194" s="27"/>
      <c r="BQS194" s="27"/>
      <c r="BQT194" s="27"/>
      <c r="BQU194" s="27"/>
      <c r="BQV194" s="27"/>
      <c r="BQW194" s="27"/>
      <c r="BQX194" s="27"/>
      <c r="BQY194" s="27"/>
      <c r="BQZ194" s="27"/>
      <c r="BRA194" s="27"/>
      <c r="BRB194" s="27"/>
      <c r="BRC194" s="27"/>
      <c r="BRD194" s="27"/>
      <c r="BRE194" s="27"/>
      <c r="BRF194" s="27"/>
      <c r="BRG194" s="27"/>
      <c r="BRH194" s="27"/>
      <c r="BRI194" s="27"/>
      <c r="BRJ194" s="27"/>
      <c r="BRK194" s="27"/>
      <c r="BRL194" s="27"/>
      <c r="BRM194" s="27"/>
      <c r="BRN194" s="27"/>
      <c r="BRO194" s="27"/>
      <c r="BRP194" s="27"/>
      <c r="BRQ194" s="27"/>
      <c r="BRR194" s="27"/>
      <c r="BRS194" s="27"/>
      <c r="BRT194" s="27"/>
      <c r="BRU194" s="27"/>
      <c r="BRV194" s="27"/>
      <c r="BRW194" s="27"/>
      <c r="BRX194" s="27"/>
      <c r="BRY194" s="27"/>
      <c r="BRZ194" s="27"/>
      <c r="BSA194" s="27"/>
      <c r="BSB194" s="27"/>
      <c r="BSC194" s="27"/>
      <c r="BSD194" s="27"/>
      <c r="BSE194" s="27"/>
      <c r="BSF194" s="27"/>
      <c r="BSG194" s="27"/>
      <c r="BSH194" s="27"/>
      <c r="BSI194" s="27"/>
      <c r="BSJ194" s="27"/>
      <c r="BSK194" s="27"/>
      <c r="BSL194" s="27"/>
      <c r="BSM194" s="27"/>
      <c r="BSN194" s="27"/>
      <c r="BSO194" s="27"/>
      <c r="BSP194" s="27"/>
      <c r="BSQ194" s="27"/>
      <c r="BSR194" s="27"/>
      <c r="BSS194" s="27"/>
      <c r="BST194" s="27"/>
      <c r="BSU194" s="27"/>
      <c r="BSV194" s="27"/>
      <c r="BSW194" s="27"/>
      <c r="BSX194" s="27"/>
      <c r="BSY194" s="27"/>
      <c r="BSZ194" s="27"/>
      <c r="BTA194" s="27"/>
      <c r="BTB194" s="27"/>
      <c r="BTC194" s="27"/>
      <c r="BTD194" s="27"/>
      <c r="BTE194" s="27"/>
      <c r="BTF194" s="27"/>
      <c r="BTG194" s="27"/>
      <c r="BTH194" s="27"/>
      <c r="BTI194" s="27"/>
      <c r="BTJ194" s="27"/>
      <c r="BTK194" s="27"/>
      <c r="BTL194" s="27"/>
      <c r="BTM194" s="27"/>
      <c r="BTN194" s="27"/>
      <c r="BTO194" s="27"/>
      <c r="BTP194" s="27"/>
      <c r="BTQ194" s="27"/>
      <c r="BTR194" s="27"/>
      <c r="BTS194" s="27"/>
      <c r="BTT194" s="27"/>
      <c r="BTU194" s="27"/>
      <c r="BTV194" s="27"/>
      <c r="BTW194" s="27"/>
      <c r="BTX194" s="27"/>
      <c r="BTY194" s="27"/>
      <c r="BTZ194" s="27"/>
      <c r="BUA194" s="27"/>
      <c r="BUB194" s="27"/>
      <c r="BUC194" s="27"/>
      <c r="BUD194" s="27"/>
      <c r="BUE194" s="27"/>
      <c r="BUF194" s="27"/>
      <c r="BUG194" s="27"/>
      <c r="BUH194" s="27"/>
      <c r="BUI194" s="27"/>
      <c r="BUJ194" s="27"/>
      <c r="BUK194" s="27"/>
      <c r="BUL194" s="27"/>
      <c r="BUM194" s="27"/>
      <c r="BUN194" s="27"/>
      <c r="BUO194" s="27"/>
      <c r="BUP194" s="27"/>
      <c r="BUQ194" s="27"/>
    </row>
    <row r="195" spans="1:1915" s="47" customFormat="1" ht="12.75">
      <c r="A195" s="23"/>
      <c r="B195" s="53"/>
      <c r="C195" s="53"/>
      <c r="D195" s="217" t="s">
        <v>269</v>
      </c>
      <c r="E195" s="216">
        <v>0.2</v>
      </c>
      <c r="F195" s="152">
        <v>2021</v>
      </c>
      <c r="G195" s="221">
        <v>0.8</v>
      </c>
      <c r="H195" s="22"/>
      <c r="I195" s="26"/>
      <c r="J195" s="26"/>
      <c r="K195" s="26"/>
      <c r="L195" s="26"/>
      <c r="M195" s="104"/>
      <c r="N195" s="104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  <c r="BZ195" s="27"/>
      <c r="CA195" s="27"/>
      <c r="CB195" s="27"/>
      <c r="CC195" s="27"/>
      <c r="CD195" s="27"/>
      <c r="CE195" s="27"/>
      <c r="CF195" s="27"/>
      <c r="CG195" s="27"/>
      <c r="CH195" s="27"/>
      <c r="CI195" s="27"/>
      <c r="CJ195" s="27"/>
      <c r="CK195" s="27"/>
      <c r="CL195" s="27"/>
      <c r="CM195" s="27"/>
      <c r="CN195" s="27"/>
      <c r="CO195" s="27"/>
      <c r="CP195" s="27"/>
      <c r="CQ195" s="27"/>
      <c r="CR195" s="27"/>
      <c r="CS195" s="27"/>
      <c r="CT195" s="27"/>
      <c r="CU195" s="27"/>
      <c r="CV195" s="27"/>
      <c r="CW195" s="27"/>
      <c r="CX195" s="27"/>
      <c r="CY195" s="27"/>
      <c r="CZ195" s="27"/>
      <c r="DA195" s="27"/>
      <c r="DB195" s="27"/>
      <c r="DC195" s="27"/>
      <c r="DD195" s="27"/>
      <c r="DE195" s="27"/>
      <c r="DF195" s="27"/>
      <c r="DG195" s="27"/>
      <c r="DH195" s="27"/>
      <c r="DI195" s="27"/>
      <c r="DJ195" s="27"/>
      <c r="DK195" s="27"/>
      <c r="DL195" s="27"/>
      <c r="DM195" s="27"/>
      <c r="DN195" s="27"/>
      <c r="DO195" s="27"/>
      <c r="DP195" s="27"/>
      <c r="DQ195" s="27"/>
      <c r="DR195" s="27"/>
      <c r="DS195" s="27"/>
      <c r="DT195" s="27"/>
      <c r="DU195" s="27"/>
      <c r="DV195" s="27"/>
      <c r="DW195" s="27"/>
      <c r="DX195" s="27"/>
      <c r="DY195" s="27"/>
      <c r="DZ195" s="27"/>
      <c r="EA195" s="27"/>
      <c r="EB195" s="27"/>
      <c r="EC195" s="27"/>
      <c r="ED195" s="27"/>
      <c r="EE195" s="27"/>
      <c r="EF195" s="27"/>
      <c r="EG195" s="27"/>
      <c r="EH195" s="27"/>
      <c r="EI195" s="27"/>
      <c r="EJ195" s="27"/>
      <c r="EK195" s="27"/>
      <c r="EL195" s="27"/>
      <c r="EM195" s="27"/>
      <c r="EN195" s="27"/>
      <c r="EO195" s="27"/>
      <c r="EP195" s="27"/>
      <c r="EQ195" s="27"/>
      <c r="ER195" s="27"/>
      <c r="ES195" s="27"/>
      <c r="ET195" s="27"/>
      <c r="EU195" s="27"/>
      <c r="EV195" s="27"/>
      <c r="EW195" s="27"/>
      <c r="EX195" s="27"/>
      <c r="EY195" s="27"/>
      <c r="EZ195" s="27"/>
      <c r="FA195" s="27"/>
      <c r="FB195" s="27"/>
      <c r="FC195" s="27"/>
      <c r="FD195" s="27"/>
      <c r="FE195" s="27"/>
      <c r="FF195" s="27"/>
      <c r="FG195" s="27"/>
      <c r="FH195" s="27"/>
      <c r="FI195" s="27"/>
      <c r="FJ195" s="27"/>
      <c r="FK195" s="27"/>
      <c r="FL195" s="27"/>
      <c r="FM195" s="27"/>
      <c r="FN195" s="27"/>
      <c r="FO195" s="27"/>
      <c r="FP195" s="27"/>
      <c r="FQ195" s="27"/>
      <c r="FR195" s="27"/>
      <c r="FS195" s="27"/>
      <c r="FT195" s="27"/>
      <c r="FU195" s="27"/>
      <c r="FV195" s="27"/>
      <c r="FW195" s="27"/>
      <c r="FX195" s="27"/>
      <c r="FY195" s="27"/>
      <c r="FZ195" s="27"/>
      <c r="GA195" s="27"/>
      <c r="GB195" s="27"/>
      <c r="GC195" s="27"/>
      <c r="GD195" s="27"/>
      <c r="GE195" s="27"/>
      <c r="GF195" s="27"/>
      <c r="GG195" s="27"/>
      <c r="GH195" s="27"/>
      <c r="GI195" s="27"/>
      <c r="GJ195" s="27"/>
      <c r="GK195" s="27"/>
      <c r="GL195" s="27"/>
      <c r="GM195" s="27"/>
      <c r="GN195" s="27"/>
      <c r="GO195" s="27"/>
      <c r="GP195" s="27"/>
      <c r="GQ195" s="27"/>
      <c r="GR195" s="27"/>
      <c r="GS195" s="27"/>
      <c r="GT195" s="27"/>
      <c r="GU195" s="27"/>
      <c r="GV195" s="27"/>
      <c r="GW195" s="27"/>
      <c r="GX195" s="27"/>
      <c r="GY195" s="27"/>
      <c r="GZ195" s="27"/>
      <c r="HA195" s="27"/>
      <c r="HB195" s="27"/>
      <c r="HC195" s="27"/>
      <c r="HD195" s="27"/>
      <c r="HE195" s="27"/>
      <c r="HF195" s="27"/>
      <c r="HG195" s="27"/>
      <c r="HH195" s="27"/>
      <c r="HI195" s="27"/>
      <c r="HJ195" s="27"/>
      <c r="HK195" s="27"/>
      <c r="HL195" s="27"/>
      <c r="HM195" s="27"/>
      <c r="HN195" s="27"/>
      <c r="HO195" s="27"/>
      <c r="HP195" s="27"/>
      <c r="HQ195" s="27"/>
      <c r="HR195" s="27"/>
      <c r="HS195" s="27"/>
      <c r="HT195" s="27"/>
      <c r="HU195" s="27"/>
      <c r="HV195" s="27"/>
      <c r="HW195" s="27"/>
      <c r="HX195" s="27"/>
      <c r="HY195" s="27"/>
      <c r="HZ195" s="27"/>
      <c r="IA195" s="27"/>
      <c r="IB195" s="27"/>
      <c r="IC195" s="27"/>
      <c r="ID195" s="27"/>
      <c r="IE195" s="27"/>
      <c r="IF195" s="27"/>
      <c r="IG195" s="27"/>
      <c r="IH195" s="27"/>
      <c r="II195" s="27"/>
      <c r="IJ195" s="27"/>
      <c r="IK195" s="27"/>
      <c r="IL195" s="27"/>
      <c r="IM195" s="27"/>
      <c r="IN195" s="27"/>
      <c r="IO195" s="27"/>
      <c r="IP195" s="27"/>
      <c r="IQ195" s="27"/>
      <c r="IR195" s="27"/>
      <c r="IS195" s="27"/>
      <c r="IT195" s="27"/>
      <c r="IU195" s="27"/>
      <c r="IV195" s="27"/>
      <c r="IW195" s="27"/>
      <c r="IX195" s="27"/>
      <c r="IY195" s="27"/>
      <c r="IZ195" s="27"/>
      <c r="JA195" s="27"/>
      <c r="JB195" s="27"/>
      <c r="JC195" s="27"/>
      <c r="JD195" s="27"/>
      <c r="JE195" s="27"/>
      <c r="JF195" s="27"/>
      <c r="JG195" s="27"/>
      <c r="JH195" s="27"/>
      <c r="JI195" s="27"/>
      <c r="JJ195" s="27"/>
      <c r="JK195" s="27"/>
      <c r="JL195" s="27"/>
      <c r="JM195" s="27"/>
      <c r="JN195" s="27"/>
      <c r="JO195" s="27"/>
      <c r="JP195" s="27"/>
      <c r="JQ195" s="27"/>
      <c r="JR195" s="27"/>
      <c r="JS195" s="27"/>
      <c r="JT195" s="27"/>
      <c r="JU195" s="27"/>
      <c r="JV195" s="27"/>
      <c r="JW195" s="27"/>
      <c r="JX195" s="27"/>
      <c r="JY195" s="27"/>
      <c r="JZ195" s="27"/>
      <c r="KA195" s="27"/>
      <c r="KB195" s="27"/>
      <c r="KC195" s="27"/>
      <c r="KD195" s="27"/>
      <c r="KE195" s="27"/>
      <c r="KF195" s="27"/>
      <c r="KG195" s="27"/>
      <c r="KH195" s="27"/>
      <c r="KI195" s="27"/>
      <c r="KJ195" s="27"/>
      <c r="KK195" s="27"/>
      <c r="KL195" s="27"/>
      <c r="KM195" s="27"/>
      <c r="KN195" s="27"/>
      <c r="KO195" s="27"/>
      <c r="KP195" s="27"/>
      <c r="KQ195" s="27"/>
      <c r="KR195" s="27"/>
      <c r="KS195" s="27"/>
      <c r="KT195" s="27"/>
      <c r="KU195" s="27"/>
      <c r="KV195" s="27"/>
      <c r="KW195" s="27"/>
      <c r="KX195" s="27"/>
      <c r="KY195" s="27"/>
      <c r="KZ195" s="27"/>
      <c r="LA195" s="27"/>
      <c r="LB195" s="27"/>
      <c r="LC195" s="27"/>
      <c r="LD195" s="27"/>
      <c r="LE195" s="27"/>
      <c r="LF195" s="27"/>
      <c r="LG195" s="27"/>
      <c r="LH195" s="27"/>
      <c r="LI195" s="27"/>
      <c r="LJ195" s="27"/>
      <c r="LK195" s="27"/>
      <c r="LL195" s="27"/>
      <c r="LM195" s="27"/>
      <c r="LN195" s="27"/>
      <c r="LO195" s="27"/>
      <c r="LP195" s="27"/>
      <c r="LQ195" s="27"/>
      <c r="LR195" s="27"/>
      <c r="LS195" s="27"/>
      <c r="LT195" s="27"/>
      <c r="LU195" s="27"/>
      <c r="LV195" s="27"/>
      <c r="LW195" s="27"/>
      <c r="LX195" s="27"/>
      <c r="LY195" s="27"/>
      <c r="LZ195" s="27"/>
      <c r="MA195" s="27"/>
      <c r="MB195" s="27"/>
      <c r="MC195" s="27"/>
      <c r="MD195" s="27"/>
      <c r="ME195" s="27"/>
      <c r="MF195" s="27"/>
      <c r="MG195" s="27"/>
      <c r="MH195" s="27"/>
      <c r="MI195" s="27"/>
      <c r="MJ195" s="27"/>
      <c r="MK195" s="27"/>
      <c r="ML195" s="27"/>
      <c r="MM195" s="27"/>
      <c r="MN195" s="27"/>
      <c r="MO195" s="27"/>
      <c r="MP195" s="27"/>
      <c r="MQ195" s="27"/>
      <c r="MR195" s="27"/>
      <c r="MS195" s="27"/>
      <c r="MT195" s="27"/>
      <c r="MU195" s="27"/>
      <c r="MV195" s="27"/>
      <c r="MW195" s="27"/>
      <c r="MX195" s="27"/>
      <c r="MY195" s="27"/>
      <c r="MZ195" s="27"/>
      <c r="NA195" s="27"/>
      <c r="NB195" s="27"/>
      <c r="NC195" s="27"/>
      <c r="ND195" s="27"/>
      <c r="NE195" s="27"/>
      <c r="NF195" s="27"/>
      <c r="NG195" s="27"/>
      <c r="NH195" s="27"/>
      <c r="NI195" s="27"/>
      <c r="NJ195" s="27"/>
      <c r="NK195" s="27"/>
      <c r="NL195" s="27"/>
      <c r="NM195" s="27"/>
      <c r="NN195" s="27"/>
      <c r="NO195" s="27"/>
      <c r="NP195" s="27"/>
      <c r="NQ195" s="27"/>
      <c r="NR195" s="27"/>
      <c r="NS195" s="27"/>
      <c r="NT195" s="27"/>
      <c r="NU195" s="27"/>
      <c r="NV195" s="27"/>
      <c r="NW195" s="27"/>
      <c r="NX195" s="27"/>
      <c r="NY195" s="27"/>
      <c r="NZ195" s="27"/>
      <c r="OA195" s="27"/>
      <c r="OB195" s="27"/>
      <c r="OC195" s="27"/>
      <c r="OD195" s="27"/>
      <c r="OE195" s="27"/>
      <c r="OF195" s="27"/>
      <c r="OG195" s="27"/>
      <c r="OH195" s="27"/>
      <c r="OI195" s="27"/>
      <c r="OJ195" s="27"/>
      <c r="OK195" s="27"/>
      <c r="OL195" s="27"/>
      <c r="OM195" s="27"/>
      <c r="ON195" s="27"/>
      <c r="OO195" s="27"/>
      <c r="OP195" s="27"/>
      <c r="OQ195" s="27"/>
      <c r="OR195" s="27"/>
      <c r="OS195" s="27"/>
      <c r="OT195" s="27"/>
      <c r="OU195" s="27"/>
      <c r="OV195" s="27"/>
      <c r="OW195" s="27"/>
      <c r="OX195" s="27"/>
      <c r="OY195" s="27"/>
      <c r="OZ195" s="27"/>
      <c r="PA195" s="27"/>
      <c r="PB195" s="27"/>
      <c r="PC195" s="27"/>
      <c r="PD195" s="27"/>
      <c r="PE195" s="27"/>
      <c r="PF195" s="27"/>
      <c r="PG195" s="27"/>
      <c r="PH195" s="27"/>
      <c r="PI195" s="27"/>
      <c r="PJ195" s="27"/>
      <c r="PK195" s="27"/>
      <c r="PL195" s="27"/>
      <c r="PM195" s="27"/>
      <c r="PN195" s="27"/>
      <c r="PO195" s="27"/>
      <c r="PP195" s="27"/>
      <c r="PQ195" s="27"/>
      <c r="PR195" s="27"/>
      <c r="PS195" s="27"/>
      <c r="PT195" s="27"/>
      <c r="PU195" s="27"/>
      <c r="PV195" s="27"/>
      <c r="PW195" s="27"/>
      <c r="PX195" s="27"/>
      <c r="PY195" s="27"/>
      <c r="PZ195" s="27"/>
      <c r="QA195" s="27"/>
      <c r="QB195" s="27"/>
      <c r="QC195" s="27"/>
      <c r="QD195" s="27"/>
      <c r="QE195" s="27"/>
      <c r="QF195" s="27"/>
      <c r="QG195" s="27"/>
      <c r="QH195" s="27"/>
      <c r="QI195" s="27"/>
      <c r="QJ195" s="27"/>
      <c r="QK195" s="27"/>
      <c r="QL195" s="27"/>
      <c r="QM195" s="27"/>
      <c r="QN195" s="27"/>
      <c r="QO195" s="27"/>
      <c r="QP195" s="27"/>
      <c r="QQ195" s="27"/>
      <c r="QR195" s="27"/>
      <c r="QS195" s="27"/>
      <c r="QT195" s="27"/>
      <c r="QU195" s="27"/>
      <c r="QV195" s="27"/>
      <c r="QW195" s="27"/>
      <c r="QX195" s="27"/>
      <c r="QY195" s="27"/>
      <c r="QZ195" s="27"/>
      <c r="RA195" s="27"/>
      <c r="RB195" s="27"/>
      <c r="RC195" s="27"/>
      <c r="RD195" s="27"/>
      <c r="RE195" s="27"/>
      <c r="RF195" s="27"/>
      <c r="RG195" s="27"/>
      <c r="RH195" s="27"/>
      <c r="RI195" s="27"/>
      <c r="RJ195" s="27"/>
      <c r="RK195" s="27"/>
      <c r="RL195" s="27"/>
      <c r="RM195" s="27"/>
      <c r="RN195" s="27"/>
      <c r="RO195" s="27"/>
      <c r="RP195" s="27"/>
      <c r="RQ195" s="27"/>
      <c r="RR195" s="27"/>
      <c r="RS195" s="27"/>
      <c r="RT195" s="27"/>
      <c r="RU195" s="27"/>
      <c r="RV195" s="27"/>
      <c r="RW195" s="27"/>
      <c r="RX195" s="27"/>
      <c r="RY195" s="27"/>
      <c r="RZ195" s="27"/>
      <c r="SA195" s="27"/>
      <c r="SB195" s="27"/>
      <c r="SC195" s="27"/>
      <c r="SD195" s="27"/>
      <c r="SE195" s="27"/>
      <c r="SF195" s="27"/>
      <c r="SG195" s="27"/>
      <c r="SH195" s="27"/>
      <c r="SI195" s="27"/>
      <c r="SJ195" s="27"/>
      <c r="SK195" s="27"/>
      <c r="SL195" s="27"/>
      <c r="SM195" s="27"/>
      <c r="SN195" s="27"/>
      <c r="SO195" s="27"/>
      <c r="SP195" s="27"/>
      <c r="SQ195" s="27"/>
      <c r="SR195" s="27"/>
      <c r="SS195" s="27"/>
      <c r="ST195" s="27"/>
      <c r="SU195" s="27"/>
      <c r="SV195" s="27"/>
      <c r="SW195" s="27"/>
      <c r="SX195" s="27"/>
      <c r="SY195" s="27"/>
      <c r="SZ195" s="27"/>
      <c r="TA195" s="27"/>
      <c r="TB195" s="27"/>
      <c r="TC195" s="27"/>
      <c r="TD195" s="27"/>
      <c r="TE195" s="27"/>
      <c r="TF195" s="27"/>
      <c r="TG195" s="27"/>
      <c r="TH195" s="27"/>
      <c r="TI195" s="27"/>
      <c r="TJ195" s="27"/>
      <c r="TK195" s="27"/>
      <c r="TL195" s="27"/>
      <c r="TM195" s="27"/>
      <c r="TN195" s="27"/>
      <c r="TO195" s="27"/>
      <c r="TP195" s="27"/>
      <c r="TQ195" s="27"/>
      <c r="TR195" s="27"/>
      <c r="TS195" s="27"/>
      <c r="TT195" s="27"/>
      <c r="TU195" s="27"/>
      <c r="TV195" s="27"/>
      <c r="TW195" s="27"/>
      <c r="TX195" s="27"/>
      <c r="TY195" s="27"/>
      <c r="TZ195" s="27"/>
      <c r="UA195" s="27"/>
      <c r="UB195" s="27"/>
      <c r="UC195" s="27"/>
      <c r="UD195" s="27"/>
      <c r="UE195" s="27"/>
      <c r="UF195" s="27"/>
      <c r="UG195" s="27"/>
      <c r="UH195" s="27"/>
      <c r="UI195" s="27"/>
      <c r="UJ195" s="27"/>
      <c r="UK195" s="27"/>
      <c r="UL195" s="27"/>
      <c r="UM195" s="27"/>
      <c r="UN195" s="27"/>
      <c r="UO195" s="27"/>
      <c r="UP195" s="27"/>
      <c r="UQ195" s="27"/>
      <c r="UR195" s="27"/>
      <c r="US195" s="27"/>
      <c r="UT195" s="27"/>
      <c r="UU195" s="27"/>
      <c r="UV195" s="27"/>
      <c r="UW195" s="27"/>
      <c r="UX195" s="27"/>
      <c r="UY195" s="27"/>
      <c r="UZ195" s="27"/>
      <c r="VA195" s="27"/>
      <c r="VB195" s="27"/>
      <c r="VC195" s="27"/>
      <c r="VD195" s="27"/>
      <c r="VE195" s="27"/>
      <c r="VF195" s="27"/>
      <c r="VG195" s="27"/>
      <c r="VH195" s="27"/>
      <c r="VI195" s="27"/>
      <c r="VJ195" s="27"/>
      <c r="VK195" s="27"/>
      <c r="VL195" s="27"/>
      <c r="VM195" s="27"/>
      <c r="VN195" s="27"/>
      <c r="VO195" s="27"/>
      <c r="VP195" s="27"/>
      <c r="VQ195" s="27"/>
      <c r="VR195" s="27"/>
      <c r="VS195" s="27"/>
      <c r="VT195" s="27"/>
      <c r="VU195" s="27"/>
      <c r="VV195" s="27"/>
      <c r="VW195" s="27"/>
      <c r="VX195" s="27"/>
      <c r="VY195" s="27"/>
      <c r="VZ195" s="27"/>
      <c r="WA195" s="27"/>
      <c r="WB195" s="27"/>
      <c r="WC195" s="27"/>
      <c r="WD195" s="27"/>
      <c r="WE195" s="27"/>
      <c r="WF195" s="27"/>
      <c r="WG195" s="27"/>
      <c r="WH195" s="27"/>
      <c r="WI195" s="27"/>
      <c r="WJ195" s="27"/>
      <c r="WK195" s="27"/>
      <c r="WL195" s="27"/>
      <c r="WM195" s="27"/>
      <c r="WN195" s="27"/>
      <c r="WO195" s="27"/>
      <c r="WP195" s="27"/>
      <c r="WQ195" s="27"/>
      <c r="WR195" s="27"/>
      <c r="WS195" s="27"/>
      <c r="WT195" s="27"/>
      <c r="WU195" s="27"/>
      <c r="WV195" s="27"/>
      <c r="WW195" s="27"/>
      <c r="WX195" s="27"/>
      <c r="WY195" s="27"/>
      <c r="WZ195" s="27"/>
      <c r="XA195" s="27"/>
      <c r="XB195" s="27"/>
      <c r="XC195" s="27"/>
      <c r="XD195" s="27"/>
      <c r="XE195" s="27"/>
      <c r="XF195" s="27"/>
      <c r="XG195" s="27"/>
      <c r="XH195" s="27"/>
      <c r="XI195" s="27"/>
      <c r="XJ195" s="27"/>
      <c r="XK195" s="27"/>
      <c r="XL195" s="27"/>
      <c r="XM195" s="27"/>
      <c r="XN195" s="27"/>
      <c r="XO195" s="27"/>
      <c r="XP195" s="27"/>
      <c r="XQ195" s="27"/>
      <c r="XR195" s="27"/>
      <c r="XS195" s="27"/>
      <c r="XT195" s="27"/>
      <c r="XU195" s="27"/>
      <c r="XV195" s="27"/>
      <c r="XW195" s="27"/>
      <c r="XX195" s="27"/>
      <c r="XY195" s="27"/>
      <c r="XZ195" s="27"/>
      <c r="YA195" s="27"/>
      <c r="YB195" s="27"/>
      <c r="YC195" s="27"/>
      <c r="YD195" s="27"/>
      <c r="YE195" s="27"/>
      <c r="YF195" s="27"/>
      <c r="YG195" s="27"/>
      <c r="YH195" s="27"/>
      <c r="YI195" s="27"/>
      <c r="YJ195" s="27"/>
      <c r="YK195" s="27"/>
      <c r="YL195" s="27"/>
      <c r="YM195" s="27"/>
      <c r="YN195" s="27"/>
      <c r="YO195" s="27"/>
      <c r="YP195" s="27"/>
      <c r="YQ195" s="27"/>
      <c r="YR195" s="27"/>
      <c r="YS195" s="27"/>
      <c r="YT195" s="27"/>
      <c r="YU195" s="27"/>
      <c r="YV195" s="27"/>
      <c r="YW195" s="27"/>
      <c r="YX195" s="27"/>
      <c r="YY195" s="27"/>
      <c r="YZ195" s="27"/>
      <c r="ZA195" s="27"/>
      <c r="ZB195" s="27"/>
      <c r="ZC195" s="27"/>
      <c r="ZD195" s="27"/>
      <c r="ZE195" s="27"/>
      <c r="ZF195" s="27"/>
      <c r="ZG195" s="27"/>
      <c r="ZH195" s="27"/>
      <c r="ZI195" s="27"/>
      <c r="ZJ195" s="27"/>
      <c r="ZK195" s="27"/>
      <c r="ZL195" s="27"/>
      <c r="ZM195" s="27"/>
      <c r="ZN195" s="27"/>
      <c r="ZO195" s="27"/>
      <c r="ZP195" s="27"/>
      <c r="ZQ195" s="27"/>
      <c r="ZR195" s="27"/>
      <c r="ZS195" s="27"/>
      <c r="ZT195" s="27"/>
      <c r="ZU195" s="27"/>
      <c r="ZV195" s="27"/>
      <c r="ZW195" s="27"/>
      <c r="ZX195" s="27"/>
      <c r="ZY195" s="27"/>
      <c r="ZZ195" s="27"/>
      <c r="AAA195" s="27"/>
      <c r="AAB195" s="27"/>
      <c r="AAC195" s="27"/>
      <c r="AAD195" s="27"/>
      <c r="AAE195" s="27"/>
      <c r="AAF195" s="27"/>
      <c r="AAG195" s="27"/>
      <c r="AAH195" s="27"/>
      <c r="AAI195" s="27"/>
      <c r="AAJ195" s="27"/>
      <c r="AAK195" s="27"/>
      <c r="AAL195" s="27"/>
      <c r="AAM195" s="27"/>
      <c r="AAN195" s="27"/>
      <c r="AAO195" s="27"/>
      <c r="AAP195" s="27"/>
      <c r="AAQ195" s="27"/>
      <c r="AAR195" s="27"/>
      <c r="AAS195" s="27"/>
      <c r="AAT195" s="27"/>
      <c r="AAU195" s="27"/>
      <c r="AAV195" s="27"/>
      <c r="AAW195" s="27"/>
      <c r="AAX195" s="27"/>
      <c r="AAY195" s="27"/>
      <c r="AAZ195" s="27"/>
      <c r="ABA195" s="27"/>
      <c r="ABB195" s="27"/>
      <c r="ABC195" s="27"/>
      <c r="ABD195" s="27"/>
      <c r="ABE195" s="27"/>
      <c r="ABF195" s="27"/>
      <c r="ABG195" s="27"/>
      <c r="ABH195" s="27"/>
      <c r="ABI195" s="27"/>
      <c r="ABJ195" s="27"/>
      <c r="ABK195" s="27"/>
      <c r="ABL195" s="27"/>
      <c r="ABM195" s="27"/>
      <c r="ABN195" s="27"/>
      <c r="ABO195" s="27"/>
      <c r="ABP195" s="27"/>
      <c r="ABQ195" s="27"/>
      <c r="ABR195" s="27"/>
      <c r="ABS195" s="27"/>
      <c r="ABT195" s="27"/>
      <c r="ABU195" s="27"/>
      <c r="ABV195" s="27"/>
      <c r="ABW195" s="27"/>
      <c r="ABX195" s="27"/>
      <c r="ABY195" s="27"/>
      <c r="ABZ195" s="27"/>
      <c r="ACA195" s="27"/>
      <c r="ACB195" s="27"/>
      <c r="ACC195" s="27"/>
      <c r="ACD195" s="27"/>
      <c r="ACE195" s="27"/>
      <c r="ACF195" s="27"/>
      <c r="ACG195" s="27"/>
      <c r="ACH195" s="27"/>
      <c r="ACI195" s="27"/>
      <c r="ACJ195" s="27"/>
      <c r="ACK195" s="27"/>
      <c r="ACL195" s="27"/>
      <c r="ACM195" s="27"/>
      <c r="ACN195" s="27"/>
      <c r="ACO195" s="27"/>
      <c r="ACP195" s="27"/>
      <c r="ACQ195" s="27"/>
      <c r="ACR195" s="27"/>
      <c r="ACS195" s="27"/>
      <c r="ACT195" s="27"/>
      <c r="ACU195" s="27"/>
      <c r="ACV195" s="27"/>
      <c r="ACW195" s="27"/>
      <c r="ACX195" s="27"/>
      <c r="ACY195" s="27"/>
      <c r="ACZ195" s="27"/>
      <c r="ADA195" s="27"/>
      <c r="ADB195" s="27"/>
      <c r="ADC195" s="27"/>
      <c r="ADD195" s="27"/>
      <c r="ADE195" s="27"/>
      <c r="ADF195" s="27"/>
      <c r="ADG195" s="27"/>
      <c r="ADH195" s="27"/>
      <c r="ADI195" s="27"/>
      <c r="ADJ195" s="27"/>
      <c r="ADK195" s="27"/>
      <c r="ADL195" s="27"/>
      <c r="ADM195" s="27"/>
      <c r="ADN195" s="27"/>
      <c r="ADO195" s="27"/>
      <c r="ADP195" s="27"/>
      <c r="ADQ195" s="27"/>
      <c r="ADR195" s="27"/>
      <c r="ADS195" s="27"/>
      <c r="ADT195" s="27"/>
      <c r="ADU195" s="27"/>
      <c r="ADV195" s="27"/>
      <c r="ADW195" s="27"/>
      <c r="ADX195" s="27"/>
      <c r="ADY195" s="27"/>
      <c r="ADZ195" s="27"/>
      <c r="AEA195" s="27"/>
      <c r="AEB195" s="27"/>
      <c r="AEC195" s="27"/>
      <c r="AED195" s="27"/>
      <c r="AEE195" s="27"/>
      <c r="AEF195" s="27"/>
      <c r="AEG195" s="27"/>
      <c r="AEH195" s="27"/>
      <c r="AEI195" s="27"/>
      <c r="AEJ195" s="27"/>
      <c r="AEK195" s="27"/>
      <c r="AEL195" s="27"/>
      <c r="AEM195" s="27"/>
      <c r="AEN195" s="27"/>
      <c r="AEO195" s="27"/>
      <c r="AEP195" s="27"/>
      <c r="AEQ195" s="27"/>
      <c r="AER195" s="27"/>
      <c r="AES195" s="27"/>
      <c r="AET195" s="27"/>
      <c r="AEU195" s="27"/>
      <c r="AEV195" s="27"/>
      <c r="AEW195" s="27"/>
      <c r="AEX195" s="27"/>
      <c r="AEY195" s="27"/>
      <c r="AEZ195" s="27"/>
      <c r="AFA195" s="27"/>
      <c r="AFB195" s="27"/>
      <c r="AFC195" s="27"/>
      <c r="AFD195" s="27"/>
      <c r="AFE195" s="27"/>
      <c r="AFF195" s="27"/>
      <c r="AFG195" s="27"/>
      <c r="AFH195" s="27"/>
      <c r="AFI195" s="27"/>
      <c r="AFJ195" s="27"/>
      <c r="AFK195" s="27"/>
      <c r="AFL195" s="27"/>
      <c r="AFM195" s="27"/>
      <c r="AFN195" s="27"/>
      <c r="AFO195" s="27"/>
      <c r="AFP195" s="27"/>
      <c r="AFQ195" s="27"/>
      <c r="AFR195" s="27"/>
      <c r="AFS195" s="27"/>
      <c r="AFT195" s="27"/>
      <c r="AFU195" s="27"/>
      <c r="AFV195" s="27"/>
      <c r="AFW195" s="27"/>
      <c r="AFX195" s="27"/>
      <c r="AFY195" s="27"/>
      <c r="AFZ195" s="27"/>
      <c r="AGA195" s="27"/>
      <c r="AGB195" s="27"/>
      <c r="AGC195" s="27"/>
      <c r="AGD195" s="27"/>
      <c r="AGE195" s="27"/>
      <c r="AGF195" s="27"/>
      <c r="AGG195" s="27"/>
      <c r="AGH195" s="27"/>
      <c r="AGI195" s="27"/>
      <c r="AGJ195" s="27"/>
      <c r="AGK195" s="27"/>
      <c r="AGL195" s="27"/>
      <c r="AGM195" s="27"/>
      <c r="AGN195" s="27"/>
      <c r="AGO195" s="27"/>
      <c r="AGP195" s="27"/>
      <c r="AGQ195" s="27"/>
      <c r="AGR195" s="27"/>
      <c r="AGS195" s="27"/>
      <c r="AGT195" s="27"/>
      <c r="AGU195" s="27"/>
      <c r="AGV195" s="27"/>
      <c r="AGW195" s="27"/>
      <c r="AGX195" s="27"/>
      <c r="AGY195" s="27"/>
      <c r="AGZ195" s="27"/>
      <c r="AHA195" s="27"/>
      <c r="AHB195" s="27"/>
      <c r="AHC195" s="27"/>
      <c r="AHD195" s="27"/>
      <c r="AHE195" s="27"/>
      <c r="AHF195" s="27"/>
      <c r="AHG195" s="27"/>
      <c r="AHH195" s="27"/>
      <c r="AHI195" s="27"/>
      <c r="AHJ195" s="27"/>
      <c r="AHK195" s="27"/>
      <c r="AHL195" s="27"/>
      <c r="AHM195" s="27"/>
      <c r="AHN195" s="27"/>
      <c r="AHO195" s="27"/>
      <c r="AHP195" s="27"/>
      <c r="AHQ195" s="27"/>
      <c r="AHR195" s="27"/>
      <c r="AHS195" s="27"/>
      <c r="AHT195" s="27"/>
      <c r="AHU195" s="27"/>
      <c r="AHV195" s="27"/>
      <c r="AHW195" s="27"/>
      <c r="AHX195" s="27"/>
      <c r="AHY195" s="27"/>
      <c r="AHZ195" s="27"/>
      <c r="AIA195" s="27"/>
      <c r="AIB195" s="27"/>
      <c r="AIC195" s="27"/>
      <c r="AID195" s="27"/>
      <c r="AIE195" s="27"/>
      <c r="AIF195" s="27"/>
      <c r="AIG195" s="27"/>
      <c r="AIH195" s="27"/>
      <c r="AII195" s="27"/>
      <c r="AIJ195" s="27"/>
      <c r="AIK195" s="27"/>
      <c r="AIL195" s="27"/>
      <c r="AIM195" s="27"/>
      <c r="AIN195" s="27"/>
      <c r="AIO195" s="27"/>
      <c r="AIP195" s="27"/>
      <c r="AIQ195" s="27"/>
      <c r="AIR195" s="27"/>
      <c r="AIS195" s="27"/>
      <c r="AIT195" s="27"/>
      <c r="AIU195" s="27"/>
      <c r="AIV195" s="27"/>
      <c r="AIW195" s="27"/>
      <c r="AIX195" s="27"/>
      <c r="AIY195" s="27"/>
      <c r="AIZ195" s="27"/>
      <c r="AJA195" s="27"/>
      <c r="AJB195" s="27"/>
      <c r="AJC195" s="27"/>
      <c r="AJD195" s="27"/>
      <c r="AJE195" s="27"/>
      <c r="AJF195" s="27"/>
      <c r="AJG195" s="27"/>
      <c r="AJH195" s="27"/>
      <c r="AJI195" s="27"/>
      <c r="AJJ195" s="27"/>
      <c r="AJK195" s="27"/>
      <c r="AJL195" s="27"/>
      <c r="AJM195" s="27"/>
      <c r="AJN195" s="27"/>
      <c r="AJO195" s="27"/>
      <c r="AJP195" s="27"/>
      <c r="AJQ195" s="27"/>
      <c r="AJR195" s="27"/>
      <c r="AJS195" s="27"/>
      <c r="AJT195" s="27"/>
      <c r="AJU195" s="27"/>
      <c r="AJV195" s="27"/>
      <c r="AJW195" s="27"/>
      <c r="AJX195" s="27"/>
      <c r="AJY195" s="27"/>
      <c r="AJZ195" s="27"/>
      <c r="AKA195" s="27"/>
      <c r="AKB195" s="27"/>
      <c r="AKC195" s="27"/>
      <c r="AKD195" s="27"/>
      <c r="AKE195" s="27"/>
      <c r="AKF195" s="27"/>
      <c r="AKG195" s="27"/>
      <c r="AKH195" s="27"/>
      <c r="AKI195" s="27"/>
      <c r="AKJ195" s="27"/>
      <c r="AKK195" s="27"/>
      <c r="AKL195" s="27"/>
      <c r="AKM195" s="27"/>
      <c r="AKN195" s="27"/>
      <c r="AKO195" s="27"/>
      <c r="AKP195" s="27"/>
      <c r="AKQ195" s="27"/>
      <c r="AKR195" s="27"/>
      <c r="AKS195" s="27"/>
      <c r="AKT195" s="27"/>
      <c r="AKU195" s="27"/>
      <c r="AKV195" s="27"/>
      <c r="AKW195" s="27"/>
      <c r="AKX195" s="27"/>
      <c r="AKY195" s="27"/>
      <c r="AKZ195" s="27"/>
      <c r="ALA195" s="27"/>
      <c r="ALB195" s="27"/>
      <c r="ALC195" s="27"/>
      <c r="ALD195" s="27"/>
      <c r="ALE195" s="27"/>
      <c r="ALF195" s="27"/>
      <c r="ALG195" s="27"/>
      <c r="ALH195" s="27"/>
      <c r="ALI195" s="27"/>
      <c r="ALJ195" s="27"/>
      <c r="ALK195" s="27"/>
      <c r="ALL195" s="27"/>
      <c r="ALM195" s="27"/>
      <c r="ALN195" s="27"/>
      <c r="ALO195" s="27"/>
      <c r="ALP195" s="27"/>
      <c r="ALQ195" s="27"/>
      <c r="ALR195" s="27"/>
      <c r="ALS195" s="27"/>
      <c r="ALT195" s="27"/>
      <c r="ALU195" s="27"/>
      <c r="ALV195" s="27"/>
      <c r="ALW195" s="27"/>
      <c r="ALX195" s="27"/>
      <c r="ALY195" s="27"/>
      <c r="ALZ195" s="27"/>
      <c r="AMA195" s="27"/>
      <c r="AMB195" s="27"/>
      <c r="AMC195" s="27"/>
      <c r="AMD195" s="27"/>
      <c r="AME195" s="27"/>
      <c r="AMF195" s="27"/>
      <c r="AMG195" s="27"/>
      <c r="AMH195" s="27"/>
      <c r="AMI195" s="27"/>
      <c r="AMJ195" s="27"/>
      <c r="AMK195" s="27"/>
      <c r="AML195" s="27"/>
      <c r="AMM195" s="27"/>
      <c r="AMN195" s="27"/>
      <c r="AMO195" s="27"/>
      <c r="AMP195" s="27"/>
      <c r="AMQ195" s="27"/>
      <c r="AMR195" s="27"/>
      <c r="AMS195" s="27"/>
      <c r="AMT195" s="27"/>
      <c r="AMU195" s="27"/>
      <c r="AMV195" s="27"/>
      <c r="AMW195" s="27"/>
      <c r="AMX195" s="27"/>
      <c r="AMY195" s="27"/>
      <c r="AMZ195" s="27"/>
      <c r="ANA195" s="27"/>
      <c r="ANB195" s="27"/>
      <c r="ANC195" s="27"/>
      <c r="AND195" s="27"/>
      <c r="ANE195" s="27"/>
      <c r="ANF195" s="27"/>
      <c r="ANG195" s="27"/>
      <c r="ANH195" s="27"/>
      <c r="ANI195" s="27"/>
      <c r="ANJ195" s="27"/>
      <c r="ANK195" s="27"/>
      <c r="ANL195" s="27"/>
      <c r="ANM195" s="27"/>
      <c r="ANN195" s="27"/>
      <c r="ANO195" s="27"/>
      <c r="ANP195" s="27"/>
      <c r="ANQ195" s="27"/>
      <c r="ANR195" s="27"/>
      <c r="ANS195" s="27"/>
      <c r="ANT195" s="27"/>
      <c r="ANU195" s="27"/>
      <c r="ANV195" s="27"/>
      <c r="ANW195" s="27"/>
      <c r="ANX195" s="27"/>
      <c r="ANY195" s="27"/>
      <c r="ANZ195" s="27"/>
      <c r="AOA195" s="27"/>
      <c r="AOB195" s="27"/>
      <c r="AOC195" s="27"/>
      <c r="AOD195" s="27"/>
      <c r="AOE195" s="27"/>
      <c r="AOF195" s="27"/>
      <c r="AOG195" s="27"/>
      <c r="AOH195" s="27"/>
      <c r="AOI195" s="27"/>
      <c r="AOJ195" s="27"/>
      <c r="AOK195" s="27"/>
      <c r="AOL195" s="27"/>
      <c r="AOM195" s="27"/>
      <c r="AON195" s="27"/>
      <c r="AOO195" s="27"/>
      <c r="AOP195" s="27"/>
      <c r="AOQ195" s="27"/>
      <c r="AOR195" s="27"/>
      <c r="AOS195" s="27"/>
      <c r="AOT195" s="27"/>
      <c r="AOU195" s="27"/>
      <c r="AOV195" s="27"/>
      <c r="AOW195" s="27"/>
      <c r="AOX195" s="27"/>
      <c r="AOY195" s="27"/>
      <c r="AOZ195" s="27"/>
      <c r="APA195" s="27"/>
      <c r="APB195" s="27"/>
      <c r="APC195" s="27"/>
      <c r="APD195" s="27"/>
      <c r="APE195" s="27"/>
      <c r="APF195" s="27"/>
      <c r="APG195" s="27"/>
      <c r="APH195" s="27"/>
      <c r="API195" s="27"/>
      <c r="APJ195" s="27"/>
      <c r="APK195" s="27"/>
      <c r="APL195" s="27"/>
      <c r="APM195" s="27"/>
      <c r="APN195" s="27"/>
      <c r="APO195" s="27"/>
      <c r="APP195" s="27"/>
      <c r="APQ195" s="27"/>
      <c r="APR195" s="27"/>
      <c r="APS195" s="27"/>
      <c r="APT195" s="27"/>
      <c r="APU195" s="27"/>
      <c r="APV195" s="27"/>
      <c r="APW195" s="27"/>
      <c r="APX195" s="27"/>
      <c r="APY195" s="27"/>
      <c r="APZ195" s="27"/>
      <c r="AQA195" s="27"/>
      <c r="AQB195" s="27"/>
      <c r="AQC195" s="27"/>
      <c r="AQD195" s="27"/>
      <c r="AQE195" s="27"/>
      <c r="AQF195" s="27"/>
      <c r="AQG195" s="27"/>
      <c r="AQH195" s="27"/>
      <c r="AQI195" s="27"/>
      <c r="AQJ195" s="27"/>
      <c r="AQK195" s="27"/>
      <c r="AQL195" s="27"/>
      <c r="AQM195" s="27"/>
      <c r="AQN195" s="27"/>
      <c r="AQO195" s="27"/>
      <c r="AQP195" s="27"/>
      <c r="AQQ195" s="27"/>
      <c r="AQR195" s="27"/>
      <c r="AQS195" s="27"/>
      <c r="AQT195" s="27"/>
      <c r="AQU195" s="27"/>
      <c r="AQV195" s="27"/>
      <c r="AQW195" s="27"/>
      <c r="AQX195" s="27"/>
      <c r="AQY195" s="27"/>
      <c r="AQZ195" s="27"/>
      <c r="ARA195" s="27"/>
      <c r="ARB195" s="27"/>
      <c r="ARC195" s="27"/>
      <c r="ARD195" s="27"/>
      <c r="ARE195" s="27"/>
      <c r="ARF195" s="27"/>
      <c r="ARG195" s="27"/>
      <c r="ARH195" s="27"/>
      <c r="ARI195" s="27"/>
      <c r="ARJ195" s="27"/>
      <c r="ARK195" s="27"/>
      <c r="ARL195" s="27"/>
      <c r="ARM195" s="27"/>
      <c r="ARN195" s="27"/>
      <c r="ARO195" s="27"/>
      <c r="ARP195" s="27"/>
      <c r="ARQ195" s="27"/>
      <c r="ARR195" s="27"/>
      <c r="ARS195" s="27"/>
      <c r="ART195" s="27"/>
      <c r="ARU195" s="27"/>
      <c r="ARV195" s="27"/>
      <c r="ARW195" s="27"/>
      <c r="ARX195" s="27"/>
      <c r="ARY195" s="27"/>
      <c r="ARZ195" s="27"/>
      <c r="ASA195" s="27"/>
      <c r="ASB195" s="27"/>
      <c r="ASC195" s="27"/>
      <c r="ASD195" s="27"/>
      <c r="ASE195" s="27"/>
      <c r="ASF195" s="27"/>
      <c r="ASG195" s="27"/>
      <c r="ASH195" s="27"/>
      <c r="ASI195" s="27"/>
      <c r="ASJ195" s="27"/>
      <c r="ASK195" s="27"/>
      <c r="ASL195" s="27"/>
      <c r="ASM195" s="27"/>
      <c r="ASN195" s="27"/>
      <c r="ASO195" s="27"/>
      <c r="ASP195" s="27"/>
      <c r="ASQ195" s="27"/>
      <c r="ASR195" s="27"/>
      <c r="ASS195" s="27"/>
      <c r="AST195" s="27"/>
      <c r="ASU195" s="27"/>
      <c r="ASV195" s="27"/>
      <c r="ASW195" s="27"/>
      <c r="ASX195" s="27"/>
      <c r="ASY195" s="27"/>
      <c r="ASZ195" s="27"/>
      <c r="ATA195" s="27"/>
      <c r="ATB195" s="27"/>
      <c r="ATC195" s="27"/>
      <c r="ATD195" s="27"/>
      <c r="ATE195" s="27"/>
      <c r="ATF195" s="27"/>
      <c r="ATG195" s="27"/>
      <c r="ATH195" s="27"/>
      <c r="ATI195" s="27"/>
      <c r="ATJ195" s="27"/>
      <c r="ATK195" s="27"/>
      <c r="ATL195" s="27"/>
      <c r="ATM195" s="27"/>
      <c r="ATN195" s="27"/>
      <c r="ATO195" s="27"/>
      <c r="ATP195" s="27"/>
      <c r="ATQ195" s="27"/>
      <c r="ATR195" s="27"/>
      <c r="ATS195" s="27"/>
      <c r="ATT195" s="27"/>
      <c r="ATU195" s="27"/>
      <c r="ATV195" s="27"/>
      <c r="ATW195" s="27"/>
      <c r="ATX195" s="27"/>
      <c r="ATY195" s="27"/>
      <c r="ATZ195" s="27"/>
      <c r="AUA195" s="27"/>
      <c r="AUB195" s="27"/>
      <c r="AUC195" s="27"/>
      <c r="AUD195" s="27"/>
      <c r="AUE195" s="27"/>
      <c r="AUF195" s="27"/>
      <c r="AUG195" s="27"/>
      <c r="AUH195" s="27"/>
      <c r="AUI195" s="27"/>
      <c r="AUJ195" s="27"/>
      <c r="AUK195" s="27"/>
      <c r="AUL195" s="27"/>
      <c r="AUM195" s="27"/>
      <c r="AUN195" s="27"/>
      <c r="AUO195" s="27"/>
      <c r="AUP195" s="27"/>
      <c r="AUQ195" s="27"/>
      <c r="AUR195" s="27"/>
      <c r="AUS195" s="27"/>
      <c r="AUT195" s="27"/>
      <c r="AUU195" s="27"/>
      <c r="AUV195" s="27"/>
      <c r="AUW195" s="27"/>
      <c r="AUX195" s="27"/>
      <c r="AUY195" s="27"/>
      <c r="AUZ195" s="27"/>
      <c r="AVA195" s="27"/>
      <c r="AVB195" s="27"/>
      <c r="AVC195" s="27"/>
      <c r="AVD195" s="27"/>
      <c r="AVE195" s="27"/>
      <c r="AVF195" s="27"/>
      <c r="AVG195" s="27"/>
      <c r="AVH195" s="27"/>
      <c r="AVI195" s="27"/>
      <c r="AVJ195" s="27"/>
      <c r="AVK195" s="27"/>
      <c r="AVL195" s="27"/>
      <c r="AVM195" s="27"/>
      <c r="AVN195" s="27"/>
      <c r="AVO195" s="27"/>
      <c r="AVP195" s="27"/>
      <c r="AVQ195" s="27"/>
      <c r="AVR195" s="27"/>
      <c r="AVS195" s="27"/>
      <c r="AVT195" s="27"/>
      <c r="AVU195" s="27"/>
      <c r="AVV195" s="27"/>
      <c r="AVW195" s="27"/>
      <c r="AVX195" s="27"/>
      <c r="AVY195" s="27"/>
      <c r="AVZ195" s="27"/>
      <c r="AWA195" s="27"/>
      <c r="AWB195" s="27"/>
      <c r="AWC195" s="27"/>
      <c r="AWD195" s="27"/>
      <c r="AWE195" s="27"/>
      <c r="AWF195" s="27"/>
      <c r="AWG195" s="27"/>
      <c r="AWH195" s="27"/>
      <c r="AWI195" s="27"/>
      <c r="AWJ195" s="27"/>
      <c r="AWK195" s="27"/>
      <c r="AWL195" s="27"/>
      <c r="AWM195" s="27"/>
      <c r="AWN195" s="27"/>
      <c r="AWO195" s="27"/>
      <c r="AWP195" s="27"/>
      <c r="AWQ195" s="27"/>
      <c r="AWR195" s="27"/>
      <c r="AWS195" s="27"/>
      <c r="AWT195" s="27"/>
      <c r="AWU195" s="27"/>
      <c r="AWV195" s="27"/>
      <c r="AWW195" s="27"/>
      <c r="AWX195" s="27"/>
      <c r="AWY195" s="27"/>
      <c r="AWZ195" s="27"/>
      <c r="AXA195" s="27"/>
      <c r="AXB195" s="27"/>
      <c r="AXC195" s="27"/>
      <c r="AXD195" s="27"/>
      <c r="AXE195" s="27"/>
      <c r="AXF195" s="27"/>
      <c r="AXG195" s="27"/>
      <c r="AXH195" s="27"/>
      <c r="AXI195" s="27"/>
      <c r="AXJ195" s="27"/>
      <c r="AXK195" s="27"/>
      <c r="AXL195" s="27"/>
      <c r="AXM195" s="27"/>
      <c r="AXN195" s="27"/>
      <c r="AXO195" s="27"/>
      <c r="AXP195" s="27"/>
      <c r="AXQ195" s="27"/>
      <c r="AXR195" s="27"/>
      <c r="AXS195" s="27"/>
      <c r="AXT195" s="27"/>
      <c r="AXU195" s="27"/>
      <c r="AXV195" s="27"/>
      <c r="AXW195" s="27"/>
      <c r="AXX195" s="27"/>
      <c r="AXY195" s="27"/>
      <c r="AXZ195" s="27"/>
      <c r="AYA195" s="27"/>
      <c r="AYB195" s="27"/>
      <c r="AYC195" s="27"/>
      <c r="AYD195" s="27"/>
      <c r="AYE195" s="27"/>
      <c r="AYF195" s="27"/>
      <c r="AYG195" s="27"/>
      <c r="AYH195" s="27"/>
      <c r="AYI195" s="27"/>
      <c r="AYJ195" s="27"/>
      <c r="AYK195" s="27"/>
      <c r="AYL195" s="27"/>
      <c r="AYM195" s="27"/>
      <c r="AYN195" s="27"/>
      <c r="AYO195" s="27"/>
      <c r="AYP195" s="27"/>
      <c r="AYQ195" s="27"/>
      <c r="AYR195" s="27"/>
      <c r="AYS195" s="27"/>
      <c r="AYT195" s="27"/>
      <c r="AYU195" s="27"/>
      <c r="AYV195" s="27"/>
      <c r="AYW195" s="27"/>
      <c r="AYX195" s="27"/>
      <c r="AYY195" s="27"/>
      <c r="AYZ195" s="27"/>
      <c r="AZA195" s="27"/>
      <c r="AZB195" s="27"/>
      <c r="AZC195" s="27"/>
      <c r="AZD195" s="27"/>
      <c r="AZE195" s="27"/>
      <c r="AZF195" s="27"/>
      <c r="AZG195" s="27"/>
      <c r="AZH195" s="27"/>
      <c r="AZI195" s="27"/>
      <c r="AZJ195" s="27"/>
      <c r="AZK195" s="27"/>
      <c r="AZL195" s="27"/>
      <c r="AZM195" s="27"/>
      <c r="AZN195" s="27"/>
      <c r="AZO195" s="27"/>
      <c r="AZP195" s="27"/>
      <c r="AZQ195" s="27"/>
      <c r="AZR195" s="27"/>
      <c r="AZS195" s="27"/>
      <c r="AZT195" s="27"/>
      <c r="AZU195" s="27"/>
      <c r="AZV195" s="27"/>
      <c r="AZW195" s="27"/>
      <c r="AZX195" s="27"/>
      <c r="AZY195" s="27"/>
      <c r="AZZ195" s="27"/>
      <c r="BAA195" s="27"/>
      <c r="BAB195" s="27"/>
      <c r="BAC195" s="27"/>
      <c r="BAD195" s="27"/>
      <c r="BAE195" s="27"/>
      <c r="BAF195" s="27"/>
      <c r="BAG195" s="27"/>
      <c r="BAH195" s="27"/>
      <c r="BAI195" s="27"/>
      <c r="BAJ195" s="27"/>
      <c r="BAK195" s="27"/>
      <c r="BAL195" s="27"/>
      <c r="BAM195" s="27"/>
      <c r="BAN195" s="27"/>
      <c r="BAO195" s="27"/>
      <c r="BAP195" s="27"/>
      <c r="BAQ195" s="27"/>
      <c r="BAR195" s="27"/>
      <c r="BAS195" s="27"/>
      <c r="BAT195" s="27"/>
      <c r="BAU195" s="27"/>
      <c r="BAV195" s="27"/>
      <c r="BAW195" s="27"/>
      <c r="BAX195" s="27"/>
      <c r="BAY195" s="27"/>
      <c r="BAZ195" s="27"/>
      <c r="BBA195" s="27"/>
      <c r="BBB195" s="27"/>
      <c r="BBC195" s="27"/>
      <c r="BBD195" s="27"/>
      <c r="BBE195" s="27"/>
      <c r="BBF195" s="27"/>
      <c r="BBG195" s="27"/>
      <c r="BBH195" s="27"/>
      <c r="BBI195" s="27"/>
      <c r="BBJ195" s="27"/>
      <c r="BBK195" s="27"/>
      <c r="BBL195" s="27"/>
      <c r="BBM195" s="27"/>
      <c r="BBN195" s="27"/>
      <c r="BBO195" s="27"/>
      <c r="BBP195" s="27"/>
      <c r="BBQ195" s="27"/>
      <c r="BBR195" s="27"/>
      <c r="BBS195" s="27"/>
      <c r="BBT195" s="27"/>
      <c r="BBU195" s="27"/>
      <c r="BBV195" s="27"/>
      <c r="BBW195" s="27"/>
      <c r="BBX195" s="27"/>
      <c r="BBY195" s="27"/>
      <c r="BBZ195" s="27"/>
      <c r="BCA195" s="27"/>
      <c r="BCB195" s="27"/>
      <c r="BCC195" s="27"/>
      <c r="BCD195" s="27"/>
      <c r="BCE195" s="27"/>
      <c r="BCF195" s="27"/>
      <c r="BCG195" s="27"/>
      <c r="BCH195" s="27"/>
      <c r="BCI195" s="27"/>
      <c r="BCJ195" s="27"/>
      <c r="BCK195" s="27"/>
      <c r="BCL195" s="27"/>
      <c r="BCM195" s="27"/>
      <c r="BCN195" s="27"/>
      <c r="BCO195" s="27"/>
      <c r="BCP195" s="27"/>
      <c r="BCQ195" s="27"/>
      <c r="BCR195" s="27"/>
      <c r="BCS195" s="27"/>
      <c r="BCT195" s="27"/>
      <c r="BCU195" s="27"/>
      <c r="BCV195" s="27"/>
      <c r="BCW195" s="27"/>
      <c r="BCX195" s="27"/>
      <c r="BCY195" s="27"/>
      <c r="BCZ195" s="27"/>
      <c r="BDA195" s="27"/>
      <c r="BDB195" s="27"/>
      <c r="BDC195" s="27"/>
      <c r="BDD195" s="27"/>
      <c r="BDE195" s="27"/>
      <c r="BDF195" s="27"/>
      <c r="BDG195" s="27"/>
      <c r="BDH195" s="27"/>
      <c r="BDI195" s="27"/>
      <c r="BDJ195" s="27"/>
      <c r="BDK195" s="27"/>
      <c r="BDL195" s="27"/>
      <c r="BDM195" s="27"/>
      <c r="BDN195" s="27"/>
      <c r="BDO195" s="27"/>
      <c r="BDP195" s="27"/>
      <c r="BDQ195" s="27"/>
      <c r="BDR195" s="27"/>
      <c r="BDS195" s="27"/>
      <c r="BDT195" s="27"/>
      <c r="BDU195" s="27"/>
      <c r="BDV195" s="27"/>
      <c r="BDW195" s="27"/>
      <c r="BDX195" s="27"/>
      <c r="BDY195" s="27"/>
      <c r="BDZ195" s="27"/>
      <c r="BEA195" s="27"/>
      <c r="BEB195" s="27"/>
      <c r="BEC195" s="27"/>
      <c r="BED195" s="27"/>
      <c r="BEE195" s="27"/>
      <c r="BEF195" s="27"/>
      <c r="BEG195" s="27"/>
      <c r="BEH195" s="27"/>
      <c r="BEI195" s="27"/>
      <c r="BEJ195" s="27"/>
      <c r="BEK195" s="27"/>
      <c r="BEL195" s="27"/>
      <c r="BEM195" s="27"/>
      <c r="BEN195" s="27"/>
      <c r="BEO195" s="27"/>
      <c r="BEP195" s="27"/>
      <c r="BEQ195" s="27"/>
      <c r="BER195" s="27"/>
      <c r="BES195" s="27"/>
      <c r="BET195" s="27"/>
      <c r="BEU195" s="27"/>
      <c r="BEV195" s="27"/>
      <c r="BEW195" s="27"/>
      <c r="BEX195" s="27"/>
      <c r="BEY195" s="27"/>
      <c r="BEZ195" s="27"/>
      <c r="BFA195" s="27"/>
      <c r="BFB195" s="27"/>
      <c r="BFC195" s="27"/>
      <c r="BFD195" s="27"/>
      <c r="BFE195" s="27"/>
      <c r="BFF195" s="27"/>
      <c r="BFG195" s="27"/>
      <c r="BFH195" s="27"/>
      <c r="BFI195" s="27"/>
      <c r="BFJ195" s="27"/>
      <c r="BFK195" s="27"/>
      <c r="BFL195" s="27"/>
      <c r="BFM195" s="27"/>
      <c r="BFN195" s="27"/>
      <c r="BFO195" s="27"/>
      <c r="BFP195" s="27"/>
      <c r="BFQ195" s="27"/>
      <c r="BFR195" s="27"/>
      <c r="BFS195" s="27"/>
      <c r="BFT195" s="27"/>
      <c r="BFU195" s="27"/>
      <c r="BFV195" s="27"/>
      <c r="BFW195" s="27"/>
      <c r="BFX195" s="27"/>
      <c r="BFY195" s="27"/>
      <c r="BFZ195" s="27"/>
      <c r="BGA195" s="27"/>
      <c r="BGB195" s="27"/>
      <c r="BGC195" s="27"/>
      <c r="BGD195" s="27"/>
      <c r="BGE195" s="27"/>
      <c r="BGF195" s="27"/>
      <c r="BGG195" s="27"/>
      <c r="BGH195" s="27"/>
      <c r="BGI195" s="27"/>
      <c r="BGJ195" s="27"/>
      <c r="BGK195" s="27"/>
      <c r="BGL195" s="27"/>
      <c r="BGM195" s="27"/>
      <c r="BGN195" s="27"/>
      <c r="BGO195" s="27"/>
      <c r="BGP195" s="27"/>
      <c r="BGQ195" s="27"/>
      <c r="BGR195" s="27"/>
      <c r="BGS195" s="27"/>
      <c r="BGT195" s="27"/>
      <c r="BGU195" s="27"/>
      <c r="BGV195" s="27"/>
      <c r="BGW195" s="27"/>
      <c r="BGX195" s="27"/>
      <c r="BGY195" s="27"/>
      <c r="BGZ195" s="27"/>
      <c r="BHA195" s="27"/>
      <c r="BHB195" s="27"/>
      <c r="BHC195" s="27"/>
      <c r="BHD195" s="27"/>
      <c r="BHE195" s="27"/>
      <c r="BHF195" s="27"/>
      <c r="BHG195" s="27"/>
      <c r="BHH195" s="27"/>
      <c r="BHI195" s="27"/>
      <c r="BHJ195" s="27"/>
      <c r="BHK195" s="27"/>
      <c r="BHL195" s="27"/>
      <c r="BHM195" s="27"/>
      <c r="BHN195" s="27"/>
      <c r="BHO195" s="27"/>
      <c r="BHP195" s="27"/>
      <c r="BHQ195" s="27"/>
      <c r="BHR195" s="27"/>
      <c r="BHS195" s="27"/>
      <c r="BHT195" s="27"/>
      <c r="BHU195" s="27"/>
      <c r="BHV195" s="27"/>
      <c r="BHW195" s="27"/>
      <c r="BHX195" s="27"/>
      <c r="BHY195" s="27"/>
      <c r="BHZ195" s="27"/>
      <c r="BIA195" s="27"/>
      <c r="BIB195" s="27"/>
      <c r="BIC195" s="27"/>
      <c r="BID195" s="27"/>
      <c r="BIE195" s="27"/>
      <c r="BIF195" s="27"/>
      <c r="BIG195" s="27"/>
      <c r="BIH195" s="27"/>
      <c r="BII195" s="27"/>
      <c r="BIJ195" s="27"/>
      <c r="BIK195" s="27"/>
      <c r="BIL195" s="27"/>
      <c r="BIM195" s="27"/>
      <c r="BIN195" s="27"/>
      <c r="BIO195" s="27"/>
      <c r="BIP195" s="27"/>
      <c r="BIQ195" s="27"/>
      <c r="BIR195" s="27"/>
      <c r="BIS195" s="27"/>
      <c r="BIT195" s="27"/>
      <c r="BIU195" s="27"/>
      <c r="BIV195" s="27"/>
      <c r="BIW195" s="27"/>
      <c r="BIX195" s="27"/>
      <c r="BIY195" s="27"/>
      <c r="BIZ195" s="27"/>
      <c r="BJA195" s="27"/>
      <c r="BJB195" s="27"/>
      <c r="BJC195" s="27"/>
      <c r="BJD195" s="27"/>
      <c r="BJE195" s="27"/>
      <c r="BJF195" s="27"/>
      <c r="BJG195" s="27"/>
      <c r="BJH195" s="27"/>
      <c r="BJI195" s="27"/>
      <c r="BJJ195" s="27"/>
      <c r="BJK195" s="27"/>
      <c r="BJL195" s="27"/>
      <c r="BJM195" s="27"/>
      <c r="BJN195" s="27"/>
      <c r="BJO195" s="27"/>
      <c r="BJP195" s="27"/>
      <c r="BJQ195" s="27"/>
      <c r="BJR195" s="27"/>
      <c r="BJS195" s="27"/>
      <c r="BJT195" s="27"/>
      <c r="BJU195" s="27"/>
      <c r="BJV195" s="27"/>
      <c r="BJW195" s="27"/>
      <c r="BJX195" s="27"/>
      <c r="BJY195" s="27"/>
      <c r="BJZ195" s="27"/>
      <c r="BKA195" s="27"/>
      <c r="BKB195" s="27"/>
      <c r="BKC195" s="27"/>
      <c r="BKD195" s="27"/>
      <c r="BKE195" s="27"/>
      <c r="BKF195" s="27"/>
      <c r="BKG195" s="27"/>
      <c r="BKH195" s="27"/>
      <c r="BKI195" s="27"/>
      <c r="BKJ195" s="27"/>
      <c r="BKK195" s="27"/>
      <c r="BKL195" s="27"/>
      <c r="BKM195" s="27"/>
      <c r="BKN195" s="27"/>
      <c r="BKO195" s="27"/>
      <c r="BKP195" s="27"/>
      <c r="BKQ195" s="27"/>
      <c r="BKR195" s="27"/>
      <c r="BKS195" s="27"/>
      <c r="BKT195" s="27"/>
      <c r="BKU195" s="27"/>
      <c r="BKV195" s="27"/>
      <c r="BKW195" s="27"/>
      <c r="BKX195" s="27"/>
      <c r="BKY195" s="27"/>
      <c r="BKZ195" s="27"/>
      <c r="BLA195" s="27"/>
      <c r="BLB195" s="27"/>
      <c r="BLC195" s="27"/>
      <c r="BLD195" s="27"/>
      <c r="BLE195" s="27"/>
      <c r="BLF195" s="27"/>
      <c r="BLG195" s="27"/>
      <c r="BLH195" s="27"/>
      <c r="BLI195" s="27"/>
      <c r="BLJ195" s="27"/>
      <c r="BLK195" s="27"/>
      <c r="BLL195" s="27"/>
      <c r="BLM195" s="27"/>
      <c r="BLN195" s="27"/>
      <c r="BLO195" s="27"/>
      <c r="BLP195" s="27"/>
      <c r="BLQ195" s="27"/>
      <c r="BLR195" s="27"/>
      <c r="BLS195" s="27"/>
      <c r="BLT195" s="27"/>
      <c r="BLU195" s="27"/>
      <c r="BLV195" s="27"/>
      <c r="BLW195" s="27"/>
      <c r="BLX195" s="27"/>
      <c r="BLY195" s="27"/>
      <c r="BLZ195" s="27"/>
      <c r="BMA195" s="27"/>
      <c r="BMB195" s="27"/>
      <c r="BMC195" s="27"/>
      <c r="BMD195" s="27"/>
      <c r="BME195" s="27"/>
      <c r="BMF195" s="27"/>
      <c r="BMG195" s="27"/>
      <c r="BMH195" s="27"/>
      <c r="BMI195" s="27"/>
      <c r="BMJ195" s="27"/>
      <c r="BMK195" s="27"/>
      <c r="BML195" s="27"/>
      <c r="BMM195" s="27"/>
      <c r="BMN195" s="27"/>
      <c r="BMO195" s="27"/>
      <c r="BMP195" s="27"/>
      <c r="BMQ195" s="27"/>
      <c r="BMR195" s="27"/>
      <c r="BMS195" s="27"/>
      <c r="BMT195" s="27"/>
      <c r="BMU195" s="27"/>
      <c r="BMV195" s="27"/>
      <c r="BMW195" s="27"/>
      <c r="BMX195" s="27"/>
      <c r="BMY195" s="27"/>
      <c r="BMZ195" s="27"/>
      <c r="BNA195" s="27"/>
      <c r="BNB195" s="27"/>
      <c r="BNC195" s="27"/>
      <c r="BND195" s="27"/>
      <c r="BNE195" s="27"/>
      <c r="BNF195" s="27"/>
      <c r="BNG195" s="27"/>
      <c r="BNH195" s="27"/>
      <c r="BNI195" s="27"/>
      <c r="BNJ195" s="27"/>
      <c r="BNK195" s="27"/>
      <c r="BNL195" s="27"/>
      <c r="BNM195" s="27"/>
      <c r="BNN195" s="27"/>
      <c r="BNO195" s="27"/>
      <c r="BNP195" s="27"/>
      <c r="BNQ195" s="27"/>
      <c r="BNR195" s="27"/>
      <c r="BNS195" s="27"/>
      <c r="BNT195" s="27"/>
      <c r="BNU195" s="27"/>
      <c r="BNV195" s="27"/>
      <c r="BNW195" s="27"/>
      <c r="BNX195" s="27"/>
      <c r="BNY195" s="27"/>
      <c r="BNZ195" s="27"/>
      <c r="BOA195" s="27"/>
      <c r="BOB195" s="27"/>
      <c r="BOC195" s="27"/>
      <c r="BOD195" s="27"/>
      <c r="BOE195" s="27"/>
      <c r="BOF195" s="27"/>
      <c r="BOG195" s="27"/>
      <c r="BOH195" s="27"/>
      <c r="BOI195" s="27"/>
      <c r="BOJ195" s="27"/>
      <c r="BOK195" s="27"/>
      <c r="BOL195" s="27"/>
      <c r="BOM195" s="27"/>
      <c r="BON195" s="27"/>
      <c r="BOO195" s="27"/>
      <c r="BOP195" s="27"/>
      <c r="BOQ195" s="27"/>
      <c r="BOR195" s="27"/>
      <c r="BOS195" s="27"/>
      <c r="BOT195" s="27"/>
      <c r="BOU195" s="27"/>
      <c r="BOV195" s="27"/>
      <c r="BOW195" s="27"/>
      <c r="BOX195" s="27"/>
      <c r="BOY195" s="27"/>
      <c r="BOZ195" s="27"/>
      <c r="BPA195" s="27"/>
      <c r="BPB195" s="27"/>
      <c r="BPC195" s="27"/>
      <c r="BPD195" s="27"/>
      <c r="BPE195" s="27"/>
      <c r="BPF195" s="27"/>
      <c r="BPG195" s="27"/>
      <c r="BPH195" s="27"/>
      <c r="BPI195" s="27"/>
      <c r="BPJ195" s="27"/>
      <c r="BPK195" s="27"/>
      <c r="BPL195" s="27"/>
      <c r="BPM195" s="27"/>
      <c r="BPN195" s="27"/>
      <c r="BPO195" s="27"/>
      <c r="BPP195" s="27"/>
      <c r="BPQ195" s="27"/>
      <c r="BPR195" s="27"/>
      <c r="BPS195" s="27"/>
      <c r="BPT195" s="27"/>
      <c r="BPU195" s="27"/>
      <c r="BPV195" s="27"/>
      <c r="BPW195" s="27"/>
      <c r="BPX195" s="27"/>
      <c r="BPY195" s="27"/>
      <c r="BPZ195" s="27"/>
      <c r="BQA195" s="27"/>
      <c r="BQB195" s="27"/>
      <c r="BQC195" s="27"/>
      <c r="BQD195" s="27"/>
      <c r="BQE195" s="27"/>
      <c r="BQF195" s="27"/>
      <c r="BQG195" s="27"/>
      <c r="BQH195" s="27"/>
      <c r="BQI195" s="27"/>
      <c r="BQJ195" s="27"/>
      <c r="BQK195" s="27"/>
      <c r="BQL195" s="27"/>
      <c r="BQM195" s="27"/>
      <c r="BQN195" s="27"/>
      <c r="BQO195" s="27"/>
      <c r="BQP195" s="27"/>
      <c r="BQQ195" s="27"/>
      <c r="BQR195" s="27"/>
      <c r="BQS195" s="27"/>
      <c r="BQT195" s="27"/>
      <c r="BQU195" s="27"/>
      <c r="BQV195" s="27"/>
      <c r="BQW195" s="27"/>
      <c r="BQX195" s="27"/>
      <c r="BQY195" s="27"/>
      <c r="BQZ195" s="27"/>
      <c r="BRA195" s="27"/>
      <c r="BRB195" s="27"/>
      <c r="BRC195" s="27"/>
      <c r="BRD195" s="27"/>
      <c r="BRE195" s="27"/>
      <c r="BRF195" s="27"/>
      <c r="BRG195" s="27"/>
      <c r="BRH195" s="27"/>
      <c r="BRI195" s="27"/>
      <c r="BRJ195" s="27"/>
      <c r="BRK195" s="27"/>
      <c r="BRL195" s="27"/>
      <c r="BRM195" s="27"/>
      <c r="BRN195" s="27"/>
      <c r="BRO195" s="27"/>
      <c r="BRP195" s="27"/>
      <c r="BRQ195" s="27"/>
      <c r="BRR195" s="27"/>
      <c r="BRS195" s="27"/>
      <c r="BRT195" s="27"/>
      <c r="BRU195" s="27"/>
      <c r="BRV195" s="27"/>
      <c r="BRW195" s="27"/>
      <c r="BRX195" s="27"/>
      <c r="BRY195" s="27"/>
      <c r="BRZ195" s="27"/>
      <c r="BSA195" s="27"/>
      <c r="BSB195" s="27"/>
      <c r="BSC195" s="27"/>
      <c r="BSD195" s="27"/>
      <c r="BSE195" s="27"/>
      <c r="BSF195" s="27"/>
      <c r="BSG195" s="27"/>
      <c r="BSH195" s="27"/>
      <c r="BSI195" s="27"/>
      <c r="BSJ195" s="27"/>
      <c r="BSK195" s="27"/>
      <c r="BSL195" s="27"/>
      <c r="BSM195" s="27"/>
      <c r="BSN195" s="27"/>
      <c r="BSO195" s="27"/>
      <c r="BSP195" s="27"/>
      <c r="BSQ195" s="27"/>
      <c r="BSR195" s="27"/>
      <c r="BSS195" s="27"/>
      <c r="BST195" s="27"/>
      <c r="BSU195" s="27"/>
      <c r="BSV195" s="27"/>
      <c r="BSW195" s="27"/>
      <c r="BSX195" s="27"/>
      <c r="BSY195" s="27"/>
      <c r="BSZ195" s="27"/>
      <c r="BTA195" s="27"/>
      <c r="BTB195" s="27"/>
      <c r="BTC195" s="27"/>
      <c r="BTD195" s="27"/>
      <c r="BTE195" s="27"/>
      <c r="BTF195" s="27"/>
      <c r="BTG195" s="27"/>
      <c r="BTH195" s="27"/>
      <c r="BTI195" s="27"/>
      <c r="BTJ195" s="27"/>
      <c r="BTK195" s="27"/>
      <c r="BTL195" s="27"/>
      <c r="BTM195" s="27"/>
      <c r="BTN195" s="27"/>
      <c r="BTO195" s="27"/>
      <c r="BTP195" s="27"/>
      <c r="BTQ195" s="27"/>
      <c r="BTR195" s="27"/>
      <c r="BTS195" s="27"/>
      <c r="BTT195" s="27"/>
      <c r="BTU195" s="27"/>
      <c r="BTV195" s="27"/>
      <c r="BTW195" s="27"/>
      <c r="BTX195" s="27"/>
      <c r="BTY195" s="27"/>
      <c r="BTZ195" s="27"/>
      <c r="BUA195" s="27"/>
      <c r="BUB195" s="27"/>
      <c r="BUC195" s="27"/>
      <c r="BUD195" s="27"/>
      <c r="BUE195" s="27"/>
      <c r="BUF195" s="27"/>
      <c r="BUG195" s="27"/>
      <c r="BUH195" s="27"/>
      <c r="BUI195" s="27"/>
      <c r="BUJ195" s="27"/>
      <c r="BUK195" s="27"/>
      <c r="BUL195" s="27"/>
      <c r="BUM195" s="27"/>
      <c r="BUN195" s="27"/>
      <c r="BUO195" s="27"/>
      <c r="BUP195" s="27"/>
      <c r="BUQ195" s="27"/>
    </row>
    <row r="196" spans="1:1915" s="47" customFormat="1" ht="12.75">
      <c r="A196" s="23"/>
      <c r="B196" s="53"/>
      <c r="C196" s="53"/>
      <c r="D196" s="217" t="s">
        <v>270</v>
      </c>
      <c r="E196" s="216">
        <v>0.35</v>
      </c>
      <c r="F196" s="152">
        <v>2022</v>
      </c>
      <c r="G196" s="221">
        <v>0.8</v>
      </c>
      <c r="H196" s="22"/>
      <c r="I196" s="26"/>
      <c r="J196" s="26"/>
      <c r="K196" s="26"/>
      <c r="L196" s="26"/>
      <c r="M196" s="104"/>
      <c r="N196" s="104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  <c r="BZ196" s="27"/>
      <c r="CA196" s="27"/>
      <c r="CB196" s="27"/>
      <c r="CC196" s="27"/>
      <c r="CD196" s="27"/>
      <c r="CE196" s="27"/>
      <c r="CF196" s="27"/>
      <c r="CG196" s="27"/>
      <c r="CH196" s="27"/>
      <c r="CI196" s="27"/>
      <c r="CJ196" s="27"/>
      <c r="CK196" s="27"/>
      <c r="CL196" s="27"/>
      <c r="CM196" s="27"/>
      <c r="CN196" s="27"/>
      <c r="CO196" s="27"/>
      <c r="CP196" s="27"/>
      <c r="CQ196" s="27"/>
      <c r="CR196" s="27"/>
      <c r="CS196" s="27"/>
      <c r="CT196" s="27"/>
      <c r="CU196" s="27"/>
      <c r="CV196" s="27"/>
      <c r="CW196" s="27"/>
      <c r="CX196" s="27"/>
      <c r="CY196" s="27"/>
      <c r="CZ196" s="27"/>
      <c r="DA196" s="27"/>
      <c r="DB196" s="27"/>
      <c r="DC196" s="27"/>
      <c r="DD196" s="27"/>
      <c r="DE196" s="27"/>
      <c r="DF196" s="27"/>
      <c r="DG196" s="27"/>
      <c r="DH196" s="27"/>
      <c r="DI196" s="27"/>
      <c r="DJ196" s="27"/>
      <c r="DK196" s="27"/>
      <c r="DL196" s="27"/>
      <c r="DM196" s="27"/>
      <c r="DN196" s="27"/>
      <c r="DO196" s="27"/>
      <c r="DP196" s="27"/>
      <c r="DQ196" s="27"/>
      <c r="DR196" s="27"/>
      <c r="DS196" s="27"/>
      <c r="DT196" s="27"/>
      <c r="DU196" s="27"/>
      <c r="DV196" s="27"/>
      <c r="DW196" s="27"/>
      <c r="DX196" s="27"/>
      <c r="DY196" s="27"/>
      <c r="DZ196" s="27"/>
      <c r="EA196" s="27"/>
      <c r="EB196" s="27"/>
      <c r="EC196" s="27"/>
      <c r="ED196" s="27"/>
      <c r="EE196" s="27"/>
      <c r="EF196" s="27"/>
      <c r="EG196" s="27"/>
      <c r="EH196" s="27"/>
      <c r="EI196" s="27"/>
      <c r="EJ196" s="27"/>
      <c r="EK196" s="27"/>
      <c r="EL196" s="27"/>
      <c r="EM196" s="27"/>
      <c r="EN196" s="27"/>
      <c r="EO196" s="27"/>
      <c r="EP196" s="27"/>
      <c r="EQ196" s="27"/>
      <c r="ER196" s="27"/>
      <c r="ES196" s="27"/>
      <c r="ET196" s="27"/>
      <c r="EU196" s="27"/>
      <c r="EV196" s="27"/>
      <c r="EW196" s="27"/>
      <c r="EX196" s="27"/>
      <c r="EY196" s="27"/>
      <c r="EZ196" s="27"/>
      <c r="FA196" s="27"/>
      <c r="FB196" s="27"/>
      <c r="FC196" s="27"/>
      <c r="FD196" s="27"/>
      <c r="FE196" s="27"/>
      <c r="FF196" s="27"/>
      <c r="FG196" s="27"/>
      <c r="FH196" s="27"/>
      <c r="FI196" s="27"/>
      <c r="FJ196" s="27"/>
      <c r="FK196" s="27"/>
      <c r="FL196" s="27"/>
      <c r="FM196" s="27"/>
      <c r="FN196" s="27"/>
      <c r="FO196" s="27"/>
      <c r="FP196" s="27"/>
      <c r="FQ196" s="27"/>
      <c r="FR196" s="27"/>
      <c r="FS196" s="27"/>
      <c r="FT196" s="27"/>
      <c r="FU196" s="27"/>
      <c r="FV196" s="27"/>
      <c r="FW196" s="27"/>
      <c r="FX196" s="27"/>
      <c r="FY196" s="27"/>
      <c r="FZ196" s="27"/>
      <c r="GA196" s="27"/>
      <c r="GB196" s="27"/>
      <c r="GC196" s="27"/>
      <c r="GD196" s="27"/>
      <c r="GE196" s="27"/>
      <c r="GF196" s="27"/>
      <c r="GG196" s="27"/>
      <c r="GH196" s="27"/>
      <c r="GI196" s="27"/>
      <c r="GJ196" s="27"/>
      <c r="GK196" s="27"/>
      <c r="GL196" s="27"/>
      <c r="GM196" s="27"/>
      <c r="GN196" s="27"/>
      <c r="GO196" s="27"/>
      <c r="GP196" s="27"/>
      <c r="GQ196" s="27"/>
      <c r="GR196" s="27"/>
      <c r="GS196" s="27"/>
      <c r="GT196" s="27"/>
      <c r="GU196" s="27"/>
      <c r="GV196" s="27"/>
      <c r="GW196" s="27"/>
      <c r="GX196" s="27"/>
      <c r="GY196" s="27"/>
      <c r="GZ196" s="27"/>
      <c r="HA196" s="27"/>
      <c r="HB196" s="27"/>
      <c r="HC196" s="27"/>
      <c r="HD196" s="27"/>
      <c r="HE196" s="27"/>
      <c r="HF196" s="27"/>
      <c r="HG196" s="27"/>
      <c r="HH196" s="27"/>
      <c r="HI196" s="27"/>
      <c r="HJ196" s="27"/>
      <c r="HK196" s="27"/>
      <c r="HL196" s="27"/>
      <c r="HM196" s="27"/>
      <c r="HN196" s="27"/>
      <c r="HO196" s="27"/>
      <c r="HP196" s="27"/>
      <c r="HQ196" s="27"/>
      <c r="HR196" s="27"/>
      <c r="HS196" s="27"/>
      <c r="HT196" s="27"/>
      <c r="HU196" s="27"/>
      <c r="HV196" s="27"/>
      <c r="HW196" s="27"/>
      <c r="HX196" s="27"/>
      <c r="HY196" s="27"/>
      <c r="HZ196" s="27"/>
      <c r="IA196" s="27"/>
      <c r="IB196" s="27"/>
      <c r="IC196" s="27"/>
      <c r="ID196" s="27"/>
      <c r="IE196" s="27"/>
      <c r="IF196" s="27"/>
      <c r="IG196" s="27"/>
      <c r="IH196" s="27"/>
      <c r="II196" s="27"/>
      <c r="IJ196" s="27"/>
      <c r="IK196" s="27"/>
      <c r="IL196" s="27"/>
      <c r="IM196" s="27"/>
      <c r="IN196" s="27"/>
      <c r="IO196" s="27"/>
      <c r="IP196" s="27"/>
      <c r="IQ196" s="27"/>
      <c r="IR196" s="27"/>
      <c r="IS196" s="27"/>
      <c r="IT196" s="27"/>
      <c r="IU196" s="27"/>
      <c r="IV196" s="27"/>
      <c r="IW196" s="27"/>
      <c r="IX196" s="27"/>
      <c r="IY196" s="27"/>
      <c r="IZ196" s="27"/>
      <c r="JA196" s="27"/>
      <c r="JB196" s="27"/>
      <c r="JC196" s="27"/>
      <c r="JD196" s="27"/>
      <c r="JE196" s="27"/>
      <c r="JF196" s="27"/>
      <c r="JG196" s="27"/>
      <c r="JH196" s="27"/>
      <c r="JI196" s="27"/>
      <c r="JJ196" s="27"/>
      <c r="JK196" s="27"/>
      <c r="JL196" s="27"/>
      <c r="JM196" s="27"/>
      <c r="JN196" s="27"/>
      <c r="JO196" s="27"/>
      <c r="JP196" s="27"/>
      <c r="JQ196" s="27"/>
      <c r="JR196" s="27"/>
      <c r="JS196" s="27"/>
      <c r="JT196" s="27"/>
      <c r="JU196" s="27"/>
      <c r="JV196" s="27"/>
      <c r="JW196" s="27"/>
      <c r="JX196" s="27"/>
      <c r="JY196" s="27"/>
      <c r="JZ196" s="27"/>
      <c r="KA196" s="27"/>
      <c r="KB196" s="27"/>
      <c r="KC196" s="27"/>
      <c r="KD196" s="27"/>
      <c r="KE196" s="27"/>
      <c r="KF196" s="27"/>
      <c r="KG196" s="27"/>
      <c r="KH196" s="27"/>
      <c r="KI196" s="27"/>
      <c r="KJ196" s="27"/>
      <c r="KK196" s="27"/>
      <c r="KL196" s="27"/>
      <c r="KM196" s="27"/>
      <c r="KN196" s="27"/>
      <c r="KO196" s="27"/>
      <c r="KP196" s="27"/>
      <c r="KQ196" s="27"/>
      <c r="KR196" s="27"/>
      <c r="KS196" s="27"/>
      <c r="KT196" s="27"/>
      <c r="KU196" s="27"/>
      <c r="KV196" s="27"/>
      <c r="KW196" s="27"/>
      <c r="KX196" s="27"/>
      <c r="KY196" s="27"/>
      <c r="KZ196" s="27"/>
      <c r="LA196" s="27"/>
      <c r="LB196" s="27"/>
      <c r="LC196" s="27"/>
      <c r="LD196" s="27"/>
      <c r="LE196" s="27"/>
      <c r="LF196" s="27"/>
      <c r="LG196" s="27"/>
      <c r="LH196" s="27"/>
      <c r="LI196" s="27"/>
      <c r="LJ196" s="27"/>
      <c r="LK196" s="27"/>
      <c r="LL196" s="27"/>
      <c r="LM196" s="27"/>
      <c r="LN196" s="27"/>
      <c r="LO196" s="27"/>
      <c r="LP196" s="27"/>
      <c r="LQ196" s="27"/>
      <c r="LR196" s="27"/>
      <c r="LS196" s="27"/>
      <c r="LT196" s="27"/>
      <c r="LU196" s="27"/>
      <c r="LV196" s="27"/>
      <c r="LW196" s="27"/>
      <c r="LX196" s="27"/>
      <c r="LY196" s="27"/>
      <c r="LZ196" s="27"/>
      <c r="MA196" s="27"/>
      <c r="MB196" s="27"/>
      <c r="MC196" s="27"/>
      <c r="MD196" s="27"/>
      <c r="ME196" s="27"/>
      <c r="MF196" s="27"/>
      <c r="MG196" s="27"/>
      <c r="MH196" s="27"/>
      <c r="MI196" s="27"/>
      <c r="MJ196" s="27"/>
      <c r="MK196" s="27"/>
      <c r="ML196" s="27"/>
      <c r="MM196" s="27"/>
      <c r="MN196" s="27"/>
      <c r="MO196" s="27"/>
      <c r="MP196" s="27"/>
      <c r="MQ196" s="27"/>
      <c r="MR196" s="27"/>
      <c r="MS196" s="27"/>
      <c r="MT196" s="27"/>
      <c r="MU196" s="27"/>
      <c r="MV196" s="27"/>
      <c r="MW196" s="27"/>
      <c r="MX196" s="27"/>
      <c r="MY196" s="27"/>
      <c r="MZ196" s="27"/>
      <c r="NA196" s="27"/>
      <c r="NB196" s="27"/>
      <c r="NC196" s="27"/>
      <c r="ND196" s="27"/>
      <c r="NE196" s="27"/>
      <c r="NF196" s="27"/>
      <c r="NG196" s="27"/>
      <c r="NH196" s="27"/>
      <c r="NI196" s="27"/>
      <c r="NJ196" s="27"/>
      <c r="NK196" s="27"/>
      <c r="NL196" s="27"/>
      <c r="NM196" s="27"/>
      <c r="NN196" s="27"/>
      <c r="NO196" s="27"/>
      <c r="NP196" s="27"/>
      <c r="NQ196" s="27"/>
      <c r="NR196" s="27"/>
      <c r="NS196" s="27"/>
      <c r="NT196" s="27"/>
      <c r="NU196" s="27"/>
      <c r="NV196" s="27"/>
      <c r="NW196" s="27"/>
      <c r="NX196" s="27"/>
      <c r="NY196" s="27"/>
      <c r="NZ196" s="27"/>
      <c r="OA196" s="27"/>
      <c r="OB196" s="27"/>
      <c r="OC196" s="27"/>
      <c r="OD196" s="27"/>
      <c r="OE196" s="27"/>
      <c r="OF196" s="27"/>
      <c r="OG196" s="27"/>
      <c r="OH196" s="27"/>
      <c r="OI196" s="27"/>
      <c r="OJ196" s="27"/>
      <c r="OK196" s="27"/>
      <c r="OL196" s="27"/>
      <c r="OM196" s="27"/>
      <c r="ON196" s="27"/>
      <c r="OO196" s="27"/>
      <c r="OP196" s="27"/>
      <c r="OQ196" s="27"/>
      <c r="OR196" s="27"/>
      <c r="OS196" s="27"/>
      <c r="OT196" s="27"/>
      <c r="OU196" s="27"/>
      <c r="OV196" s="27"/>
      <c r="OW196" s="27"/>
      <c r="OX196" s="27"/>
      <c r="OY196" s="27"/>
      <c r="OZ196" s="27"/>
      <c r="PA196" s="27"/>
      <c r="PB196" s="27"/>
      <c r="PC196" s="27"/>
      <c r="PD196" s="27"/>
      <c r="PE196" s="27"/>
      <c r="PF196" s="27"/>
      <c r="PG196" s="27"/>
      <c r="PH196" s="27"/>
      <c r="PI196" s="27"/>
      <c r="PJ196" s="27"/>
      <c r="PK196" s="27"/>
      <c r="PL196" s="27"/>
      <c r="PM196" s="27"/>
      <c r="PN196" s="27"/>
      <c r="PO196" s="27"/>
      <c r="PP196" s="27"/>
      <c r="PQ196" s="27"/>
      <c r="PR196" s="27"/>
      <c r="PS196" s="27"/>
      <c r="PT196" s="27"/>
      <c r="PU196" s="27"/>
      <c r="PV196" s="27"/>
      <c r="PW196" s="27"/>
      <c r="PX196" s="27"/>
      <c r="PY196" s="27"/>
      <c r="PZ196" s="27"/>
      <c r="QA196" s="27"/>
      <c r="QB196" s="27"/>
      <c r="QC196" s="27"/>
      <c r="QD196" s="27"/>
      <c r="QE196" s="27"/>
      <c r="QF196" s="27"/>
      <c r="QG196" s="27"/>
      <c r="QH196" s="27"/>
      <c r="QI196" s="27"/>
      <c r="QJ196" s="27"/>
      <c r="QK196" s="27"/>
      <c r="QL196" s="27"/>
      <c r="QM196" s="27"/>
      <c r="QN196" s="27"/>
      <c r="QO196" s="27"/>
      <c r="QP196" s="27"/>
      <c r="QQ196" s="27"/>
      <c r="QR196" s="27"/>
      <c r="QS196" s="27"/>
      <c r="QT196" s="27"/>
      <c r="QU196" s="27"/>
      <c r="QV196" s="27"/>
      <c r="QW196" s="27"/>
      <c r="QX196" s="27"/>
      <c r="QY196" s="27"/>
      <c r="QZ196" s="27"/>
      <c r="RA196" s="27"/>
      <c r="RB196" s="27"/>
      <c r="RC196" s="27"/>
      <c r="RD196" s="27"/>
      <c r="RE196" s="27"/>
      <c r="RF196" s="27"/>
      <c r="RG196" s="27"/>
      <c r="RH196" s="27"/>
      <c r="RI196" s="27"/>
      <c r="RJ196" s="27"/>
      <c r="RK196" s="27"/>
      <c r="RL196" s="27"/>
      <c r="RM196" s="27"/>
      <c r="RN196" s="27"/>
      <c r="RO196" s="27"/>
      <c r="RP196" s="27"/>
      <c r="RQ196" s="27"/>
      <c r="RR196" s="27"/>
      <c r="RS196" s="27"/>
      <c r="RT196" s="27"/>
      <c r="RU196" s="27"/>
      <c r="RV196" s="27"/>
      <c r="RW196" s="27"/>
      <c r="RX196" s="27"/>
      <c r="RY196" s="27"/>
      <c r="RZ196" s="27"/>
      <c r="SA196" s="27"/>
      <c r="SB196" s="27"/>
      <c r="SC196" s="27"/>
      <c r="SD196" s="27"/>
      <c r="SE196" s="27"/>
      <c r="SF196" s="27"/>
      <c r="SG196" s="27"/>
      <c r="SH196" s="27"/>
      <c r="SI196" s="27"/>
      <c r="SJ196" s="27"/>
      <c r="SK196" s="27"/>
      <c r="SL196" s="27"/>
      <c r="SM196" s="27"/>
      <c r="SN196" s="27"/>
      <c r="SO196" s="27"/>
      <c r="SP196" s="27"/>
      <c r="SQ196" s="27"/>
      <c r="SR196" s="27"/>
      <c r="SS196" s="27"/>
      <c r="ST196" s="27"/>
      <c r="SU196" s="27"/>
      <c r="SV196" s="27"/>
      <c r="SW196" s="27"/>
      <c r="SX196" s="27"/>
      <c r="SY196" s="27"/>
      <c r="SZ196" s="27"/>
      <c r="TA196" s="27"/>
      <c r="TB196" s="27"/>
      <c r="TC196" s="27"/>
      <c r="TD196" s="27"/>
      <c r="TE196" s="27"/>
      <c r="TF196" s="27"/>
      <c r="TG196" s="27"/>
      <c r="TH196" s="27"/>
      <c r="TI196" s="27"/>
      <c r="TJ196" s="27"/>
      <c r="TK196" s="27"/>
      <c r="TL196" s="27"/>
      <c r="TM196" s="27"/>
      <c r="TN196" s="27"/>
      <c r="TO196" s="27"/>
      <c r="TP196" s="27"/>
      <c r="TQ196" s="27"/>
      <c r="TR196" s="27"/>
      <c r="TS196" s="27"/>
      <c r="TT196" s="27"/>
      <c r="TU196" s="27"/>
      <c r="TV196" s="27"/>
      <c r="TW196" s="27"/>
      <c r="TX196" s="27"/>
      <c r="TY196" s="27"/>
      <c r="TZ196" s="27"/>
      <c r="UA196" s="27"/>
      <c r="UB196" s="27"/>
      <c r="UC196" s="27"/>
      <c r="UD196" s="27"/>
      <c r="UE196" s="27"/>
      <c r="UF196" s="27"/>
      <c r="UG196" s="27"/>
      <c r="UH196" s="27"/>
      <c r="UI196" s="27"/>
      <c r="UJ196" s="27"/>
      <c r="UK196" s="27"/>
      <c r="UL196" s="27"/>
      <c r="UM196" s="27"/>
      <c r="UN196" s="27"/>
      <c r="UO196" s="27"/>
      <c r="UP196" s="27"/>
      <c r="UQ196" s="27"/>
      <c r="UR196" s="27"/>
      <c r="US196" s="27"/>
      <c r="UT196" s="27"/>
      <c r="UU196" s="27"/>
      <c r="UV196" s="27"/>
      <c r="UW196" s="27"/>
      <c r="UX196" s="27"/>
      <c r="UY196" s="27"/>
      <c r="UZ196" s="27"/>
      <c r="VA196" s="27"/>
      <c r="VB196" s="27"/>
      <c r="VC196" s="27"/>
      <c r="VD196" s="27"/>
      <c r="VE196" s="27"/>
      <c r="VF196" s="27"/>
      <c r="VG196" s="27"/>
      <c r="VH196" s="27"/>
      <c r="VI196" s="27"/>
      <c r="VJ196" s="27"/>
      <c r="VK196" s="27"/>
      <c r="VL196" s="27"/>
      <c r="VM196" s="27"/>
      <c r="VN196" s="27"/>
      <c r="VO196" s="27"/>
      <c r="VP196" s="27"/>
      <c r="VQ196" s="27"/>
      <c r="VR196" s="27"/>
      <c r="VS196" s="27"/>
      <c r="VT196" s="27"/>
      <c r="VU196" s="27"/>
      <c r="VV196" s="27"/>
      <c r="VW196" s="27"/>
      <c r="VX196" s="27"/>
      <c r="VY196" s="27"/>
      <c r="VZ196" s="27"/>
      <c r="WA196" s="27"/>
      <c r="WB196" s="27"/>
      <c r="WC196" s="27"/>
      <c r="WD196" s="27"/>
      <c r="WE196" s="27"/>
      <c r="WF196" s="27"/>
      <c r="WG196" s="27"/>
      <c r="WH196" s="27"/>
      <c r="WI196" s="27"/>
      <c r="WJ196" s="27"/>
      <c r="WK196" s="27"/>
      <c r="WL196" s="27"/>
      <c r="WM196" s="27"/>
      <c r="WN196" s="27"/>
      <c r="WO196" s="27"/>
      <c r="WP196" s="27"/>
      <c r="WQ196" s="27"/>
      <c r="WR196" s="27"/>
      <c r="WS196" s="27"/>
      <c r="WT196" s="27"/>
      <c r="WU196" s="27"/>
      <c r="WV196" s="27"/>
      <c r="WW196" s="27"/>
      <c r="WX196" s="27"/>
      <c r="WY196" s="27"/>
      <c r="WZ196" s="27"/>
      <c r="XA196" s="27"/>
      <c r="XB196" s="27"/>
      <c r="XC196" s="27"/>
      <c r="XD196" s="27"/>
      <c r="XE196" s="27"/>
      <c r="XF196" s="27"/>
      <c r="XG196" s="27"/>
      <c r="XH196" s="27"/>
      <c r="XI196" s="27"/>
      <c r="XJ196" s="27"/>
      <c r="XK196" s="27"/>
      <c r="XL196" s="27"/>
      <c r="XM196" s="27"/>
      <c r="XN196" s="27"/>
      <c r="XO196" s="27"/>
      <c r="XP196" s="27"/>
      <c r="XQ196" s="27"/>
      <c r="XR196" s="27"/>
      <c r="XS196" s="27"/>
      <c r="XT196" s="27"/>
      <c r="XU196" s="27"/>
      <c r="XV196" s="27"/>
      <c r="XW196" s="27"/>
      <c r="XX196" s="27"/>
      <c r="XY196" s="27"/>
      <c r="XZ196" s="27"/>
      <c r="YA196" s="27"/>
      <c r="YB196" s="27"/>
      <c r="YC196" s="27"/>
      <c r="YD196" s="27"/>
      <c r="YE196" s="27"/>
      <c r="YF196" s="27"/>
      <c r="YG196" s="27"/>
      <c r="YH196" s="27"/>
      <c r="YI196" s="27"/>
      <c r="YJ196" s="27"/>
      <c r="YK196" s="27"/>
      <c r="YL196" s="27"/>
      <c r="YM196" s="27"/>
      <c r="YN196" s="27"/>
      <c r="YO196" s="27"/>
      <c r="YP196" s="27"/>
      <c r="YQ196" s="27"/>
      <c r="YR196" s="27"/>
      <c r="YS196" s="27"/>
      <c r="YT196" s="27"/>
      <c r="YU196" s="27"/>
      <c r="YV196" s="27"/>
      <c r="YW196" s="27"/>
      <c r="YX196" s="27"/>
      <c r="YY196" s="27"/>
      <c r="YZ196" s="27"/>
      <c r="ZA196" s="27"/>
      <c r="ZB196" s="27"/>
      <c r="ZC196" s="27"/>
      <c r="ZD196" s="27"/>
      <c r="ZE196" s="27"/>
      <c r="ZF196" s="27"/>
      <c r="ZG196" s="27"/>
      <c r="ZH196" s="27"/>
      <c r="ZI196" s="27"/>
      <c r="ZJ196" s="27"/>
      <c r="ZK196" s="27"/>
      <c r="ZL196" s="27"/>
      <c r="ZM196" s="27"/>
      <c r="ZN196" s="27"/>
      <c r="ZO196" s="27"/>
      <c r="ZP196" s="27"/>
      <c r="ZQ196" s="27"/>
      <c r="ZR196" s="27"/>
      <c r="ZS196" s="27"/>
      <c r="ZT196" s="27"/>
      <c r="ZU196" s="27"/>
      <c r="ZV196" s="27"/>
      <c r="ZW196" s="27"/>
      <c r="ZX196" s="27"/>
      <c r="ZY196" s="27"/>
      <c r="ZZ196" s="27"/>
      <c r="AAA196" s="27"/>
      <c r="AAB196" s="27"/>
      <c r="AAC196" s="27"/>
      <c r="AAD196" s="27"/>
      <c r="AAE196" s="27"/>
      <c r="AAF196" s="27"/>
      <c r="AAG196" s="27"/>
      <c r="AAH196" s="27"/>
      <c r="AAI196" s="27"/>
      <c r="AAJ196" s="27"/>
      <c r="AAK196" s="27"/>
      <c r="AAL196" s="27"/>
      <c r="AAM196" s="27"/>
      <c r="AAN196" s="27"/>
      <c r="AAO196" s="27"/>
      <c r="AAP196" s="27"/>
      <c r="AAQ196" s="27"/>
      <c r="AAR196" s="27"/>
      <c r="AAS196" s="27"/>
      <c r="AAT196" s="27"/>
      <c r="AAU196" s="27"/>
      <c r="AAV196" s="27"/>
      <c r="AAW196" s="27"/>
      <c r="AAX196" s="27"/>
      <c r="AAY196" s="27"/>
      <c r="AAZ196" s="27"/>
      <c r="ABA196" s="27"/>
      <c r="ABB196" s="27"/>
      <c r="ABC196" s="27"/>
      <c r="ABD196" s="27"/>
      <c r="ABE196" s="27"/>
      <c r="ABF196" s="27"/>
      <c r="ABG196" s="27"/>
      <c r="ABH196" s="27"/>
      <c r="ABI196" s="27"/>
      <c r="ABJ196" s="27"/>
      <c r="ABK196" s="27"/>
      <c r="ABL196" s="27"/>
      <c r="ABM196" s="27"/>
      <c r="ABN196" s="27"/>
      <c r="ABO196" s="27"/>
      <c r="ABP196" s="27"/>
      <c r="ABQ196" s="27"/>
      <c r="ABR196" s="27"/>
      <c r="ABS196" s="27"/>
      <c r="ABT196" s="27"/>
      <c r="ABU196" s="27"/>
      <c r="ABV196" s="27"/>
      <c r="ABW196" s="27"/>
      <c r="ABX196" s="27"/>
      <c r="ABY196" s="27"/>
      <c r="ABZ196" s="27"/>
      <c r="ACA196" s="27"/>
      <c r="ACB196" s="27"/>
      <c r="ACC196" s="27"/>
      <c r="ACD196" s="27"/>
      <c r="ACE196" s="27"/>
      <c r="ACF196" s="27"/>
      <c r="ACG196" s="27"/>
      <c r="ACH196" s="27"/>
      <c r="ACI196" s="27"/>
      <c r="ACJ196" s="27"/>
      <c r="ACK196" s="27"/>
      <c r="ACL196" s="27"/>
      <c r="ACM196" s="27"/>
      <c r="ACN196" s="27"/>
      <c r="ACO196" s="27"/>
      <c r="ACP196" s="27"/>
      <c r="ACQ196" s="27"/>
      <c r="ACR196" s="27"/>
      <c r="ACS196" s="27"/>
      <c r="ACT196" s="27"/>
      <c r="ACU196" s="27"/>
      <c r="ACV196" s="27"/>
      <c r="ACW196" s="27"/>
      <c r="ACX196" s="27"/>
      <c r="ACY196" s="27"/>
      <c r="ACZ196" s="27"/>
      <c r="ADA196" s="27"/>
      <c r="ADB196" s="27"/>
      <c r="ADC196" s="27"/>
      <c r="ADD196" s="27"/>
      <c r="ADE196" s="27"/>
      <c r="ADF196" s="27"/>
      <c r="ADG196" s="27"/>
      <c r="ADH196" s="27"/>
      <c r="ADI196" s="27"/>
      <c r="ADJ196" s="27"/>
      <c r="ADK196" s="27"/>
      <c r="ADL196" s="27"/>
      <c r="ADM196" s="27"/>
      <c r="ADN196" s="27"/>
      <c r="ADO196" s="27"/>
      <c r="ADP196" s="27"/>
      <c r="ADQ196" s="27"/>
      <c r="ADR196" s="27"/>
      <c r="ADS196" s="27"/>
      <c r="ADT196" s="27"/>
      <c r="ADU196" s="27"/>
      <c r="ADV196" s="27"/>
      <c r="ADW196" s="27"/>
      <c r="ADX196" s="27"/>
      <c r="ADY196" s="27"/>
      <c r="ADZ196" s="27"/>
      <c r="AEA196" s="27"/>
      <c r="AEB196" s="27"/>
      <c r="AEC196" s="27"/>
      <c r="AED196" s="27"/>
      <c r="AEE196" s="27"/>
      <c r="AEF196" s="27"/>
      <c r="AEG196" s="27"/>
      <c r="AEH196" s="27"/>
      <c r="AEI196" s="27"/>
      <c r="AEJ196" s="27"/>
      <c r="AEK196" s="27"/>
      <c r="AEL196" s="27"/>
      <c r="AEM196" s="27"/>
      <c r="AEN196" s="27"/>
      <c r="AEO196" s="27"/>
      <c r="AEP196" s="27"/>
      <c r="AEQ196" s="27"/>
      <c r="AER196" s="27"/>
      <c r="AES196" s="27"/>
      <c r="AET196" s="27"/>
      <c r="AEU196" s="27"/>
      <c r="AEV196" s="27"/>
      <c r="AEW196" s="27"/>
      <c r="AEX196" s="27"/>
      <c r="AEY196" s="27"/>
      <c r="AEZ196" s="27"/>
      <c r="AFA196" s="27"/>
      <c r="AFB196" s="27"/>
      <c r="AFC196" s="27"/>
      <c r="AFD196" s="27"/>
      <c r="AFE196" s="27"/>
      <c r="AFF196" s="27"/>
      <c r="AFG196" s="27"/>
      <c r="AFH196" s="27"/>
      <c r="AFI196" s="27"/>
      <c r="AFJ196" s="27"/>
      <c r="AFK196" s="27"/>
      <c r="AFL196" s="27"/>
      <c r="AFM196" s="27"/>
      <c r="AFN196" s="27"/>
      <c r="AFO196" s="27"/>
      <c r="AFP196" s="27"/>
      <c r="AFQ196" s="27"/>
      <c r="AFR196" s="27"/>
      <c r="AFS196" s="27"/>
      <c r="AFT196" s="27"/>
      <c r="AFU196" s="27"/>
      <c r="AFV196" s="27"/>
      <c r="AFW196" s="27"/>
      <c r="AFX196" s="27"/>
      <c r="AFY196" s="27"/>
      <c r="AFZ196" s="27"/>
      <c r="AGA196" s="27"/>
      <c r="AGB196" s="27"/>
      <c r="AGC196" s="27"/>
      <c r="AGD196" s="27"/>
      <c r="AGE196" s="27"/>
      <c r="AGF196" s="27"/>
      <c r="AGG196" s="27"/>
      <c r="AGH196" s="27"/>
      <c r="AGI196" s="27"/>
      <c r="AGJ196" s="27"/>
      <c r="AGK196" s="27"/>
      <c r="AGL196" s="27"/>
      <c r="AGM196" s="27"/>
      <c r="AGN196" s="27"/>
      <c r="AGO196" s="27"/>
      <c r="AGP196" s="27"/>
      <c r="AGQ196" s="27"/>
      <c r="AGR196" s="27"/>
      <c r="AGS196" s="27"/>
      <c r="AGT196" s="27"/>
      <c r="AGU196" s="27"/>
      <c r="AGV196" s="27"/>
      <c r="AGW196" s="27"/>
      <c r="AGX196" s="27"/>
      <c r="AGY196" s="27"/>
      <c r="AGZ196" s="27"/>
      <c r="AHA196" s="27"/>
      <c r="AHB196" s="27"/>
      <c r="AHC196" s="27"/>
      <c r="AHD196" s="27"/>
      <c r="AHE196" s="27"/>
      <c r="AHF196" s="27"/>
      <c r="AHG196" s="27"/>
      <c r="AHH196" s="27"/>
      <c r="AHI196" s="27"/>
      <c r="AHJ196" s="27"/>
      <c r="AHK196" s="27"/>
      <c r="AHL196" s="27"/>
      <c r="AHM196" s="27"/>
      <c r="AHN196" s="27"/>
      <c r="AHO196" s="27"/>
      <c r="AHP196" s="27"/>
      <c r="AHQ196" s="27"/>
      <c r="AHR196" s="27"/>
      <c r="AHS196" s="27"/>
      <c r="AHT196" s="27"/>
      <c r="AHU196" s="27"/>
      <c r="AHV196" s="27"/>
      <c r="AHW196" s="27"/>
      <c r="AHX196" s="27"/>
      <c r="AHY196" s="27"/>
      <c r="AHZ196" s="27"/>
      <c r="AIA196" s="27"/>
      <c r="AIB196" s="27"/>
      <c r="AIC196" s="27"/>
      <c r="AID196" s="27"/>
      <c r="AIE196" s="27"/>
      <c r="AIF196" s="27"/>
      <c r="AIG196" s="27"/>
      <c r="AIH196" s="27"/>
      <c r="AII196" s="27"/>
      <c r="AIJ196" s="27"/>
      <c r="AIK196" s="27"/>
      <c r="AIL196" s="27"/>
      <c r="AIM196" s="27"/>
      <c r="AIN196" s="27"/>
      <c r="AIO196" s="27"/>
      <c r="AIP196" s="27"/>
      <c r="AIQ196" s="27"/>
      <c r="AIR196" s="27"/>
      <c r="AIS196" s="27"/>
      <c r="AIT196" s="27"/>
      <c r="AIU196" s="27"/>
      <c r="AIV196" s="27"/>
      <c r="AIW196" s="27"/>
      <c r="AIX196" s="27"/>
      <c r="AIY196" s="27"/>
      <c r="AIZ196" s="27"/>
      <c r="AJA196" s="27"/>
      <c r="AJB196" s="27"/>
      <c r="AJC196" s="27"/>
      <c r="AJD196" s="27"/>
      <c r="AJE196" s="27"/>
      <c r="AJF196" s="27"/>
      <c r="AJG196" s="27"/>
      <c r="AJH196" s="27"/>
      <c r="AJI196" s="27"/>
      <c r="AJJ196" s="27"/>
      <c r="AJK196" s="27"/>
      <c r="AJL196" s="27"/>
      <c r="AJM196" s="27"/>
      <c r="AJN196" s="27"/>
      <c r="AJO196" s="27"/>
      <c r="AJP196" s="27"/>
      <c r="AJQ196" s="27"/>
      <c r="AJR196" s="27"/>
      <c r="AJS196" s="27"/>
      <c r="AJT196" s="27"/>
      <c r="AJU196" s="27"/>
      <c r="AJV196" s="27"/>
      <c r="AJW196" s="27"/>
      <c r="AJX196" s="27"/>
      <c r="AJY196" s="27"/>
      <c r="AJZ196" s="27"/>
      <c r="AKA196" s="27"/>
      <c r="AKB196" s="27"/>
      <c r="AKC196" s="27"/>
      <c r="AKD196" s="27"/>
      <c r="AKE196" s="27"/>
      <c r="AKF196" s="27"/>
      <c r="AKG196" s="27"/>
      <c r="AKH196" s="27"/>
      <c r="AKI196" s="27"/>
      <c r="AKJ196" s="27"/>
      <c r="AKK196" s="27"/>
      <c r="AKL196" s="27"/>
      <c r="AKM196" s="27"/>
      <c r="AKN196" s="27"/>
      <c r="AKO196" s="27"/>
      <c r="AKP196" s="27"/>
      <c r="AKQ196" s="27"/>
      <c r="AKR196" s="27"/>
      <c r="AKS196" s="27"/>
      <c r="AKT196" s="27"/>
      <c r="AKU196" s="27"/>
      <c r="AKV196" s="27"/>
      <c r="AKW196" s="27"/>
      <c r="AKX196" s="27"/>
      <c r="AKY196" s="27"/>
      <c r="AKZ196" s="27"/>
      <c r="ALA196" s="27"/>
      <c r="ALB196" s="27"/>
      <c r="ALC196" s="27"/>
      <c r="ALD196" s="27"/>
      <c r="ALE196" s="27"/>
      <c r="ALF196" s="27"/>
      <c r="ALG196" s="27"/>
      <c r="ALH196" s="27"/>
      <c r="ALI196" s="27"/>
      <c r="ALJ196" s="27"/>
      <c r="ALK196" s="27"/>
      <c r="ALL196" s="27"/>
      <c r="ALM196" s="27"/>
      <c r="ALN196" s="27"/>
      <c r="ALO196" s="27"/>
      <c r="ALP196" s="27"/>
      <c r="ALQ196" s="27"/>
      <c r="ALR196" s="27"/>
      <c r="ALS196" s="27"/>
      <c r="ALT196" s="27"/>
      <c r="ALU196" s="27"/>
      <c r="ALV196" s="27"/>
      <c r="ALW196" s="27"/>
      <c r="ALX196" s="27"/>
      <c r="ALY196" s="27"/>
      <c r="ALZ196" s="27"/>
      <c r="AMA196" s="27"/>
      <c r="AMB196" s="27"/>
      <c r="AMC196" s="27"/>
      <c r="AMD196" s="27"/>
      <c r="AME196" s="27"/>
      <c r="AMF196" s="27"/>
      <c r="AMG196" s="27"/>
      <c r="AMH196" s="27"/>
      <c r="AMI196" s="27"/>
      <c r="AMJ196" s="27"/>
      <c r="AMK196" s="27"/>
      <c r="AML196" s="27"/>
      <c r="AMM196" s="27"/>
      <c r="AMN196" s="27"/>
      <c r="AMO196" s="27"/>
      <c r="AMP196" s="27"/>
      <c r="AMQ196" s="27"/>
      <c r="AMR196" s="27"/>
      <c r="AMS196" s="27"/>
      <c r="AMT196" s="27"/>
      <c r="AMU196" s="27"/>
      <c r="AMV196" s="27"/>
      <c r="AMW196" s="27"/>
      <c r="AMX196" s="27"/>
      <c r="AMY196" s="27"/>
      <c r="AMZ196" s="27"/>
      <c r="ANA196" s="27"/>
      <c r="ANB196" s="27"/>
      <c r="ANC196" s="27"/>
      <c r="AND196" s="27"/>
      <c r="ANE196" s="27"/>
      <c r="ANF196" s="27"/>
      <c r="ANG196" s="27"/>
      <c r="ANH196" s="27"/>
      <c r="ANI196" s="27"/>
      <c r="ANJ196" s="27"/>
      <c r="ANK196" s="27"/>
      <c r="ANL196" s="27"/>
      <c r="ANM196" s="27"/>
      <c r="ANN196" s="27"/>
      <c r="ANO196" s="27"/>
      <c r="ANP196" s="27"/>
      <c r="ANQ196" s="27"/>
      <c r="ANR196" s="27"/>
      <c r="ANS196" s="27"/>
      <c r="ANT196" s="27"/>
      <c r="ANU196" s="27"/>
      <c r="ANV196" s="27"/>
      <c r="ANW196" s="27"/>
      <c r="ANX196" s="27"/>
      <c r="ANY196" s="27"/>
      <c r="ANZ196" s="27"/>
      <c r="AOA196" s="27"/>
      <c r="AOB196" s="27"/>
      <c r="AOC196" s="27"/>
      <c r="AOD196" s="27"/>
      <c r="AOE196" s="27"/>
      <c r="AOF196" s="27"/>
      <c r="AOG196" s="27"/>
      <c r="AOH196" s="27"/>
      <c r="AOI196" s="27"/>
      <c r="AOJ196" s="27"/>
      <c r="AOK196" s="27"/>
      <c r="AOL196" s="27"/>
      <c r="AOM196" s="27"/>
      <c r="AON196" s="27"/>
      <c r="AOO196" s="27"/>
      <c r="AOP196" s="27"/>
      <c r="AOQ196" s="27"/>
      <c r="AOR196" s="27"/>
      <c r="AOS196" s="27"/>
      <c r="AOT196" s="27"/>
      <c r="AOU196" s="27"/>
      <c r="AOV196" s="27"/>
      <c r="AOW196" s="27"/>
      <c r="AOX196" s="27"/>
      <c r="AOY196" s="27"/>
      <c r="AOZ196" s="27"/>
      <c r="APA196" s="27"/>
      <c r="APB196" s="27"/>
      <c r="APC196" s="27"/>
      <c r="APD196" s="27"/>
      <c r="APE196" s="27"/>
      <c r="APF196" s="27"/>
      <c r="APG196" s="27"/>
      <c r="APH196" s="27"/>
      <c r="API196" s="27"/>
      <c r="APJ196" s="27"/>
      <c r="APK196" s="27"/>
      <c r="APL196" s="27"/>
      <c r="APM196" s="27"/>
      <c r="APN196" s="27"/>
      <c r="APO196" s="27"/>
      <c r="APP196" s="27"/>
      <c r="APQ196" s="27"/>
      <c r="APR196" s="27"/>
      <c r="APS196" s="27"/>
      <c r="APT196" s="27"/>
      <c r="APU196" s="27"/>
      <c r="APV196" s="27"/>
      <c r="APW196" s="27"/>
      <c r="APX196" s="27"/>
      <c r="APY196" s="27"/>
      <c r="APZ196" s="27"/>
      <c r="AQA196" s="27"/>
      <c r="AQB196" s="27"/>
      <c r="AQC196" s="27"/>
      <c r="AQD196" s="27"/>
      <c r="AQE196" s="27"/>
      <c r="AQF196" s="27"/>
      <c r="AQG196" s="27"/>
      <c r="AQH196" s="27"/>
      <c r="AQI196" s="27"/>
      <c r="AQJ196" s="27"/>
      <c r="AQK196" s="27"/>
      <c r="AQL196" s="27"/>
      <c r="AQM196" s="27"/>
      <c r="AQN196" s="27"/>
      <c r="AQO196" s="27"/>
      <c r="AQP196" s="27"/>
      <c r="AQQ196" s="27"/>
      <c r="AQR196" s="27"/>
      <c r="AQS196" s="27"/>
      <c r="AQT196" s="27"/>
      <c r="AQU196" s="27"/>
      <c r="AQV196" s="27"/>
      <c r="AQW196" s="27"/>
      <c r="AQX196" s="27"/>
      <c r="AQY196" s="27"/>
      <c r="AQZ196" s="27"/>
      <c r="ARA196" s="27"/>
      <c r="ARB196" s="27"/>
      <c r="ARC196" s="27"/>
      <c r="ARD196" s="27"/>
      <c r="ARE196" s="27"/>
      <c r="ARF196" s="27"/>
      <c r="ARG196" s="27"/>
      <c r="ARH196" s="27"/>
      <c r="ARI196" s="27"/>
      <c r="ARJ196" s="27"/>
      <c r="ARK196" s="27"/>
      <c r="ARL196" s="27"/>
      <c r="ARM196" s="27"/>
      <c r="ARN196" s="27"/>
      <c r="ARO196" s="27"/>
      <c r="ARP196" s="27"/>
      <c r="ARQ196" s="27"/>
      <c r="ARR196" s="27"/>
      <c r="ARS196" s="27"/>
      <c r="ART196" s="27"/>
      <c r="ARU196" s="27"/>
      <c r="ARV196" s="27"/>
      <c r="ARW196" s="27"/>
      <c r="ARX196" s="27"/>
      <c r="ARY196" s="27"/>
      <c r="ARZ196" s="27"/>
      <c r="ASA196" s="27"/>
      <c r="ASB196" s="27"/>
      <c r="ASC196" s="27"/>
      <c r="ASD196" s="27"/>
      <c r="ASE196" s="27"/>
      <c r="ASF196" s="27"/>
      <c r="ASG196" s="27"/>
      <c r="ASH196" s="27"/>
      <c r="ASI196" s="27"/>
      <c r="ASJ196" s="27"/>
      <c r="ASK196" s="27"/>
      <c r="ASL196" s="27"/>
      <c r="ASM196" s="27"/>
      <c r="ASN196" s="27"/>
      <c r="ASO196" s="27"/>
      <c r="ASP196" s="27"/>
      <c r="ASQ196" s="27"/>
      <c r="ASR196" s="27"/>
      <c r="ASS196" s="27"/>
      <c r="AST196" s="27"/>
      <c r="ASU196" s="27"/>
      <c r="ASV196" s="27"/>
      <c r="ASW196" s="27"/>
      <c r="ASX196" s="27"/>
      <c r="ASY196" s="27"/>
      <c r="ASZ196" s="27"/>
      <c r="ATA196" s="27"/>
      <c r="ATB196" s="27"/>
      <c r="ATC196" s="27"/>
      <c r="ATD196" s="27"/>
      <c r="ATE196" s="27"/>
      <c r="ATF196" s="27"/>
      <c r="ATG196" s="27"/>
      <c r="ATH196" s="27"/>
      <c r="ATI196" s="27"/>
      <c r="ATJ196" s="27"/>
      <c r="ATK196" s="27"/>
      <c r="ATL196" s="27"/>
      <c r="ATM196" s="27"/>
      <c r="ATN196" s="27"/>
      <c r="ATO196" s="27"/>
      <c r="ATP196" s="27"/>
      <c r="ATQ196" s="27"/>
      <c r="ATR196" s="27"/>
      <c r="ATS196" s="27"/>
      <c r="ATT196" s="27"/>
      <c r="ATU196" s="27"/>
      <c r="ATV196" s="27"/>
      <c r="ATW196" s="27"/>
      <c r="ATX196" s="27"/>
      <c r="ATY196" s="27"/>
      <c r="ATZ196" s="27"/>
      <c r="AUA196" s="27"/>
      <c r="AUB196" s="27"/>
      <c r="AUC196" s="27"/>
      <c r="AUD196" s="27"/>
      <c r="AUE196" s="27"/>
      <c r="AUF196" s="27"/>
      <c r="AUG196" s="27"/>
      <c r="AUH196" s="27"/>
      <c r="AUI196" s="27"/>
      <c r="AUJ196" s="27"/>
      <c r="AUK196" s="27"/>
      <c r="AUL196" s="27"/>
      <c r="AUM196" s="27"/>
      <c r="AUN196" s="27"/>
      <c r="AUO196" s="27"/>
      <c r="AUP196" s="27"/>
      <c r="AUQ196" s="27"/>
      <c r="AUR196" s="27"/>
      <c r="AUS196" s="27"/>
      <c r="AUT196" s="27"/>
      <c r="AUU196" s="27"/>
      <c r="AUV196" s="27"/>
      <c r="AUW196" s="27"/>
      <c r="AUX196" s="27"/>
      <c r="AUY196" s="27"/>
      <c r="AUZ196" s="27"/>
      <c r="AVA196" s="27"/>
      <c r="AVB196" s="27"/>
      <c r="AVC196" s="27"/>
      <c r="AVD196" s="27"/>
      <c r="AVE196" s="27"/>
      <c r="AVF196" s="27"/>
      <c r="AVG196" s="27"/>
      <c r="AVH196" s="27"/>
      <c r="AVI196" s="27"/>
      <c r="AVJ196" s="27"/>
      <c r="AVK196" s="27"/>
      <c r="AVL196" s="27"/>
      <c r="AVM196" s="27"/>
      <c r="AVN196" s="27"/>
      <c r="AVO196" s="27"/>
      <c r="AVP196" s="27"/>
      <c r="AVQ196" s="27"/>
      <c r="AVR196" s="27"/>
      <c r="AVS196" s="27"/>
      <c r="AVT196" s="27"/>
      <c r="AVU196" s="27"/>
      <c r="AVV196" s="27"/>
      <c r="AVW196" s="27"/>
      <c r="AVX196" s="27"/>
      <c r="AVY196" s="27"/>
      <c r="AVZ196" s="27"/>
      <c r="AWA196" s="27"/>
      <c r="AWB196" s="27"/>
      <c r="AWC196" s="27"/>
      <c r="AWD196" s="27"/>
      <c r="AWE196" s="27"/>
      <c r="AWF196" s="27"/>
      <c r="AWG196" s="27"/>
      <c r="AWH196" s="27"/>
      <c r="AWI196" s="27"/>
      <c r="AWJ196" s="27"/>
      <c r="AWK196" s="27"/>
      <c r="AWL196" s="27"/>
      <c r="AWM196" s="27"/>
      <c r="AWN196" s="27"/>
      <c r="AWO196" s="27"/>
      <c r="AWP196" s="27"/>
      <c r="AWQ196" s="27"/>
      <c r="AWR196" s="27"/>
      <c r="AWS196" s="27"/>
      <c r="AWT196" s="27"/>
      <c r="AWU196" s="27"/>
      <c r="AWV196" s="27"/>
      <c r="AWW196" s="27"/>
      <c r="AWX196" s="27"/>
      <c r="AWY196" s="27"/>
      <c r="AWZ196" s="27"/>
      <c r="AXA196" s="27"/>
      <c r="AXB196" s="27"/>
      <c r="AXC196" s="27"/>
      <c r="AXD196" s="27"/>
      <c r="AXE196" s="27"/>
      <c r="AXF196" s="27"/>
      <c r="AXG196" s="27"/>
      <c r="AXH196" s="27"/>
      <c r="AXI196" s="27"/>
      <c r="AXJ196" s="27"/>
      <c r="AXK196" s="27"/>
      <c r="AXL196" s="27"/>
      <c r="AXM196" s="27"/>
      <c r="AXN196" s="27"/>
      <c r="AXO196" s="27"/>
      <c r="AXP196" s="27"/>
      <c r="AXQ196" s="27"/>
      <c r="AXR196" s="27"/>
      <c r="AXS196" s="27"/>
      <c r="AXT196" s="27"/>
      <c r="AXU196" s="27"/>
      <c r="AXV196" s="27"/>
      <c r="AXW196" s="27"/>
      <c r="AXX196" s="27"/>
      <c r="AXY196" s="27"/>
      <c r="AXZ196" s="27"/>
      <c r="AYA196" s="27"/>
      <c r="AYB196" s="27"/>
      <c r="AYC196" s="27"/>
      <c r="AYD196" s="27"/>
      <c r="AYE196" s="27"/>
      <c r="AYF196" s="27"/>
      <c r="AYG196" s="27"/>
      <c r="AYH196" s="27"/>
      <c r="AYI196" s="27"/>
      <c r="AYJ196" s="27"/>
      <c r="AYK196" s="27"/>
      <c r="AYL196" s="27"/>
      <c r="AYM196" s="27"/>
      <c r="AYN196" s="27"/>
      <c r="AYO196" s="27"/>
      <c r="AYP196" s="27"/>
      <c r="AYQ196" s="27"/>
      <c r="AYR196" s="27"/>
      <c r="AYS196" s="27"/>
      <c r="AYT196" s="27"/>
      <c r="AYU196" s="27"/>
      <c r="AYV196" s="27"/>
      <c r="AYW196" s="27"/>
      <c r="AYX196" s="27"/>
      <c r="AYY196" s="27"/>
      <c r="AYZ196" s="27"/>
      <c r="AZA196" s="27"/>
      <c r="AZB196" s="27"/>
      <c r="AZC196" s="27"/>
      <c r="AZD196" s="27"/>
      <c r="AZE196" s="27"/>
      <c r="AZF196" s="27"/>
      <c r="AZG196" s="27"/>
      <c r="AZH196" s="27"/>
      <c r="AZI196" s="27"/>
      <c r="AZJ196" s="27"/>
      <c r="AZK196" s="27"/>
      <c r="AZL196" s="27"/>
      <c r="AZM196" s="27"/>
      <c r="AZN196" s="27"/>
      <c r="AZO196" s="27"/>
      <c r="AZP196" s="27"/>
      <c r="AZQ196" s="27"/>
      <c r="AZR196" s="27"/>
      <c r="AZS196" s="27"/>
      <c r="AZT196" s="27"/>
      <c r="AZU196" s="27"/>
      <c r="AZV196" s="27"/>
      <c r="AZW196" s="27"/>
      <c r="AZX196" s="27"/>
      <c r="AZY196" s="27"/>
      <c r="AZZ196" s="27"/>
      <c r="BAA196" s="27"/>
      <c r="BAB196" s="27"/>
      <c r="BAC196" s="27"/>
      <c r="BAD196" s="27"/>
      <c r="BAE196" s="27"/>
      <c r="BAF196" s="27"/>
      <c r="BAG196" s="27"/>
      <c r="BAH196" s="27"/>
      <c r="BAI196" s="27"/>
      <c r="BAJ196" s="27"/>
      <c r="BAK196" s="27"/>
      <c r="BAL196" s="27"/>
      <c r="BAM196" s="27"/>
      <c r="BAN196" s="27"/>
      <c r="BAO196" s="27"/>
      <c r="BAP196" s="27"/>
      <c r="BAQ196" s="27"/>
      <c r="BAR196" s="27"/>
      <c r="BAS196" s="27"/>
      <c r="BAT196" s="27"/>
      <c r="BAU196" s="27"/>
      <c r="BAV196" s="27"/>
      <c r="BAW196" s="27"/>
      <c r="BAX196" s="27"/>
      <c r="BAY196" s="27"/>
      <c r="BAZ196" s="27"/>
      <c r="BBA196" s="27"/>
      <c r="BBB196" s="27"/>
      <c r="BBC196" s="27"/>
      <c r="BBD196" s="27"/>
      <c r="BBE196" s="27"/>
      <c r="BBF196" s="27"/>
      <c r="BBG196" s="27"/>
      <c r="BBH196" s="27"/>
      <c r="BBI196" s="27"/>
      <c r="BBJ196" s="27"/>
      <c r="BBK196" s="27"/>
      <c r="BBL196" s="27"/>
      <c r="BBM196" s="27"/>
      <c r="BBN196" s="27"/>
      <c r="BBO196" s="27"/>
      <c r="BBP196" s="27"/>
      <c r="BBQ196" s="27"/>
      <c r="BBR196" s="27"/>
      <c r="BBS196" s="27"/>
      <c r="BBT196" s="27"/>
      <c r="BBU196" s="27"/>
      <c r="BBV196" s="27"/>
      <c r="BBW196" s="27"/>
      <c r="BBX196" s="27"/>
      <c r="BBY196" s="27"/>
      <c r="BBZ196" s="27"/>
      <c r="BCA196" s="27"/>
      <c r="BCB196" s="27"/>
      <c r="BCC196" s="27"/>
      <c r="BCD196" s="27"/>
      <c r="BCE196" s="27"/>
      <c r="BCF196" s="27"/>
      <c r="BCG196" s="27"/>
      <c r="BCH196" s="27"/>
      <c r="BCI196" s="27"/>
      <c r="BCJ196" s="27"/>
      <c r="BCK196" s="27"/>
      <c r="BCL196" s="27"/>
      <c r="BCM196" s="27"/>
      <c r="BCN196" s="27"/>
      <c r="BCO196" s="27"/>
      <c r="BCP196" s="27"/>
      <c r="BCQ196" s="27"/>
      <c r="BCR196" s="27"/>
      <c r="BCS196" s="27"/>
      <c r="BCT196" s="27"/>
      <c r="BCU196" s="27"/>
      <c r="BCV196" s="27"/>
      <c r="BCW196" s="27"/>
      <c r="BCX196" s="27"/>
      <c r="BCY196" s="27"/>
      <c r="BCZ196" s="27"/>
      <c r="BDA196" s="27"/>
      <c r="BDB196" s="27"/>
      <c r="BDC196" s="27"/>
      <c r="BDD196" s="27"/>
      <c r="BDE196" s="27"/>
      <c r="BDF196" s="27"/>
      <c r="BDG196" s="27"/>
      <c r="BDH196" s="27"/>
      <c r="BDI196" s="27"/>
      <c r="BDJ196" s="27"/>
      <c r="BDK196" s="27"/>
      <c r="BDL196" s="27"/>
      <c r="BDM196" s="27"/>
      <c r="BDN196" s="27"/>
      <c r="BDO196" s="27"/>
      <c r="BDP196" s="27"/>
      <c r="BDQ196" s="27"/>
      <c r="BDR196" s="27"/>
      <c r="BDS196" s="27"/>
      <c r="BDT196" s="27"/>
      <c r="BDU196" s="27"/>
      <c r="BDV196" s="27"/>
      <c r="BDW196" s="27"/>
      <c r="BDX196" s="27"/>
      <c r="BDY196" s="27"/>
      <c r="BDZ196" s="27"/>
      <c r="BEA196" s="27"/>
      <c r="BEB196" s="27"/>
      <c r="BEC196" s="27"/>
      <c r="BED196" s="27"/>
      <c r="BEE196" s="27"/>
      <c r="BEF196" s="27"/>
      <c r="BEG196" s="27"/>
      <c r="BEH196" s="27"/>
      <c r="BEI196" s="27"/>
      <c r="BEJ196" s="27"/>
      <c r="BEK196" s="27"/>
      <c r="BEL196" s="27"/>
      <c r="BEM196" s="27"/>
      <c r="BEN196" s="27"/>
      <c r="BEO196" s="27"/>
      <c r="BEP196" s="27"/>
      <c r="BEQ196" s="27"/>
      <c r="BER196" s="27"/>
      <c r="BES196" s="27"/>
      <c r="BET196" s="27"/>
      <c r="BEU196" s="27"/>
      <c r="BEV196" s="27"/>
      <c r="BEW196" s="27"/>
      <c r="BEX196" s="27"/>
      <c r="BEY196" s="27"/>
      <c r="BEZ196" s="27"/>
      <c r="BFA196" s="27"/>
      <c r="BFB196" s="27"/>
      <c r="BFC196" s="27"/>
      <c r="BFD196" s="27"/>
      <c r="BFE196" s="27"/>
      <c r="BFF196" s="27"/>
      <c r="BFG196" s="27"/>
      <c r="BFH196" s="27"/>
      <c r="BFI196" s="27"/>
      <c r="BFJ196" s="27"/>
      <c r="BFK196" s="27"/>
      <c r="BFL196" s="27"/>
      <c r="BFM196" s="27"/>
      <c r="BFN196" s="27"/>
      <c r="BFO196" s="27"/>
      <c r="BFP196" s="27"/>
      <c r="BFQ196" s="27"/>
      <c r="BFR196" s="27"/>
      <c r="BFS196" s="27"/>
      <c r="BFT196" s="27"/>
      <c r="BFU196" s="27"/>
      <c r="BFV196" s="27"/>
      <c r="BFW196" s="27"/>
      <c r="BFX196" s="27"/>
      <c r="BFY196" s="27"/>
      <c r="BFZ196" s="27"/>
      <c r="BGA196" s="27"/>
      <c r="BGB196" s="27"/>
      <c r="BGC196" s="27"/>
      <c r="BGD196" s="27"/>
      <c r="BGE196" s="27"/>
      <c r="BGF196" s="27"/>
      <c r="BGG196" s="27"/>
      <c r="BGH196" s="27"/>
      <c r="BGI196" s="27"/>
      <c r="BGJ196" s="27"/>
      <c r="BGK196" s="27"/>
      <c r="BGL196" s="27"/>
      <c r="BGM196" s="27"/>
      <c r="BGN196" s="27"/>
      <c r="BGO196" s="27"/>
      <c r="BGP196" s="27"/>
      <c r="BGQ196" s="27"/>
      <c r="BGR196" s="27"/>
      <c r="BGS196" s="27"/>
      <c r="BGT196" s="27"/>
      <c r="BGU196" s="27"/>
      <c r="BGV196" s="27"/>
      <c r="BGW196" s="27"/>
      <c r="BGX196" s="27"/>
      <c r="BGY196" s="27"/>
      <c r="BGZ196" s="27"/>
      <c r="BHA196" s="27"/>
      <c r="BHB196" s="27"/>
      <c r="BHC196" s="27"/>
      <c r="BHD196" s="27"/>
      <c r="BHE196" s="27"/>
      <c r="BHF196" s="27"/>
      <c r="BHG196" s="27"/>
      <c r="BHH196" s="27"/>
      <c r="BHI196" s="27"/>
      <c r="BHJ196" s="27"/>
      <c r="BHK196" s="27"/>
      <c r="BHL196" s="27"/>
      <c r="BHM196" s="27"/>
      <c r="BHN196" s="27"/>
      <c r="BHO196" s="27"/>
      <c r="BHP196" s="27"/>
      <c r="BHQ196" s="27"/>
      <c r="BHR196" s="27"/>
      <c r="BHS196" s="27"/>
      <c r="BHT196" s="27"/>
      <c r="BHU196" s="27"/>
      <c r="BHV196" s="27"/>
      <c r="BHW196" s="27"/>
      <c r="BHX196" s="27"/>
      <c r="BHY196" s="27"/>
      <c r="BHZ196" s="27"/>
      <c r="BIA196" s="27"/>
      <c r="BIB196" s="27"/>
      <c r="BIC196" s="27"/>
      <c r="BID196" s="27"/>
      <c r="BIE196" s="27"/>
      <c r="BIF196" s="27"/>
      <c r="BIG196" s="27"/>
      <c r="BIH196" s="27"/>
      <c r="BII196" s="27"/>
      <c r="BIJ196" s="27"/>
      <c r="BIK196" s="27"/>
      <c r="BIL196" s="27"/>
      <c r="BIM196" s="27"/>
      <c r="BIN196" s="27"/>
      <c r="BIO196" s="27"/>
      <c r="BIP196" s="27"/>
      <c r="BIQ196" s="27"/>
      <c r="BIR196" s="27"/>
      <c r="BIS196" s="27"/>
      <c r="BIT196" s="27"/>
      <c r="BIU196" s="27"/>
      <c r="BIV196" s="27"/>
      <c r="BIW196" s="27"/>
      <c r="BIX196" s="27"/>
      <c r="BIY196" s="27"/>
      <c r="BIZ196" s="27"/>
      <c r="BJA196" s="27"/>
      <c r="BJB196" s="27"/>
      <c r="BJC196" s="27"/>
      <c r="BJD196" s="27"/>
      <c r="BJE196" s="27"/>
      <c r="BJF196" s="27"/>
      <c r="BJG196" s="27"/>
      <c r="BJH196" s="27"/>
      <c r="BJI196" s="27"/>
      <c r="BJJ196" s="27"/>
      <c r="BJK196" s="27"/>
      <c r="BJL196" s="27"/>
      <c r="BJM196" s="27"/>
      <c r="BJN196" s="27"/>
      <c r="BJO196" s="27"/>
      <c r="BJP196" s="27"/>
      <c r="BJQ196" s="27"/>
      <c r="BJR196" s="27"/>
      <c r="BJS196" s="27"/>
      <c r="BJT196" s="27"/>
      <c r="BJU196" s="27"/>
      <c r="BJV196" s="27"/>
      <c r="BJW196" s="27"/>
      <c r="BJX196" s="27"/>
      <c r="BJY196" s="27"/>
      <c r="BJZ196" s="27"/>
      <c r="BKA196" s="27"/>
      <c r="BKB196" s="27"/>
      <c r="BKC196" s="27"/>
      <c r="BKD196" s="27"/>
      <c r="BKE196" s="27"/>
      <c r="BKF196" s="27"/>
      <c r="BKG196" s="27"/>
      <c r="BKH196" s="27"/>
      <c r="BKI196" s="27"/>
      <c r="BKJ196" s="27"/>
      <c r="BKK196" s="27"/>
      <c r="BKL196" s="27"/>
      <c r="BKM196" s="27"/>
      <c r="BKN196" s="27"/>
      <c r="BKO196" s="27"/>
      <c r="BKP196" s="27"/>
      <c r="BKQ196" s="27"/>
      <c r="BKR196" s="27"/>
      <c r="BKS196" s="27"/>
      <c r="BKT196" s="27"/>
      <c r="BKU196" s="27"/>
      <c r="BKV196" s="27"/>
      <c r="BKW196" s="27"/>
      <c r="BKX196" s="27"/>
      <c r="BKY196" s="27"/>
      <c r="BKZ196" s="27"/>
      <c r="BLA196" s="27"/>
      <c r="BLB196" s="27"/>
      <c r="BLC196" s="27"/>
      <c r="BLD196" s="27"/>
      <c r="BLE196" s="27"/>
      <c r="BLF196" s="27"/>
      <c r="BLG196" s="27"/>
      <c r="BLH196" s="27"/>
      <c r="BLI196" s="27"/>
      <c r="BLJ196" s="27"/>
      <c r="BLK196" s="27"/>
      <c r="BLL196" s="27"/>
      <c r="BLM196" s="27"/>
      <c r="BLN196" s="27"/>
      <c r="BLO196" s="27"/>
      <c r="BLP196" s="27"/>
      <c r="BLQ196" s="27"/>
      <c r="BLR196" s="27"/>
      <c r="BLS196" s="27"/>
      <c r="BLT196" s="27"/>
      <c r="BLU196" s="27"/>
      <c r="BLV196" s="27"/>
      <c r="BLW196" s="27"/>
      <c r="BLX196" s="27"/>
      <c r="BLY196" s="27"/>
      <c r="BLZ196" s="27"/>
      <c r="BMA196" s="27"/>
      <c r="BMB196" s="27"/>
      <c r="BMC196" s="27"/>
      <c r="BMD196" s="27"/>
      <c r="BME196" s="27"/>
      <c r="BMF196" s="27"/>
      <c r="BMG196" s="27"/>
      <c r="BMH196" s="27"/>
      <c r="BMI196" s="27"/>
      <c r="BMJ196" s="27"/>
      <c r="BMK196" s="27"/>
      <c r="BML196" s="27"/>
      <c r="BMM196" s="27"/>
      <c r="BMN196" s="27"/>
      <c r="BMO196" s="27"/>
      <c r="BMP196" s="27"/>
      <c r="BMQ196" s="27"/>
      <c r="BMR196" s="27"/>
      <c r="BMS196" s="27"/>
      <c r="BMT196" s="27"/>
      <c r="BMU196" s="27"/>
      <c r="BMV196" s="27"/>
      <c r="BMW196" s="27"/>
      <c r="BMX196" s="27"/>
      <c r="BMY196" s="27"/>
      <c r="BMZ196" s="27"/>
      <c r="BNA196" s="27"/>
      <c r="BNB196" s="27"/>
      <c r="BNC196" s="27"/>
      <c r="BND196" s="27"/>
      <c r="BNE196" s="27"/>
      <c r="BNF196" s="27"/>
      <c r="BNG196" s="27"/>
      <c r="BNH196" s="27"/>
      <c r="BNI196" s="27"/>
      <c r="BNJ196" s="27"/>
      <c r="BNK196" s="27"/>
      <c r="BNL196" s="27"/>
      <c r="BNM196" s="27"/>
      <c r="BNN196" s="27"/>
      <c r="BNO196" s="27"/>
      <c r="BNP196" s="27"/>
      <c r="BNQ196" s="27"/>
      <c r="BNR196" s="27"/>
      <c r="BNS196" s="27"/>
      <c r="BNT196" s="27"/>
      <c r="BNU196" s="27"/>
      <c r="BNV196" s="27"/>
      <c r="BNW196" s="27"/>
      <c r="BNX196" s="27"/>
      <c r="BNY196" s="27"/>
      <c r="BNZ196" s="27"/>
      <c r="BOA196" s="27"/>
      <c r="BOB196" s="27"/>
      <c r="BOC196" s="27"/>
      <c r="BOD196" s="27"/>
      <c r="BOE196" s="27"/>
      <c r="BOF196" s="27"/>
      <c r="BOG196" s="27"/>
      <c r="BOH196" s="27"/>
      <c r="BOI196" s="27"/>
      <c r="BOJ196" s="27"/>
      <c r="BOK196" s="27"/>
      <c r="BOL196" s="27"/>
      <c r="BOM196" s="27"/>
      <c r="BON196" s="27"/>
      <c r="BOO196" s="27"/>
      <c r="BOP196" s="27"/>
      <c r="BOQ196" s="27"/>
      <c r="BOR196" s="27"/>
      <c r="BOS196" s="27"/>
      <c r="BOT196" s="27"/>
      <c r="BOU196" s="27"/>
      <c r="BOV196" s="27"/>
      <c r="BOW196" s="27"/>
      <c r="BOX196" s="27"/>
      <c r="BOY196" s="27"/>
      <c r="BOZ196" s="27"/>
      <c r="BPA196" s="27"/>
      <c r="BPB196" s="27"/>
      <c r="BPC196" s="27"/>
      <c r="BPD196" s="27"/>
      <c r="BPE196" s="27"/>
      <c r="BPF196" s="27"/>
      <c r="BPG196" s="27"/>
      <c r="BPH196" s="27"/>
      <c r="BPI196" s="27"/>
      <c r="BPJ196" s="27"/>
      <c r="BPK196" s="27"/>
      <c r="BPL196" s="27"/>
      <c r="BPM196" s="27"/>
      <c r="BPN196" s="27"/>
      <c r="BPO196" s="27"/>
      <c r="BPP196" s="27"/>
      <c r="BPQ196" s="27"/>
      <c r="BPR196" s="27"/>
      <c r="BPS196" s="27"/>
      <c r="BPT196" s="27"/>
      <c r="BPU196" s="27"/>
      <c r="BPV196" s="27"/>
      <c r="BPW196" s="27"/>
      <c r="BPX196" s="27"/>
      <c r="BPY196" s="27"/>
      <c r="BPZ196" s="27"/>
      <c r="BQA196" s="27"/>
      <c r="BQB196" s="27"/>
      <c r="BQC196" s="27"/>
      <c r="BQD196" s="27"/>
      <c r="BQE196" s="27"/>
      <c r="BQF196" s="27"/>
      <c r="BQG196" s="27"/>
      <c r="BQH196" s="27"/>
      <c r="BQI196" s="27"/>
      <c r="BQJ196" s="27"/>
      <c r="BQK196" s="27"/>
      <c r="BQL196" s="27"/>
      <c r="BQM196" s="27"/>
      <c r="BQN196" s="27"/>
      <c r="BQO196" s="27"/>
      <c r="BQP196" s="27"/>
      <c r="BQQ196" s="27"/>
      <c r="BQR196" s="27"/>
      <c r="BQS196" s="27"/>
      <c r="BQT196" s="27"/>
      <c r="BQU196" s="27"/>
      <c r="BQV196" s="27"/>
      <c r="BQW196" s="27"/>
      <c r="BQX196" s="27"/>
      <c r="BQY196" s="27"/>
      <c r="BQZ196" s="27"/>
      <c r="BRA196" s="27"/>
      <c r="BRB196" s="27"/>
      <c r="BRC196" s="27"/>
      <c r="BRD196" s="27"/>
      <c r="BRE196" s="27"/>
      <c r="BRF196" s="27"/>
      <c r="BRG196" s="27"/>
      <c r="BRH196" s="27"/>
      <c r="BRI196" s="27"/>
      <c r="BRJ196" s="27"/>
      <c r="BRK196" s="27"/>
      <c r="BRL196" s="27"/>
      <c r="BRM196" s="27"/>
      <c r="BRN196" s="27"/>
      <c r="BRO196" s="27"/>
      <c r="BRP196" s="27"/>
      <c r="BRQ196" s="27"/>
      <c r="BRR196" s="27"/>
      <c r="BRS196" s="27"/>
      <c r="BRT196" s="27"/>
      <c r="BRU196" s="27"/>
      <c r="BRV196" s="27"/>
      <c r="BRW196" s="27"/>
      <c r="BRX196" s="27"/>
      <c r="BRY196" s="27"/>
      <c r="BRZ196" s="27"/>
      <c r="BSA196" s="27"/>
      <c r="BSB196" s="27"/>
      <c r="BSC196" s="27"/>
      <c r="BSD196" s="27"/>
      <c r="BSE196" s="27"/>
      <c r="BSF196" s="27"/>
      <c r="BSG196" s="27"/>
      <c r="BSH196" s="27"/>
      <c r="BSI196" s="27"/>
      <c r="BSJ196" s="27"/>
      <c r="BSK196" s="27"/>
      <c r="BSL196" s="27"/>
      <c r="BSM196" s="27"/>
      <c r="BSN196" s="27"/>
      <c r="BSO196" s="27"/>
      <c r="BSP196" s="27"/>
      <c r="BSQ196" s="27"/>
      <c r="BSR196" s="27"/>
      <c r="BSS196" s="27"/>
      <c r="BST196" s="27"/>
      <c r="BSU196" s="27"/>
      <c r="BSV196" s="27"/>
      <c r="BSW196" s="27"/>
      <c r="BSX196" s="27"/>
      <c r="BSY196" s="27"/>
      <c r="BSZ196" s="27"/>
      <c r="BTA196" s="27"/>
      <c r="BTB196" s="27"/>
      <c r="BTC196" s="27"/>
      <c r="BTD196" s="27"/>
      <c r="BTE196" s="27"/>
      <c r="BTF196" s="27"/>
      <c r="BTG196" s="27"/>
      <c r="BTH196" s="27"/>
      <c r="BTI196" s="27"/>
      <c r="BTJ196" s="27"/>
      <c r="BTK196" s="27"/>
      <c r="BTL196" s="27"/>
      <c r="BTM196" s="27"/>
      <c r="BTN196" s="27"/>
      <c r="BTO196" s="27"/>
      <c r="BTP196" s="27"/>
      <c r="BTQ196" s="27"/>
      <c r="BTR196" s="27"/>
      <c r="BTS196" s="27"/>
      <c r="BTT196" s="27"/>
      <c r="BTU196" s="27"/>
      <c r="BTV196" s="27"/>
      <c r="BTW196" s="27"/>
      <c r="BTX196" s="27"/>
      <c r="BTY196" s="27"/>
      <c r="BTZ196" s="27"/>
      <c r="BUA196" s="27"/>
      <c r="BUB196" s="27"/>
      <c r="BUC196" s="27"/>
      <c r="BUD196" s="27"/>
      <c r="BUE196" s="27"/>
      <c r="BUF196" s="27"/>
      <c r="BUG196" s="27"/>
      <c r="BUH196" s="27"/>
      <c r="BUI196" s="27"/>
      <c r="BUJ196" s="27"/>
      <c r="BUK196" s="27"/>
      <c r="BUL196" s="27"/>
      <c r="BUM196" s="27"/>
      <c r="BUN196" s="27"/>
      <c r="BUO196" s="27"/>
      <c r="BUP196" s="27"/>
      <c r="BUQ196" s="27"/>
    </row>
    <row r="197" spans="1:1915" s="47" customFormat="1" ht="12.75">
      <c r="A197" s="23"/>
      <c r="B197" s="53"/>
      <c r="C197" s="53"/>
      <c r="D197" s="217" t="s">
        <v>271</v>
      </c>
      <c r="E197" s="216">
        <v>0.25</v>
      </c>
      <c r="F197" s="152">
        <v>2023</v>
      </c>
      <c r="G197" s="221">
        <v>0.8</v>
      </c>
      <c r="H197" s="22"/>
      <c r="I197" s="26"/>
      <c r="J197" s="26"/>
      <c r="K197" s="26"/>
      <c r="L197" s="26"/>
      <c r="M197" s="104"/>
      <c r="N197" s="104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  <c r="BZ197" s="27"/>
      <c r="CA197" s="27"/>
      <c r="CB197" s="27"/>
      <c r="CC197" s="27"/>
      <c r="CD197" s="27"/>
      <c r="CE197" s="27"/>
      <c r="CF197" s="27"/>
      <c r="CG197" s="27"/>
      <c r="CH197" s="27"/>
      <c r="CI197" s="27"/>
      <c r="CJ197" s="27"/>
      <c r="CK197" s="27"/>
      <c r="CL197" s="27"/>
      <c r="CM197" s="27"/>
      <c r="CN197" s="27"/>
      <c r="CO197" s="27"/>
      <c r="CP197" s="27"/>
      <c r="CQ197" s="27"/>
      <c r="CR197" s="27"/>
      <c r="CS197" s="27"/>
      <c r="CT197" s="27"/>
      <c r="CU197" s="27"/>
      <c r="CV197" s="27"/>
      <c r="CW197" s="27"/>
      <c r="CX197" s="27"/>
      <c r="CY197" s="27"/>
      <c r="CZ197" s="27"/>
      <c r="DA197" s="27"/>
      <c r="DB197" s="27"/>
      <c r="DC197" s="27"/>
      <c r="DD197" s="27"/>
      <c r="DE197" s="27"/>
      <c r="DF197" s="27"/>
      <c r="DG197" s="27"/>
      <c r="DH197" s="27"/>
      <c r="DI197" s="27"/>
      <c r="DJ197" s="27"/>
      <c r="DK197" s="27"/>
      <c r="DL197" s="27"/>
      <c r="DM197" s="27"/>
      <c r="DN197" s="27"/>
      <c r="DO197" s="27"/>
      <c r="DP197" s="27"/>
      <c r="DQ197" s="27"/>
      <c r="DR197" s="27"/>
      <c r="DS197" s="27"/>
      <c r="DT197" s="27"/>
      <c r="DU197" s="27"/>
      <c r="DV197" s="27"/>
      <c r="DW197" s="27"/>
      <c r="DX197" s="27"/>
      <c r="DY197" s="27"/>
      <c r="DZ197" s="27"/>
      <c r="EA197" s="27"/>
      <c r="EB197" s="27"/>
      <c r="EC197" s="27"/>
      <c r="ED197" s="27"/>
      <c r="EE197" s="27"/>
      <c r="EF197" s="27"/>
      <c r="EG197" s="27"/>
      <c r="EH197" s="27"/>
      <c r="EI197" s="27"/>
      <c r="EJ197" s="27"/>
      <c r="EK197" s="27"/>
      <c r="EL197" s="27"/>
      <c r="EM197" s="27"/>
      <c r="EN197" s="27"/>
      <c r="EO197" s="27"/>
      <c r="EP197" s="27"/>
      <c r="EQ197" s="27"/>
      <c r="ER197" s="27"/>
      <c r="ES197" s="27"/>
      <c r="ET197" s="27"/>
      <c r="EU197" s="27"/>
      <c r="EV197" s="27"/>
      <c r="EW197" s="27"/>
      <c r="EX197" s="27"/>
      <c r="EY197" s="27"/>
      <c r="EZ197" s="27"/>
      <c r="FA197" s="27"/>
      <c r="FB197" s="27"/>
      <c r="FC197" s="27"/>
      <c r="FD197" s="27"/>
      <c r="FE197" s="27"/>
      <c r="FF197" s="27"/>
      <c r="FG197" s="27"/>
      <c r="FH197" s="27"/>
      <c r="FI197" s="27"/>
      <c r="FJ197" s="27"/>
      <c r="FK197" s="27"/>
      <c r="FL197" s="27"/>
      <c r="FM197" s="27"/>
      <c r="FN197" s="27"/>
      <c r="FO197" s="27"/>
      <c r="FP197" s="27"/>
      <c r="FQ197" s="27"/>
      <c r="FR197" s="27"/>
      <c r="FS197" s="27"/>
      <c r="FT197" s="27"/>
      <c r="FU197" s="27"/>
      <c r="FV197" s="27"/>
      <c r="FW197" s="27"/>
      <c r="FX197" s="27"/>
      <c r="FY197" s="27"/>
      <c r="FZ197" s="27"/>
      <c r="GA197" s="27"/>
      <c r="GB197" s="27"/>
      <c r="GC197" s="27"/>
      <c r="GD197" s="27"/>
      <c r="GE197" s="27"/>
      <c r="GF197" s="27"/>
      <c r="GG197" s="27"/>
      <c r="GH197" s="27"/>
      <c r="GI197" s="27"/>
      <c r="GJ197" s="27"/>
      <c r="GK197" s="27"/>
      <c r="GL197" s="27"/>
      <c r="GM197" s="27"/>
      <c r="GN197" s="27"/>
      <c r="GO197" s="27"/>
      <c r="GP197" s="27"/>
      <c r="GQ197" s="27"/>
      <c r="GR197" s="27"/>
      <c r="GS197" s="27"/>
      <c r="GT197" s="27"/>
      <c r="GU197" s="27"/>
      <c r="GV197" s="27"/>
      <c r="GW197" s="27"/>
      <c r="GX197" s="27"/>
      <c r="GY197" s="27"/>
      <c r="GZ197" s="27"/>
      <c r="HA197" s="27"/>
      <c r="HB197" s="27"/>
      <c r="HC197" s="27"/>
      <c r="HD197" s="27"/>
      <c r="HE197" s="27"/>
      <c r="HF197" s="27"/>
      <c r="HG197" s="27"/>
      <c r="HH197" s="27"/>
      <c r="HI197" s="27"/>
      <c r="HJ197" s="27"/>
      <c r="HK197" s="27"/>
      <c r="HL197" s="27"/>
      <c r="HM197" s="27"/>
      <c r="HN197" s="27"/>
      <c r="HO197" s="27"/>
      <c r="HP197" s="27"/>
      <c r="HQ197" s="27"/>
      <c r="HR197" s="27"/>
      <c r="HS197" s="27"/>
      <c r="HT197" s="27"/>
      <c r="HU197" s="27"/>
      <c r="HV197" s="27"/>
      <c r="HW197" s="27"/>
      <c r="HX197" s="27"/>
      <c r="HY197" s="27"/>
      <c r="HZ197" s="27"/>
      <c r="IA197" s="27"/>
      <c r="IB197" s="27"/>
      <c r="IC197" s="27"/>
      <c r="ID197" s="27"/>
      <c r="IE197" s="27"/>
      <c r="IF197" s="27"/>
      <c r="IG197" s="27"/>
      <c r="IH197" s="27"/>
      <c r="II197" s="27"/>
      <c r="IJ197" s="27"/>
      <c r="IK197" s="27"/>
      <c r="IL197" s="27"/>
      <c r="IM197" s="27"/>
      <c r="IN197" s="27"/>
      <c r="IO197" s="27"/>
      <c r="IP197" s="27"/>
      <c r="IQ197" s="27"/>
      <c r="IR197" s="27"/>
      <c r="IS197" s="27"/>
      <c r="IT197" s="27"/>
      <c r="IU197" s="27"/>
      <c r="IV197" s="27"/>
      <c r="IW197" s="27"/>
      <c r="IX197" s="27"/>
      <c r="IY197" s="27"/>
      <c r="IZ197" s="27"/>
      <c r="JA197" s="27"/>
      <c r="JB197" s="27"/>
      <c r="JC197" s="27"/>
      <c r="JD197" s="27"/>
      <c r="JE197" s="27"/>
      <c r="JF197" s="27"/>
      <c r="JG197" s="27"/>
      <c r="JH197" s="27"/>
      <c r="JI197" s="27"/>
      <c r="JJ197" s="27"/>
      <c r="JK197" s="27"/>
      <c r="JL197" s="27"/>
      <c r="JM197" s="27"/>
      <c r="JN197" s="27"/>
      <c r="JO197" s="27"/>
      <c r="JP197" s="27"/>
      <c r="JQ197" s="27"/>
      <c r="JR197" s="27"/>
      <c r="JS197" s="27"/>
      <c r="JT197" s="27"/>
      <c r="JU197" s="27"/>
      <c r="JV197" s="27"/>
      <c r="JW197" s="27"/>
      <c r="JX197" s="27"/>
      <c r="JY197" s="27"/>
      <c r="JZ197" s="27"/>
      <c r="KA197" s="27"/>
      <c r="KB197" s="27"/>
      <c r="KC197" s="27"/>
      <c r="KD197" s="27"/>
      <c r="KE197" s="27"/>
      <c r="KF197" s="27"/>
      <c r="KG197" s="27"/>
      <c r="KH197" s="27"/>
      <c r="KI197" s="27"/>
      <c r="KJ197" s="27"/>
      <c r="KK197" s="27"/>
      <c r="KL197" s="27"/>
      <c r="KM197" s="27"/>
      <c r="KN197" s="27"/>
      <c r="KO197" s="27"/>
      <c r="KP197" s="27"/>
      <c r="KQ197" s="27"/>
      <c r="KR197" s="27"/>
      <c r="KS197" s="27"/>
      <c r="KT197" s="27"/>
      <c r="KU197" s="27"/>
      <c r="KV197" s="27"/>
      <c r="KW197" s="27"/>
      <c r="KX197" s="27"/>
      <c r="KY197" s="27"/>
      <c r="KZ197" s="27"/>
      <c r="LA197" s="27"/>
      <c r="LB197" s="27"/>
      <c r="LC197" s="27"/>
      <c r="LD197" s="27"/>
      <c r="LE197" s="27"/>
      <c r="LF197" s="27"/>
      <c r="LG197" s="27"/>
      <c r="LH197" s="27"/>
      <c r="LI197" s="27"/>
      <c r="LJ197" s="27"/>
      <c r="LK197" s="27"/>
      <c r="LL197" s="27"/>
      <c r="LM197" s="27"/>
      <c r="LN197" s="27"/>
      <c r="LO197" s="27"/>
      <c r="LP197" s="27"/>
      <c r="LQ197" s="27"/>
      <c r="LR197" s="27"/>
      <c r="LS197" s="27"/>
      <c r="LT197" s="27"/>
      <c r="LU197" s="27"/>
      <c r="LV197" s="27"/>
      <c r="LW197" s="27"/>
      <c r="LX197" s="27"/>
      <c r="LY197" s="27"/>
      <c r="LZ197" s="27"/>
      <c r="MA197" s="27"/>
      <c r="MB197" s="27"/>
      <c r="MC197" s="27"/>
      <c r="MD197" s="27"/>
      <c r="ME197" s="27"/>
      <c r="MF197" s="27"/>
      <c r="MG197" s="27"/>
      <c r="MH197" s="27"/>
      <c r="MI197" s="27"/>
      <c r="MJ197" s="27"/>
      <c r="MK197" s="27"/>
      <c r="ML197" s="27"/>
      <c r="MM197" s="27"/>
      <c r="MN197" s="27"/>
      <c r="MO197" s="27"/>
      <c r="MP197" s="27"/>
      <c r="MQ197" s="27"/>
      <c r="MR197" s="27"/>
      <c r="MS197" s="27"/>
      <c r="MT197" s="27"/>
      <c r="MU197" s="27"/>
      <c r="MV197" s="27"/>
      <c r="MW197" s="27"/>
      <c r="MX197" s="27"/>
      <c r="MY197" s="27"/>
      <c r="MZ197" s="27"/>
      <c r="NA197" s="27"/>
      <c r="NB197" s="27"/>
      <c r="NC197" s="27"/>
      <c r="ND197" s="27"/>
      <c r="NE197" s="27"/>
      <c r="NF197" s="27"/>
      <c r="NG197" s="27"/>
      <c r="NH197" s="27"/>
      <c r="NI197" s="27"/>
      <c r="NJ197" s="27"/>
      <c r="NK197" s="27"/>
      <c r="NL197" s="27"/>
      <c r="NM197" s="27"/>
      <c r="NN197" s="27"/>
      <c r="NO197" s="27"/>
      <c r="NP197" s="27"/>
      <c r="NQ197" s="27"/>
      <c r="NR197" s="27"/>
      <c r="NS197" s="27"/>
      <c r="NT197" s="27"/>
      <c r="NU197" s="27"/>
      <c r="NV197" s="27"/>
      <c r="NW197" s="27"/>
      <c r="NX197" s="27"/>
      <c r="NY197" s="27"/>
      <c r="NZ197" s="27"/>
      <c r="OA197" s="27"/>
      <c r="OB197" s="27"/>
      <c r="OC197" s="27"/>
      <c r="OD197" s="27"/>
      <c r="OE197" s="27"/>
      <c r="OF197" s="27"/>
      <c r="OG197" s="27"/>
      <c r="OH197" s="27"/>
      <c r="OI197" s="27"/>
      <c r="OJ197" s="27"/>
      <c r="OK197" s="27"/>
      <c r="OL197" s="27"/>
      <c r="OM197" s="27"/>
      <c r="ON197" s="27"/>
      <c r="OO197" s="27"/>
      <c r="OP197" s="27"/>
      <c r="OQ197" s="27"/>
      <c r="OR197" s="27"/>
      <c r="OS197" s="27"/>
      <c r="OT197" s="27"/>
      <c r="OU197" s="27"/>
      <c r="OV197" s="27"/>
      <c r="OW197" s="27"/>
      <c r="OX197" s="27"/>
      <c r="OY197" s="27"/>
      <c r="OZ197" s="27"/>
      <c r="PA197" s="27"/>
      <c r="PB197" s="27"/>
      <c r="PC197" s="27"/>
      <c r="PD197" s="27"/>
      <c r="PE197" s="27"/>
      <c r="PF197" s="27"/>
      <c r="PG197" s="27"/>
      <c r="PH197" s="27"/>
      <c r="PI197" s="27"/>
      <c r="PJ197" s="27"/>
      <c r="PK197" s="27"/>
      <c r="PL197" s="27"/>
      <c r="PM197" s="27"/>
      <c r="PN197" s="27"/>
      <c r="PO197" s="27"/>
      <c r="PP197" s="27"/>
      <c r="PQ197" s="27"/>
      <c r="PR197" s="27"/>
      <c r="PS197" s="27"/>
      <c r="PT197" s="27"/>
      <c r="PU197" s="27"/>
      <c r="PV197" s="27"/>
      <c r="PW197" s="27"/>
      <c r="PX197" s="27"/>
      <c r="PY197" s="27"/>
      <c r="PZ197" s="27"/>
      <c r="QA197" s="27"/>
      <c r="QB197" s="27"/>
      <c r="QC197" s="27"/>
      <c r="QD197" s="27"/>
      <c r="QE197" s="27"/>
      <c r="QF197" s="27"/>
      <c r="QG197" s="27"/>
      <c r="QH197" s="27"/>
      <c r="QI197" s="27"/>
      <c r="QJ197" s="27"/>
      <c r="QK197" s="27"/>
      <c r="QL197" s="27"/>
      <c r="QM197" s="27"/>
      <c r="QN197" s="27"/>
      <c r="QO197" s="27"/>
      <c r="QP197" s="27"/>
      <c r="QQ197" s="27"/>
      <c r="QR197" s="27"/>
      <c r="QS197" s="27"/>
      <c r="QT197" s="27"/>
      <c r="QU197" s="27"/>
      <c r="QV197" s="27"/>
      <c r="QW197" s="27"/>
      <c r="QX197" s="27"/>
      <c r="QY197" s="27"/>
      <c r="QZ197" s="27"/>
      <c r="RA197" s="27"/>
      <c r="RB197" s="27"/>
      <c r="RC197" s="27"/>
      <c r="RD197" s="27"/>
      <c r="RE197" s="27"/>
      <c r="RF197" s="27"/>
      <c r="RG197" s="27"/>
      <c r="RH197" s="27"/>
      <c r="RI197" s="27"/>
      <c r="RJ197" s="27"/>
      <c r="RK197" s="27"/>
      <c r="RL197" s="27"/>
      <c r="RM197" s="27"/>
      <c r="RN197" s="27"/>
      <c r="RO197" s="27"/>
      <c r="RP197" s="27"/>
      <c r="RQ197" s="27"/>
      <c r="RR197" s="27"/>
      <c r="RS197" s="27"/>
      <c r="RT197" s="27"/>
      <c r="RU197" s="27"/>
      <c r="RV197" s="27"/>
      <c r="RW197" s="27"/>
      <c r="RX197" s="27"/>
      <c r="RY197" s="27"/>
      <c r="RZ197" s="27"/>
      <c r="SA197" s="27"/>
      <c r="SB197" s="27"/>
      <c r="SC197" s="27"/>
      <c r="SD197" s="27"/>
      <c r="SE197" s="27"/>
      <c r="SF197" s="27"/>
      <c r="SG197" s="27"/>
      <c r="SH197" s="27"/>
      <c r="SI197" s="27"/>
      <c r="SJ197" s="27"/>
      <c r="SK197" s="27"/>
      <c r="SL197" s="27"/>
      <c r="SM197" s="27"/>
      <c r="SN197" s="27"/>
      <c r="SO197" s="27"/>
      <c r="SP197" s="27"/>
      <c r="SQ197" s="27"/>
      <c r="SR197" s="27"/>
      <c r="SS197" s="27"/>
      <c r="ST197" s="27"/>
      <c r="SU197" s="27"/>
      <c r="SV197" s="27"/>
      <c r="SW197" s="27"/>
      <c r="SX197" s="27"/>
      <c r="SY197" s="27"/>
      <c r="SZ197" s="27"/>
      <c r="TA197" s="27"/>
      <c r="TB197" s="27"/>
      <c r="TC197" s="27"/>
      <c r="TD197" s="27"/>
      <c r="TE197" s="27"/>
      <c r="TF197" s="27"/>
      <c r="TG197" s="27"/>
      <c r="TH197" s="27"/>
      <c r="TI197" s="27"/>
      <c r="TJ197" s="27"/>
      <c r="TK197" s="27"/>
      <c r="TL197" s="27"/>
      <c r="TM197" s="27"/>
      <c r="TN197" s="27"/>
      <c r="TO197" s="27"/>
      <c r="TP197" s="27"/>
      <c r="TQ197" s="27"/>
      <c r="TR197" s="27"/>
      <c r="TS197" s="27"/>
      <c r="TT197" s="27"/>
      <c r="TU197" s="27"/>
      <c r="TV197" s="27"/>
      <c r="TW197" s="27"/>
      <c r="TX197" s="27"/>
      <c r="TY197" s="27"/>
      <c r="TZ197" s="27"/>
      <c r="UA197" s="27"/>
      <c r="UB197" s="27"/>
      <c r="UC197" s="27"/>
      <c r="UD197" s="27"/>
      <c r="UE197" s="27"/>
      <c r="UF197" s="27"/>
      <c r="UG197" s="27"/>
      <c r="UH197" s="27"/>
      <c r="UI197" s="27"/>
      <c r="UJ197" s="27"/>
      <c r="UK197" s="27"/>
      <c r="UL197" s="27"/>
      <c r="UM197" s="27"/>
      <c r="UN197" s="27"/>
      <c r="UO197" s="27"/>
      <c r="UP197" s="27"/>
      <c r="UQ197" s="27"/>
      <c r="UR197" s="27"/>
      <c r="US197" s="27"/>
      <c r="UT197" s="27"/>
      <c r="UU197" s="27"/>
      <c r="UV197" s="27"/>
      <c r="UW197" s="27"/>
      <c r="UX197" s="27"/>
      <c r="UY197" s="27"/>
      <c r="UZ197" s="27"/>
      <c r="VA197" s="27"/>
      <c r="VB197" s="27"/>
      <c r="VC197" s="27"/>
      <c r="VD197" s="27"/>
      <c r="VE197" s="27"/>
      <c r="VF197" s="27"/>
      <c r="VG197" s="27"/>
      <c r="VH197" s="27"/>
      <c r="VI197" s="27"/>
      <c r="VJ197" s="27"/>
      <c r="VK197" s="27"/>
      <c r="VL197" s="27"/>
      <c r="VM197" s="27"/>
      <c r="VN197" s="27"/>
      <c r="VO197" s="27"/>
      <c r="VP197" s="27"/>
      <c r="VQ197" s="27"/>
      <c r="VR197" s="27"/>
      <c r="VS197" s="27"/>
      <c r="VT197" s="27"/>
      <c r="VU197" s="27"/>
      <c r="VV197" s="27"/>
      <c r="VW197" s="27"/>
      <c r="VX197" s="27"/>
      <c r="VY197" s="27"/>
      <c r="VZ197" s="27"/>
      <c r="WA197" s="27"/>
      <c r="WB197" s="27"/>
      <c r="WC197" s="27"/>
      <c r="WD197" s="27"/>
      <c r="WE197" s="27"/>
      <c r="WF197" s="27"/>
      <c r="WG197" s="27"/>
      <c r="WH197" s="27"/>
      <c r="WI197" s="27"/>
      <c r="WJ197" s="27"/>
      <c r="WK197" s="27"/>
      <c r="WL197" s="27"/>
      <c r="WM197" s="27"/>
      <c r="WN197" s="27"/>
      <c r="WO197" s="27"/>
      <c r="WP197" s="27"/>
      <c r="WQ197" s="27"/>
      <c r="WR197" s="27"/>
      <c r="WS197" s="27"/>
      <c r="WT197" s="27"/>
      <c r="WU197" s="27"/>
      <c r="WV197" s="27"/>
      <c r="WW197" s="27"/>
      <c r="WX197" s="27"/>
      <c r="WY197" s="27"/>
      <c r="WZ197" s="27"/>
      <c r="XA197" s="27"/>
      <c r="XB197" s="27"/>
      <c r="XC197" s="27"/>
      <c r="XD197" s="27"/>
      <c r="XE197" s="27"/>
      <c r="XF197" s="27"/>
      <c r="XG197" s="27"/>
      <c r="XH197" s="27"/>
      <c r="XI197" s="27"/>
      <c r="XJ197" s="27"/>
      <c r="XK197" s="27"/>
      <c r="XL197" s="27"/>
      <c r="XM197" s="27"/>
      <c r="XN197" s="27"/>
      <c r="XO197" s="27"/>
      <c r="XP197" s="27"/>
      <c r="XQ197" s="27"/>
      <c r="XR197" s="27"/>
      <c r="XS197" s="27"/>
      <c r="XT197" s="27"/>
      <c r="XU197" s="27"/>
      <c r="XV197" s="27"/>
      <c r="XW197" s="27"/>
      <c r="XX197" s="27"/>
      <c r="XY197" s="27"/>
      <c r="XZ197" s="27"/>
      <c r="YA197" s="27"/>
      <c r="YB197" s="27"/>
      <c r="YC197" s="27"/>
      <c r="YD197" s="27"/>
      <c r="YE197" s="27"/>
      <c r="YF197" s="27"/>
      <c r="YG197" s="27"/>
      <c r="YH197" s="27"/>
      <c r="YI197" s="27"/>
      <c r="YJ197" s="27"/>
      <c r="YK197" s="27"/>
      <c r="YL197" s="27"/>
      <c r="YM197" s="27"/>
      <c r="YN197" s="27"/>
      <c r="YO197" s="27"/>
      <c r="YP197" s="27"/>
      <c r="YQ197" s="27"/>
      <c r="YR197" s="27"/>
      <c r="YS197" s="27"/>
      <c r="YT197" s="27"/>
      <c r="YU197" s="27"/>
      <c r="YV197" s="27"/>
      <c r="YW197" s="27"/>
      <c r="YX197" s="27"/>
      <c r="YY197" s="27"/>
      <c r="YZ197" s="27"/>
      <c r="ZA197" s="27"/>
      <c r="ZB197" s="27"/>
      <c r="ZC197" s="27"/>
      <c r="ZD197" s="27"/>
      <c r="ZE197" s="27"/>
      <c r="ZF197" s="27"/>
      <c r="ZG197" s="27"/>
      <c r="ZH197" s="27"/>
      <c r="ZI197" s="27"/>
      <c r="ZJ197" s="27"/>
      <c r="ZK197" s="27"/>
      <c r="ZL197" s="27"/>
      <c r="ZM197" s="27"/>
      <c r="ZN197" s="27"/>
      <c r="ZO197" s="27"/>
      <c r="ZP197" s="27"/>
      <c r="ZQ197" s="27"/>
      <c r="ZR197" s="27"/>
      <c r="ZS197" s="27"/>
      <c r="ZT197" s="27"/>
      <c r="ZU197" s="27"/>
      <c r="ZV197" s="27"/>
      <c r="ZW197" s="27"/>
      <c r="ZX197" s="27"/>
      <c r="ZY197" s="27"/>
      <c r="ZZ197" s="27"/>
      <c r="AAA197" s="27"/>
      <c r="AAB197" s="27"/>
      <c r="AAC197" s="27"/>
      <c r="AAD197" s="27"/>
      <c r="AAE197" s="27"/>
      <c r="AAF197" s="27"/>
      <c r="AAG197" s="27"/>
      <c r="AAH197" s="27"/>
      <c r="AAI197" s="27"/>
      <c r="AAJ197" s="27"/>
      <c r="AAK197" s="27"/>
      <c r="AAL197" s="27"/>
      <c r="AAM197" s="27"/>
      <c r="AAN197" s="27"/>
      <c r="AAO197" s="27"/>
      <c r="AAP197" s="27"/>
      <c r="AAQ197" s="27"/>
      <c r="AAR197" s="27"/>
      <c r="AAS197" s="27"/>
      <c r="AAT197" s="27"/>
      <c r="AAU197" s="27"/>
      <c r="AAV197" s="27"/>
      <c r="AAW197" s="27"/>
      <c r="AAX197" s="27"/>
      <c r="AAY197" s="27"/>
      <c r="AAZ197" s="27"/>
      <c r="ABA197" s="27"/>
      <c r="ABB197" s="27"/>
      <c r="ABC197" s="27"/>
      <c r="ABD197" s="27"/>
      <c r="ABE197" s="27"/>
      <c r="ABF197" s="27"/>
      <c r="ABG197" s="27"/>
      <c r="ABH197" s="27"/>
      <c r="ABI197" s="27"/>
      <c r="ABJ197" s="27"/>
      <c r="ABK197" s="27"/>
      <c r="ABL197" s="27"/>
      <c r="ABM197" s="27"/>
      <c r="ABN197" s="27"/>
      <c r="ABO197" s="27"/>
      <c r="ABP197" s="27"/>
      <c r="ABQ197" s="27"/>
      <c r="ABR197" s="27"/>
      <c r="ABS197" s="27"/>
      <c r="ABT197" s="27"/>
      <c r="ABU197" s="27"/>
      <c r="ABV197" s="27"/>
      <c r="ABW197" s="27"/>
      <c r="ABX197" s="27"/>
      <c r="ABY197" s="27"/>
      <c r="ABZ197" s="27"/>
      <c r="ACA197" s="27"/>
      <c r="ACB197" s="27"/>
      <c r="ACC197" s="27"/>
      <c r="ACD197" s="27"/>
      <c r="ACE197" s="27"/>
      <c r="ACF197" s="27"/>
      <c r="ACG197" s="27"/>
      <c r="ACH197" s="27"/>
      <c r="ACI197" s="27"/>
      <c r="ACJ197" s="27"/>
      <c r="ACK197" s="27"/>
      <c r="ACL197" s="27"/>
      <c r="ACM197" s="27"/>
      <c r="ACN197" s="27"/>
      <c r="ACO197" s="27"/>
      <c r="ACP197" s="27"/>
      <c r="ACQ197" s="27"/>
      <c r="ACR197" s="27"/>
      <c r="ACS197" s="27"/>
      <c r="ACT197" s="27"/>
      <c r="ACU197" s="27"/>
      <c r="ACV197" s="27"/>
      <c r="ACW197" s="27"/>
      <c r="ACX197" s="27"/>
      <c r="ACY197" s="27"/>
      <c r="ACZ197" s="27"/>
      <c r="ADA197" s="27"/>
      <c r="ADB197" s="27"/>
      <c r="ADC197" s="27"/>
      <c r="ADD197" s="27"/>
      <c r="ADE197" s="27"/>
      <c r="ADF197" s="27"/>
      <c r="ADG197" s="27"/>
      <c r="ADH197" s="27"/>
      <c r="ADI197" s="27"/>
      <c r="ADJ197" s="27"/>
      <c r="ADK197" s="27"/>
      <c r="ADL197" s="27"/>
      <c r="ADM197" s="27"/>
      <c r="ADN197" s="27"/>
      <c r="ADO197" s="27"/>
      <c r="ADP197" s="27"/>
      <c r="ADQ197" s="27"/>
      <c r="ADR197" s="27"/>
      <c r="ADS197" s="27"/>
      <c r="ADT197" s="27"/>
      <c r="ADU197" s="27"/>
      <c r="ADV197" s="27"/>
      <c r="ADW197" s="27"/>
      <c r="ADX197" s="27"/>
      <c r="ADY197" s="27"/>
      <c r="ADZ197" s="27"/>
      <c r="AEA197" s="27"/>
      <c r="AEB197" s="27"/>
      <c r="AEC197" s="27"/>
      <c r="AED197" s="27"/>
      <c r="AEE197" s="27"/>
      <c r="AEF197" s="27"/>
      <c r="AEG197" s="27"/>
      <c r="AEH197" s="27"/>
      <c r="AEI197" s="27"/>
      <c r="AEJ197" s="27"/>
      <c r="AEK197" s="27"/>
      <c r="AEL197" s="27"/>
      <c r="AEM197" s="27"/>
      <c r="AEN197" s="27"/>
      <c r="AEO197" s="27"/>
      <c r="AEP197" s="27"/>
      <c r="AEQ197" s="27"/>
      <c r="AER197" s="27"/>
      <c r="AES197" s="27"/>
      <c r="AET197" s="27"/>
      <c r="AEU197" s="27"/>
      <c r="AEV197" s="27"/>
      <c r="AEW197" s="27"/>
      <c r="AEX197" s="27"/>
      <c r="AEY197" s="27"/>
      <c r="AEZ197" s="27"/>
      <c r="AFA197" s="27"/>
      <c r="AFB197" s="27"/>
      <c r="AFC197" s="27"/>
      <c r="AFD197" s="27"/>
      <c r="AFE197" s="27"/>
      <c r="AFF197" s="27"/>
      <c r="AFG197" s="27"/>
      <c r="AFH197" s="27"/>
      <c r="AFI197" s="27"/>
      <c r="AFJ197" s="27"/>
      <c r="AFK197" s="27"/>
      <c r="AFL197" s="27"/>
      <c r="AFM197" s="27"/>
      <c r="AFN197" s="27"/>
      <c r="AFO197" s="27"/>
      <c r="AFP197" s="27"/>
      <c r="AFQ197" s="27"/>
      <c r="AFR197" s="27"/>
      <c r="AFS197" s="27"/>
      <c r="AFT197" s="27"/>
      <c r="AFU197" s="27"/>
      <c r="AFV197" s="27"/>
      <c r="AFW197" s="27"/>
      <c r="AFX197" s="27"/>
      <c r="AFY197" s="27"/>
      <c r="AFZ197" s="27"/>
      <c r="AGA197" s="27"/>
      <c r="AGB197" s="27"/>
      <c r="AGC197" s="27"/>
      <c r="AGD197" s="27"/>
      <c r="AGE197" s="27"/>
      <c r="AGF197" s="27"/>
      <c r="AGG197" s="27"/>
      <c r="AGH197" s="27"/>
      <c r="AGI197" s="27"/>
      <c r="AGJ197" s="27"/>
      <c r="AGK197" s="27"/>
      <c r="AGL197" s="27"/>
      <c r="AGM197" s="27"/>
      <c r="AGN197" s="27"/>
      <c r="AGO197" s="27"/>
      <c r="AGP197" s="27"/>
      <c r="AGQ197" s="27"/>
      <c r="AGR197" s="27"/>
      <c r="AGS197" s="27"/>
      <c r="AGT197" s="27"/>
      <c r="AGU197" s="27"/>
      <c r="AGV197" s="27"/>
      <c r="AGW197" s="27"/>
      <c r="AGX197" s="27"/>
      <c r="AGY197" s="27"/>
      <c r="AGZ197" s="27"/>
      <c r="AHA197" s="27"/>
      <c r="AHB197" s="27"/>
      <c r="AHC197" s="27"/>
      <c r="AHD197" s="27"/>
      <c r="AHE197" s="27"/>
      <c r="AHF197" s="27"/>
      <c r="AHG197" s="27"/>
      <c r="AHH197" s="27"/>
      <c r="AHI197" s="27"/>
      <c r="AHJ197" s="27"/>
      <c r="AHK197" s="27"/>
      <c r="AHL197" s="27"/>
      <c r="AHM197" s="27"/>
      <c r="AHN197" s="27"/>
      <c r="AHO197" s="27"/>
      <c r="AHP197" s="27"/>
      <c r="AHQ197" s="27"/>
      <c r="AHR197" s="27"/>
      <c r="AHS197" s="27"/>
      <c r="AHT197" s="27"/>
      <c r="AHU197" s="27"/>
      <c r="AHV197" s="27"/>
      <c r="AHW197" s="27"/>
      <c r="AHX197" s="27"/>
      <c r="AHY197" s="27"/>
      <c r="AHZ197" s="27"/>
      <c r="AIA197" s="27"/>
      <c r="AIB197" s="27"/>
      <c r="AIC197" s="27"/>
      <c r="AID197" s="27"/>
      <c r="AIE197" s="27"/>
      <c r="AIF197" s="27"/>
      <c r="AIG197" s="27"/>
      <c r="AIH197" s="27"/>
      <c r="AII197" s="27"/>
      <c r="AIJ197" s="27"/>
      <c r="AIK197" s="27"/>
      <c r="AIL197" s="27"/>
      <c r="AIM197" s="27"/>
      <c r="AIN197" s="27"/>
      <c r="AIO197" s="27"/>
      <c r="AIP197" s="27"/>
      <c r="AIQ197" s="27"/>
      <c r="AIR197" s="27"/>
      <c r="AIS197" s="27"/>
      <c r="AIT197" s="27"/>
      <c r="AIU197" s="27"/>
      <c r="AIV197" s="27"/>
      <c r="AIW197" s="27"/>
      <c r="AIX197" s="27"/>
      <c r="AIY197" s="27"/>
      <c r="AIZ197" s="27"/>
      <c r="AJA197" s="27"/>
      <c r="AJB197" s="27"/>
      <c r="AJC197" s="27"/>
      <c r="AJD197" s="27"/>
      <c r="AJE197" s="27"/>
      <c r="AJF197" s="27"/>
      <c r="AJG197" s="27"/>
      <c r="AJH197" s="27"/>
      <c r="AJI197" s="27"/>
      <c r="AJJ197" s="27"/>
      <c r="AJK197" s="27"/>
      <c r="AJL197" s="27"/>
      <c r="AJM197" s="27"/>
      <c r="AJN197" s="27"/>
      <c r="AJO197" s="27"/>
      <c r="AJP197" s="27"/>
      <c r="AJQ197" s="27"/>
      <c r="AJR197" s="27"/>
      <c r="AJS197" s="27"/>
      <c r="AJT197" s="27"/>
      <c r="AJU197" s="27"/>
      <c r="AJV197" s="27"/>
      <c r="AJW197" s="27"/>
      <c r="AJX197" s="27"/>
      <c r="AJY197" s="27"/>
      <c r="AJZ197" s="27"/>
      <c r="AKA197" s="27"/>
      <c r="AKB197" s="27"/>
      <c r="AKC197" s="27"/>
      <c r="AKD197" s="27"/>
      <c r="AKE197" s="27"/>
      <c r="AKF197" s="27"/>
      <c r="AKG197" s="27"/>
      <c r="AKH197" s="27"/>
      <c r="AKI197" s="27"/>
      <c r="AKJ197" s="27"/>
      <c r="AKK197" s="27"/>
      <c r="AKL197" s="27"/>
      <c r="AKM197" s="27"/>
      <c r="AKN197" s="27"/>
      <c r="AKO197" s="27"/>
      <c r="AKP197" s="27"/>
      <c r="AKQ197" s="27"/>
      <c r="AKR197" s="27"/>
      <c r="AKS197" s="27"/>
      <c r="AKT197" s="27"/>
      <c r="AKU197" s="27"/>
      <c r="AKV197" s="27"/>
      <c r="AKW197" s="27"/>
      <c r="AKX197" s="27"/>
      <c r="AKY197" s="27"/>
      <c r="AKZ197" s="27"/>
      <c r="ALA197" s="27"/>
      <c r="ALB197" s="27"/>
      <c r="ALC197" s="27"/>
      <c r="ALD197" s="27"/>
      <c r="ALE197" s="27"/>
      <c r="ALF197" s="27"/>
      <c r="ALG197" s="27"/>
      <c r="ALH197" s="27"/>
      <c r="ALI197" s="27"/>
      <c r="ALJ197" s="27"/>
      <c r="ALK197" s="27"/>
      <c r="ALL197" s="27"/>
      <c r="ALM197" s="27"/>
      <c r="ALN197" s="27"/>
      <c r="ALO197" s="27"/>
      <c r="ALP197" s="27"/>
      <c r="ALQ197" s="27"/>
      <c r="ALR197" s="27"/>
      <c r="ALS197" s="27"/>
      <c r="ALT197" s="27"/>
      <c r="ALU197" s="27"/>
      <c r="ALV197" s="27"/>
      <c r="ALW197" s="27"/>
      <c r="ALX197" s="27"/>
      <c r="ALY197" s="27"/>
      <c r="ALZ197" s="27"/>
      <c r="AMA197" s="27"/>
      <c r="AMB197" s="27"/>
      <c r="AMC197" s="27"/>
      <c r="AMD197" s="27"/>
      <c r="AME197" s="27"/>
      <c r="AMF197" s="27"/>
      <c r="AMG197" s="27"/>
      <c r="AMH197" s="27"/>
      <c r="AMI197" s="27"/>
      <c r="AMJ197" s="27"/>
      <c r="AMK197" s="27"/>
      <c r="AML197" s="27"/>
      <c r="AMM197" s="27"/>
      <c r="AMN197" s="27"/>
      <c r="AMO197" s="27"/>
      <c r="AMP197" s="27"/>
      <c r="AMQ197" s="27"/>
      <c r="AMR197" s="27"/>
      <c r="AMS197" s="27"/>
      <c r="AMT197" s="27"/>
      <c r="AMU197" s="27"/>
      <c r="AMV197" s="27"/>
      <c r="AMW197" s="27"/>
      <c r="AMX197" s="27"/>
      <c r="AMY197" s="27"/>
      <c r="AMZ197" s="27"/>
      <c r="ANA197" s="27"/>
      <c r="ANB197" s="27"/>
      <c r="ANC197" s="27"/>
      <c r="AND197" s="27"/>
      <c r="ANE197" s="27"/>
      <c r="ANF197" s="27"/>
      <c r="ANG197" s="27"/>
      <c r="ANH197" s="27"/>
      <c r="ANI197" s="27"/>
      <c r="ANJ197" s="27"/>
      <c r="ANK197" s="27"/>
      <c r="ANL197" s="27"/>
      <c r="ANM197" s="27"/>
      <c r="ANN197" s="27"/>
      <c r="ANO197" s="27"/>
      <c r="ANP197" s="27"/>
      <c r="ANQ197" s="27"/>
      <c r="ANR197" s="27"/>
      <c r="ANS197" s="27"/>
      <c r="ANT197" s="27"/>
      <c r="ANU197" s="27"/>
      <c r="ANV197" s="27"/>
      <c r="ANW197" s="27"/>
      <c r="ANX197" s="27"/>
      <c r="ANY197" s="27"/>
      <c r="ANZ197" s="27"/>
      <c r="AOA197" s="27"/>
      <c r="AOB197" s="27"/>
      <c r="AOC197" s="27"/>
      <c r="AOD197" s="27"/>
      <c r="AOE197" s="27"/>
      <c r="AOF197" s="27"/>
      <c r="AOG197" s="27"/>
      <c r="AOH197" s="27"/>
      <c r="AOI197" s="27"/>
      <c r="AOJ197" s="27"/>
      <c r="AOK197" s="27"/>
      <c r="AOL197" s="27"/>
      <c r="AOM197" s="27"/>
      <c r="AON197" s="27"/>
      <c r="AOO197" s="27"/>
      <c r="AOP197" s="27"/>
      <c r="AOQ197" s="27"/>
      <c r="AOR197" s="27"/>
      <c r="AOS197" s="27"/>
      <c r="AOT197" s="27"/>
      <c r="AOU197" s="27"/>
      <c r="AOV197" s="27"/>
      <c r="AOW197" s="27"/>
      <c r="AOX197" s="27"/>
      <c r="AOY197" s="27"/>
      <c r="AOZ197" s="27"/>
      <c r="APA197" s="27"/>
      <c r="APB197" s="27"/>
      <c r="APC197" s="27"/>
      <c r="APD197" s="27"/>
      <c r="APE197" s="27"/>
      <c r="APF197" s="27"/>
      <c r="APG197" s="27"/>
      <c r="APH197" s="27"/>
      <c r="API197" s="27"/>
      <c r="APJ197" s="27"/>
      <c r="APK197" s="27"/>
      <c r="APL197" s="27"/>
      <c r="APM197" s="27"/>
      <c r="APN197" s="27"/>
      <c r="APO197" s="27"/>
      <c r="APP197" s="27"/>
      <c r="APQ197" s="27"/>
      <c r="APR197" s="27"/>
      <c r="APS197" s="27"/>
      <c r="APT197" s="27"/>
      <c r="APU197" s="27"/>
      <c r="APV197" s="27"/>
      <c r="APW197" s="27"/>
      <c r="APX197" s="27"/>
      <c r="APY197" s="27"/>
      <c r="APZ197" s="27"/>
      <c r="AQA197" s="27"/>
      <c r="AQB197" s="27"/>
      <c r="AQC197" s="27"/>
      <c r="AQD197" s="27"/>
      <c r="AQE197" s="27"/>
      <c r="AQF197" s="27"/>
      <c r="AQG197" s="27"/>
      <c r="AQH197" s="27"/>
      <c r="AQI197" s="27"/>
      <c r="AQJ197" s="27"/>
      <c r="AQK197" s="27"/>
      <c r="AQL197" s="27"/>
      <c r="AQM197" s="27"/>
      <c r="AQN197" s="27"/>
      <c r="AQO197" s="27"/>
      <c r="AQP197" s="27"/>
      <c r="AQQ197" s="27"/>
      <c r="AQR197" s="27"/>
      <c r="AQS197" s="27"/>
      <c r="AQT197" s="27"/>
      <c r="AQU197" s="27"/>
      <c r="AQV197" s="27"/>
      <c r="AQW197" s="27"/>
      <c r="AQX197" s="27"/>
      <c r="AQY197" s="27"/>
      <c r="AQZ197" s="27"/>
      <c r="ARA197" s="27"/>
      <c r="ARB197" s="27"/>
      <c r="ARC197" s="27"/>
      <c r="ARD197" s="27"/>
      <c r="ARE197" s="27"/>
      <c r="ARF197" s="27"/>
      <c r="ARG197" s="27"/>
      <c r="ARH197" s="27"/>
      <c r="ARI197" s="27"/>
      <c r="ARJ197" s="27"/>
      <c r="ARK197" s="27"/>
      <c r="ARL197" s="27"/>
      <c r="ARM197" s="27"/>
      <c r="ARN197" s="27"/>
      <c r="ARO197" s="27"/>
      <c r="ARP197" s="27"/>
      <c r="ARQ197" s="27"/>
      <c r="ARR197" s="27"/>
      <c r="ARS197" s="27"/>
      <c r="ART197" s="27"/>
      <c r="ARU197" s="27"/>
      <c r="ARV197" s="27"/>
      <c r="ARW197" s="27"/>
      <c r="ARX197" s="27"/>
      <c r="ARY197" s="27"/>
      <c r="ARZ197" s="27"/>
      <c r="ASA197" s="27"/>
      <c r="ASB197" s="27"/>
      <c r="ASC197" s="27"/>
      <c r="ASD197" s="27"/>
      <c r="ASE197" s="27"/>
      <c r="ASF197" s="27"/>
      <c r="ASG197" s="27"/>
      <c r="ASH197" s="27"/>
      <c r="ASI197" s="27"/>
      <c r="ASJ197" s="27"/>
      <c r="ASK197" s="27"/>
      <c r="ASL197" s="27"/>
      <c r="ASM197" s="27"/>
      <c r="ASN197" s="27"/>
      <c r="ASO197" s="27"/>
      <c r="ASP197" s="27"/>
      <c r="ASQ197" s="27"/>
      <c r="ASR197" s="27"/>
      <c r="ASS197" s="27"/>
      <c r="AST197" s="27"/>
      <c r="ASU197" s="27"/>
      <c r="ASV197" s="27"/>
      <c r="ASW197" s="27"/>
      <c r="ASX197" s="27"/>
      <c r="ASY197" s="27"/>
      <c r="ASZ197" s="27"/>
      <c r="ATA197" s="27"/>
      <c r="ATB197" s="27"/>
      <c r="ATC197" s="27"/>
      <c r="ATD197" s="27"/>
      <c r="ATE197" s="27"/>
      <c r="ATF197" s="27"/>
      <c r="ATG197" s="27"/>
      <c r="ATH197" s="27"/>
      <c r="ATI197" s="27"/>
      <c r="ATJ197" s="27"/>
      <c r="ATK197" s="27"/>
      <c r="ATL197" s="27"/>
      <c r="ATM197" s="27"/>
      <c r="ATN197" s="27"/>
      <c r="ATO197" s="27"/>
      <c r="ATP197" s="27"/>
      <c r="ATQ197" s="27"/>
      <c r="ATR197" s="27"/>
      <c r="ATS197" s="27"/>
      <c r="ATT197" s="27"/>
      <c r="ATU197" s="27"/>
      <c r="ATV197" s="27"/>
      <c r="ATW197" s="27"/>
      <c r="ATX197" s="27"/>
      <c r="ATY197" s="27"/>
      <c r="ATZ197" s="27"/>
      <c r="AUA197" s="27"/>
      <c r="AUB197" s="27"/>
      <c r="AUC197" s="27"/>
      <c r="AUD197" s="27"/>
      <c r="AUE197" s="27"/>
      <c r="AUF197" s="27"/>
      <c r="AUG197" s="27"/>
      <c r="AUH197" s="27"/>
      <c r="AUI197" s="27"/>
      <c r="AUJ197" s="27"/>
      <c r="AUK197" s="27"/>
      <c r="AUL197" s="27"/>
      <c r="AUM197" s="27"/>
      <c r="AUN197" s="27"/>
      <c r="AUO197" s="27"/>
      <c r="AUP197" s="27"/>
      <c r="AUQ197" s="27"/>
      <c r="AUR197" s="27"/>
      <c r="AUS197" s="27"/>
      <c r="AUT197" s="27"/>
      <c r="AUU197" s="27"/>
      <c r="AUV197" s="27"/>
      <c r="AUW197" s="27"/>
      <c r="AUX197" s="27"/>
      <c r="AUY197" s="27"/>
      <c r="AUZ197" s="27"/>
      <c r="AVA197" s="27"/>
      <c r="AVB197" s="27"/>
      <c r="AVC197" s="27"/>
      <c r="AVD197" s="27"/>
      <c r="AVE197" s="27"/>
      <c r="AVF197" s="27"/>
      <c r="AVG197" s="27"/>
      <c r="AVH197" s="27"/>
      <c r="AVI197" s="27"/>
      <c r="AVJ197" s="27"/>
      <c r="AVK197" s="27"/>
      <c r="AVL197" s="27"/>
      <c r="AVM197" s="27"/>
      <c r="AVN197" s="27"/>
      <c r="AVO197" s="27"/>
      <c r="AVP197" s="27"/>
      <c r="AVQ197" s="27"/>
      <c r="AVR197" s="27"/>
      <c r="AVS197" s="27"/>
      <c r="AVT197" s="27"/>
      <c r="AVU197" s="27"/>
      <c r="AVV197" s="27"/>
      <c r="AVW197" s="27"/>
      <c r="AVX197" s="27"/>
      <c r="AVY197" s="27"/>
      <c r="AVZ197" s="27"/>
      <c r="AWA197" s="27"/>
      <c r="AWB197" s="27"/>
      <c r="AWC197" s="27"/>
      <c r="AWD197" s="27"/>
      <c r="AWE197" s="27"/>
      <c r="AWF197" s="27"/>
      <c r="AWG197" s="27"/>
      <c r="AWH197" s="27"/>
      <c r="AWI197" s="27"/>
      <c r="AWJ197" s="27"/>
      <c r="AWK197" s="27"/>
      <c r="AWL197" s="27"/>
      <c r="AWM197" s="27"/>
      <c r="AWN197" s="27"/>
      <c r="AWO197" s="27"/>
      <c r="AWP197" s="27"/>
      <c r="AWQ197" s="27"/>
      <c r="AWR197" s="27"/>
      <c r="AWS197" s="27"/>
      <c r="AWT197" s="27"/>
      <c r="AWU197" s="27"/>
      <c r="AWV197" s="27"/>
      <c r="AWW197" s="27"/>
      <c r="AWX197" s="27"/>
      <c r="AWY197" s="27"/>
      <c r="AWZ197" s="27"/>
      <c r="AXA197" s="27"/>
      <c r="AXB197" s="27"/>
      <c r="AXC197" s="27"/>
      <c r="AXD197" s="27"/>
      <c r="AXE197" s="27"/>
      <c r="AXF197" s="27"/>
      <c r="AXG197" s="27"/>
      <c r="AXH197" s="27"/>
      <c r="AXI197" s="27"/>
      <c r="AXJ197" s="27"/>
      <c r="AXK197" s="27"/>
      <c r="AXL197" s="27"/>
      <c r="AXM197" s="27"/>
      <c r="AXN197" s="27"/>
      <c r="AXO197" s="27"/>
      <c r="AXP197" s="27"/>
      <c r="AXQ197" s="27"/>
      <c r="AXR197" s="27"/>
      <c r="AXS197" s="27"/>
      <c r="AXT197" s="27"/>
      <c r="AXU197" s="27"/>
      <c r="AXV197" s="27"/>
      <c r="AXW197" s="27"/>
      <c r="AXX197" s="27"/>
      <c r="AXY197" s="27"/>
      <c r="AXZ197" s="27"/>
      <c r="AYA197" s="27"/>
      <c r="AYB197" s="27"/>
      <c r="AYC197" s="27"/>
      <c r="AYD197" s="27"/>
      <c r="AYE197" s="27"/>
      <c r="AYF197" s="27"/>
      <c r="AYG197" s="27"/>
      <c r="AYH197" s="27"/>
      <c r="AYI197" s="27"/>
      <c r="AYJ197" s="27"/>
      <c r="AYK197" s="27"/>
      <c r="AYL197" s="27"/>
      <c r="AYM197" s="27"/>
      <c r="AYN197" s="27"/>
      <c r="AYO197" s="27"/>
      <c r="AYP197" s="27"/>
      <c r="AYQ197" s="27"/>
      <c r="AYR197" s="27"/>
      <c r="AYS197" s="27"/>
      <c r="AYT197" s="27"/>
      <c r="AYU197" s="27"/>
      <c r="AYV197" s="27"/>
      <c r="AYW197" s="27"/>
      <c r="AYX197" s="27"/>
      <c r="AYY197" s="27"/>
      <c r="AYZ197" s="27"/>
      <c r="AZA197" s="27"/>
      <c r="AZB197" s="27"/>
      <c r="AZC197" s="27"/>
      <c r="AZD197" s="27"/>
      <c r="AZE197" s="27"/>
      <c r="AZF197" s="27"/>
      <c r="AZG197" s="27"/>
      <c r="AZH197" s="27"/>
      <c r="AZI197" s="27"/>
      <c r="AZJ197" s="27"/>
      <c r="AZK197" s="27"/>
      <c r="AZL197" s="27"/>
      <c r="AZM197" s="27"/>
      <c r="AZN197" s="27"/>
      <c r="AZO197" s="27"/>
      <c r="AZP197" s="27"/>
      <c r="AZQ197" s="27"/>
      <c r="AZR197" s="27"/>
      <c r="AZS197" s="27"/>
      <c r="AZT197" s="27"/>
      <c r="AZU197" s="27"/>
      <c r="AZV197" s="27"/>
      <c r="AZW197" s="27"/>
      <c r="AZX197" s="27"/>
      <c r="AZY197" s="27"/>
      <c r="AZZ197" s="27"/>
      <c r="BAA197" s="27"/>
      <c r="BAB197" s="27"/>
      <c r="BAC197" s="27"/>
      <c r="BAD197" s="27"/>
      <c r="BAE197" s="27"/>
      <c r="BAF197" s="27"/>
      <c r="BAG197" s="27"/>
      <c r="BAH197" s="27"/>
      <c r="BAI197" s="27"/>
      <c r="BAJ197" s="27"/>
      <c r="BAK197" s="27"/>
      <c r="BAL197" s="27"/>
      <c r="BAM197" s="27"/>
      <c r="BAN197" s="27"/>
      <c r="BAO197" s="27"/>
      <c r="BAP197" s="27"/>
      <c r="BAQ197" s="27"/>
      <c r="BAR197" s="27"/>
      <c r="BAS197" s="27"/>
      <c r="BAT197" s="27"/>
      <c r="BAU197" s="27"/>
      <c r="BAV197" s="27"/>
      <c r="BAW197" s="27"/>
      <c r="BAX197" s="27"/>
      <c r="BAY197" s="27"/>
      <c r="BAZ197" s="27"/>
      <c r="BBA197" s="27"/>
      <c r="BBB197" s="27"/>
      <c r="BBC197" s="27"/>
      <c r="BBD197" s="27"/>
      <c r="BBE197" s="27"/>
      <c r="BBF197" s="27"/>
      <c r="BBG197" s="27"/>
      <c r="BBH197" s="27"/>
      <c r="BBI197" s="27"/>
      <c r="BBJ197" s="27"/>
      <c r="BBK197" s="27"/>
      <c r="BBL197" s="27"/>
      <c r="BBM197" s="27"/>
      <c r="BBN197" s="27"/>
      <c r="BBO197" s="27"/>
      <c r="BBP197" s="27"/>
      <c r="BBQ197" s="27"/>
      <c r="BBR197" s="27"/>
      <c r="BBS197" s="27"/>
      <c r="BBT197" s="27"/>
      <c r="BBU197" s="27"/>
      <c r="BBV197" s="27"/>
      <c r="BBW197" s="27"/>
      <c r="BBX197" s="27"/>
      <c r="BBY197" s="27"/>
      <c r="BBZ197" s="27"/>
      <c r="BCA197" s="27"/>
      <c r="BCB197" s="27"/>
      <c r="BCC197" s="27"/>
      <c r="BCD197" s="27"/>
      <c r="BCE197" s="27"/>
      <c r="BCF197" s="27"/>
      <c r="BCG197" s="27"/>
      <c r="BCH197" s="27"/>
      <c r="BCI197" s="27"/>
      <c r="BCJ197" s="27"/>
      <c r="BCK197" s="27"/>
      <c r="BCL197" s="27"/>
      <c r="BCM197" s="27"/>
      <c r="BCN197" s="27"/>
      <c r="BCO197" s="27"/>
      <c r="BCP197" s="27"/>
      <c r="BCQ197" s="27"/>
      <c r="BCR197" s="27"/>
      <c r="BCS197" s="27"/>
      <c r="BCT197" s="27"/>
      <c r="BCU197" s="27"/>
      <c r="BCV197" s="27"/>
      <c r="BCW197" s="27"/>
      <c r="BCX197" s="27"/>
      <c r="BCY197" s="27"/>
      <c r="BCZ197" s="27"/>
      <c r="BDA197" s="27"/>
      <c r="BDB197" s="27"/>
      <c r="BDC197" s="27"/>
      <c r="BDD197" s="27"/>
      <c r="BDE197" s="27"/>
      <c r="BDF197" s="27"/>
      <c r="BDG197" s="27"/>
      <c r="BDH197" s="27"/>
      <c r="BDI197" s="27"/>
      <c r="BDJ197" s="27"/>
      <c r="BDK197" s="27"/>
      <c r="BDL197" s="27"/>
      <c r="BDM197" s="27"/>
      <c r="BDN197" s="27"/>
      <c r="BDO197" s="27"/>
      <c r="BDP197" s="27"/>
      <c r="BDQ197" s="27"/>
      <c r="BDR197" s="27"/>
      <c r="BDS197" s="27"/>
      <c r="BDT197" s="27"/>
      <c r="BDU197" s="27"/>
      <c r="BDV197" s="27"/>
      <c r="BDW197" s="27"/>
      <c r="BDX197" s="27"/>
      <c r="BDY197" s="27"/>
      <c r="BDZ197" s="27"/>
      <c r="BEA197" s="27"/>
      <c r="BEB197" s="27"/>
      <c r="BEC197" s="27"/>
      <c r="BED197" s="27"/>
      <c r="BEE197" s="27"/>
      <c r="BEF197" s="27"/>
      <c r="BEG197" s="27"/>
      <c r="BEH197" s="27"/>
      <c r="BEI197" s="27"/>
      <c r="BEJ197" s="27"/>
      <c r="BEK197" s="27"/>
      <c r="BEL197" s="27"/>
      <c r="BEM197" s="27"/>
      <c r="BEN197" s="27"/>
      <c r="BEO197" s="27"/>
      <c r="BEP197" s="27"/>
      <c r="BEQ197" s="27"/>
      <c r="BER197" s="27"/>
      <c r="BES197" s="27"/>
      <c r="BET197" s="27"/>
      <c r="BEU197" s="27"/>
      <c r="BEV197" s="27"/>
      <c r="BEW197" s="27"/>
      <c r="BEX197" s="27"/>
      <c r="BEY197" s="27"/>
      <c r="BEZ197" s="27"/>
      <c r="BFA197" s="27"/>
      <c r="BFB197" s="27"/>
      <c r="BFC197" s="27"/>
      <c r="BFD197" s="27"/>
      <c r="BFE197" s="27"/>
      <c r="BFF197" s="27"/>
      <c r="BFG197" s="27"/>
      <c r="BFH197" s="27"/>
      <c r="BFI197" s="27"/>
      <c r="BFJ197" s="27"/>
      <c r="BFK197" s="27"/>
      <c r="BFL197" s="27"/>
      <c r="BFM197" s="27"/>
      <c r="BFN197" s="27"/>
      <c r="BFO197" s="27"/>
      <c r="BFP197" s="27"/>
      <c r="BFQ197" s="27"/>
      <c r="BFR197" s="27"/>
      <c r="BFS197" s="27"/>
      <c r="BFT197" s="27"/>
      <c r="BFU197" s="27"/>
      <c r="BFV197" s="27"/>
      <c r="BFW197" s="27"/>
      <c r="BFX197" s="27"/>
      <c r="BFY197" s="27"/>
      <c r="BFZ197" s="27"/>
      <c r="BGA197" s="27"/>
      <c r="BGB197" s="27"/>
      <c r="BGC197" s="27"/>
      <c r="BGD197" s="27"/>
      <c r="BGE197" s="27"/>
      <c r="BGF197" s="27"/>
      <c r="BGG197" s="27"/>
      <c r="BGH197" s="27"/>
      <c r="BGI197" s="27"/>
      <c r="BGJ197" s="27"/>
      <c r="BGK197" s="27"/>
      <c r="BGL197" s="27"/>
      <c r="BGM197" s="27"/>
      <c r="BGN197" s="27"/>
      <c r="BGO197" s="27"/>
      <c r="BGP197" s="27"/>
      <c r="BGQ197" s="27"/>
      <c r="BGR197" s="27"/>
      <c r="BGS197" s="27"/>
      <c r="BGT197" s="27"/>
      <c r="BGU197" s="27"/>
      <c r="BGV197" s="27"/>
      <c r="BGW197" s="27"/>
      <c r="BGX197" s="27"/>
      <c r="BGY197" s="27"/>
      <c r="BGZ197" s="27"/>
      <c r="BHA197" s="27"/>
      <c r="BHB197" s="27"/>
      <c r="BHC197" s="27"/>
      <c r="BHD197" s="27"/>
      <c r="BHE197" s="27"/>
      <c r="BHF197" s="27"/>
      <c r="BHG197" s="27"/>
      <c r="BHH197" s="27"/>
      <c r="BHI197" s="27"/>
      <c r="BHJ197" s="27"/>
      <c r="BHK197" s="27"/>
      <c r="BHL197" s="27"/>
      <c r="BHM197" s="27"/>
      <c r="BHN197" s="27"/>
      <c r="BHO197" s="27"/>
      <c r="BHP197" s="27"/>
      <c r="BHQ197" s="27"/>
      <c r="BHR197" s="27"/>
      <c r="BHS197" s="27"/>
      <c r="BHT197" s="27"/>
      <c r="BHU197" s="27"/>
      <c r="BHV197" s="27"/>
      <c r="BHW197" s="27"/>
      <c r="BHX197" s="27"/>
      <c r="BHY197" s="27"/>
      <c r="BHZ197" s="27"/>
      <c r="BIA197" s="27"/>
      <c r="BIB197" s="27"/>
      <c r="BIC197" s="27"/>
      <c r="BID197" s="27"/>
      <c r="BIE197" s="27"/>
      <c r="BIF197" s="27"/>
      <c r="BIG197" s="27"/>
      <c r="BIH197" s="27"/>
      <c r="BII197" s="27"/>
      <c r="BIJ197" s="27"/>
      <c r="BIK197" s="27"/>
      <c r="BIL197" s="27"/>
      <c r="BIM197" s="27"/>
      <c r="BIN197" s="27"/>
      <c r="BIO197" s="27"/>
      <c r="BIP197" s="27"/>
      <c r="BIQ197" s="27"/>
      <c r="BIR197" s="27"/>
      <c r="BIS197" s="27"/>
      <c r="BIT197" s="27"/>
      <c r="BIU197" s="27"/>
      <c r="BIV197" s="27"/>
      <c r="BIW197" s="27"/>
      <c r="BIX197" s="27"/>
      <c r="BIY197" s="27"/>
      <c r="BIZ197" s="27"/>
      <c r="BJA197" s="27"/>
      <c r="BJB197" s="27"/>
      <c r="BJC197" s="27"/>
      <c r="BJD197" s="27"/>
      <c r="BJE197" s="27"/>
      <c r="BJF197" s="27"/>
      <c r="BJG197" s="27"/>
      <c r="BJH197" s="27"/>
      <c r="BJI197" s="27"/>
      <c r="BJJ197" s="27"/>
      <c r="BJK197" s="27"/>
      <c r="BJL197" s="27"/>
      <c r="BJM197" s="27"/>
      <c r="BJN197" s="27"/>
      <c r="BJO197" s="27"/>
      <c r="BJP197" s="27"/>
      <c r="BJQ197" s="27"/>
      <c r="BJR197" s="27"/>
      <c r="BJS197" s="27"/>
      <c r="BJT197" s="27"/>
      <c r="BJU197" s="27"/>
      <c r="BJV197" s="27"/>
      <c r="BJW197" s="27"/>
      <c r="BJX197" s="27"/>
      <c r="BJY197" s="27"/>
      <c r="BJZ197" s="27"/>
      <c r="BKA197" s="27"/>
      <c r="BKB197" s="27"/>
      <c r="BKC197" s="27"/>
      <c r="BKD197" s="27"/>
      <c r="BKE197" s="27"/>
      <c r="BKF197" s="27"/>
      <c r="BKG197" s="27"/>
      <c r="BKH197" s="27"/>
      <c r="BKI197" s="27"/>
      <c r="BKJ197" s="27"/>
      <c r="BKK197" s="27"/>
      <c r="BKL197" s="27"/>
      <c r="BKM197" s="27"/>
      <c r="BKN197" s="27"/>
      <c r="BKO197" s="27"/>
      <c r="BKP197" s="27"/>
      <c r="BKQ197" s="27"/>
      <c r="BKR197" s="27"/>
      <c r="BKS197" s="27"/>
      <c r="BKT197" s="27"/>
      <c r="BKU197" s="27"/>
      <c r="BKV197" s="27"/>
      <c r="BKW197" s="27"/>
      <c r="BKX197" s="27"/>
      <c r="BKY197" s="27"/>
      <c r="BKZ197" s="27"/>
      <c r="BLA197" s="27"/>
      <c r="BLB197" s="27"/>
      <c r="BLC197" s="27"/>
      <c r="BLD197" s="27"/>
      <c r="BLE197" s="27"/>
      <c r="BLF197" s="27"/>
      <c r="BLG197" s="27"/>
      <c r="BLH197" s="27"/>
      <c r="BLI197" s="27"/>
      <c r="BLJ197" s="27"/>
      <c r="BLK197" s="27"/>
      <c r="BLL197" s="27"/>
      <c r="BLM197" s="27"/>
      <c r="BLN197" s="27"/>
      <c r="BLO197" s="27"/>
      <c r="BLP197" s="27"/>
      <c r="BLQ197" s="27"/>
      <c r="BLR197" s="27"/>
      <c r="BLS197" s="27"/>
      <c r="BLT197" s="27"/>
      <c r="BLU197" s="27"/>
      <c r="BLV197" s="27"/>
      <c r="BLW197" s="27"/>
      <c r="BLX197" s="27"/>
      <c r="BLY197" s="27"/>
      <c r="BLZ197" s="27"/>
      <c r="BMA197" s="27"/>
      <c r="BMB197" s="27"/>
      <c r="BMC197" s="27"/>
      <c r="BMD197" s="27"/>
      <c r="BME197" s="27"/>
      <c r="BMF197" s="27"/>
      <c r="BMG197" s="27"/>
      <c r="BMH197" s="27"/>
      <c r="BMI197" s="27"/>
      <c r="BMJ197" s="27"/>
      <c r="BMK197" s="27"/>
      <c r="BML197" s="27"/>
      <c r="BMM197" s="27"/>
      <c r="BMN197" s="27"/>
      <c r="BMO197" s="27"/>
      <c r="BMP197" s="27"/>
      <c r="BMQ197" s="27"/>
      <c r="BMR197" s="27"/>
      <c r="BMS197" s="27"/>
      <c r="BMT197" s="27"/>
      <c r="BMU197" s="27"/>
      <c r="BMV197" s="27"/>
      <c r="BMW197" s="27"/>
      <c r="BMX197" s="27"/>
      <c r="BMY197" s="27"/>
      <c r="BMZ197" s="27"/>
      <c r="BNA197" s="27"/>
      <c r="BNB197" s="27"/>
      <c r="BNC197" s="27"/>
      <c r="BND197" s="27"/>
      <c r="BNE197" s="27"/>
      <c r="BNF197" s="27"/>
      <c r="BNG197" s="27"/>
      <c r="BNH197" s="27"/>
      <c r="BNI197" s="27"/>
      <c r="BNJ197" s="27"/>
      <c r="BNK197" s="27"/>
      <c r="BNL197" s="27"/>
      <c r="BNM197" s="27"/>
      <c r="BNN197" s="27"/>
      <c r="BNO197" s="27"/>
      <c r="BNP197" s="27"/>
      <c r="BNQ197" s="27"/>
      <c r="BNR197" s="27"/>
      <c r="BNS197" s="27"/>
      <c r="BNT197" s="27"/>
      <c r="BNU197" s="27"/>
      <c r="BNV197" s="27"/>
      <c r="BNW197" s="27"/>
      <c r="BNX197" s="27"/>
      <c r="BNY197" s="27"/>
      <c r="BNZ197" s="27"/>
      <c r="BOA197" s="27"/>
      <c r="BOB197" s="27"/>
      <c r="BOC197" s="27"/>
      <c r="BOD197" s="27"/>
      <c r="BOE197" s="27"/>
      <c r="BOF197" s="27"/>
      <c r="BOG197" s="27"/>
      <c r="BOH197" s="27"/>
      <c r="BOI197" s="27"/>
      <c r="BOJ197" s="27"/>
      <c r="BOK197" s="27"/>
      <c r="BOL197" s="27"/>
      <c r="BOM197" s="27"/>
      <c r="BON197" s="27"/>
      <c r="BOO197" s="27"/>
      <c r="BOP197" s="27"/>
      <c r="BOQ197" s="27"/>
      <c r="BOR197" s="27"/>
      <c r="BOS197" s="27"/>
      <c r="BOT197" s="27"/>
      <c r="BOU197" s="27"/>
      <c r="BOV197" s="27"/>
      <c r="BOW197" s="27"/>
      <c r="BOX197" s="27"/>
      <c r="BOY197" s="27"/>
      <c r="BOZ197" s="27"/>
      <c r="BPA197" s="27"/>
      <c r="BPB197" s="27"/>
      <c r="BPC197" s="27"/>
      <c r="BPD197" s="27"/>
      <c r="BPE197" s="27"/>
      <c r="BPF197" s="27"/>
      <c r="BPG197" s="27"/>
      <c r="BPH197" s="27"/>
      <c r="BPI197" s="27"/>
      <c r="BPJ197" s="27"/>
      <c r="BPK197" s="27"/>
      <c r="BPL197" s="27"/>
      <c r="BPM197" s="27"/>
      <c r="BPN197" s="27"/>
      <c r="BPO197" s="27"/>
      <c r="BPP197" s="27"/>
      <c r="BPQ197" s="27"/>
      <c r="BPR197" s="27"/>
      <c r="BPS197" s="27"/>
      <c r="BPT197" s="27"/>
      <c r="BPU197" s="27"/>
      <c r="BPV197" s="27"/>
      <c r="BPW197" s="27"/>
      <c r="BPX197" s="27"/>
      <c r="BPY197" s="27"/>
      <c r="BPZ197" s="27"/>
      <c r="BQA197" s="27"/>
      <c r="BQB197" s="27"/>
      <c r="BQC197" s="27"/>
      <c r="BQD197" s="27"/>
      <c r="BQE197" s="27"/>
      <c r="BQF197" s="27"/>
      <c r="BQG197" s="27"/>
      <c r="BQH197" s="27"/>
      <c r="BQI197" s="27"/>
      <c r="BQJ197" s="27"/>
      <c r="BQK197" s="27"/>
      <c r="BQL197" s="27"/>
      <c r="BQM197" s="27"/>
      <c r="BQN197" s="27"/>
      <c r="BQO197" s="27"/>
      <c r="BQP197" s="27"/>
      <c r="BQQ197" s="27"/>
      <c r="BQR197" s="27"/>
      <c r="BQS197" s="27"/>
      <c r="BQT197" s="27"/>
      <c r="BQU197" s="27"/>
      <c r="BQV197" s="27"/>
      <c r="BQW197" s="27"/>
      <c r="BQX197" s="27"/>
      <c r="BQY197" s="27"/>
      <c r="BQZ197" s="27"/>
      <c r="BRA197" s="27"/>
      <c r="BRB197" s="27"/>
      <c r="BRC197" s="27"/>
      <c r="BRD197" s="27"/>
      <c r="BRE197" s="27"/>
      <c r="BRF197" s="27"/>
      <c r="BRG197" s="27"/>
      <c r="BRH197" s="27"/>
      <c r="BRI197" s="27"/>
      <c r="BRJ197" s="27"/>
      <c r="BRK197" s="27"/>
      <c r="BRL197" s="27"/>
      <c r="BRM197" s="27"/>
      <c r="BRN197" s="27"/>
      <c r="BRO197" s="27"/>
      <c r="BRP197" s="27"/>
      <c r="BRQ197" s="27"/>
      <c r="BRR197" s="27"/>
      <c r="BRS197" s="27"/>
      <c r="BRT197" s="27"/>
      <c r="BRU197" s="27"/>
      <c r="BRV197" s="27"/>
      <c r="BRW197" s="27"/>
      <c r="BRX197" s="27"/>
      <c r="BRY197" s="27"/>
      <c r="BRZ197" s="27"/>
      <c r="BSA197" s="27"/>
      <c r="BSB197" s="27"/>
      <c r="BSC197" s="27"/>
      <c r="BSD197" s="27"/>
      <c r="BSE197" s="27"/>
      <c r="BSF197" s="27"/>
      <c r="BSG197" s="27"/>
      <c r="BSH197" s="27"/>
      <c r="BSI197" s="27"/>
      <c r="BSJ197" s="27"/>
      <c r="BSK197" s="27"/>
      <c r="BSL197" s="27"/>
      <c r="BSM197" s="27"/>
      <c r="BSN197" s="27"/>
      <c r="BSO197" s="27"/>
      <c r="BSP197" s="27"/>
      <c r="BSQ197" s="27"/>
      <c r="BSR197" s="27"/>
      <c r="BSS197" s="27"/>
      <c r="BST197" s="27"/>
      <c r="BSU197" s="27"/>
      <c r="BSV197" s="27"/>
      <c r="BSW197" s="27"/>
      <c r="BSX197" s="27"/>
      <c r="BSY197" s="27"/>
      <c r="BSZ197" s="27"/>
      <c r="BTA197" s="27"/>
      <c r="BTB197" s="27"/>
      <c r="BTC197" s="27"/>
      <c r="BTD197" s="27"/>
      <c r="BTE197" s="27"/>
      <c r="BTF197" s="27"/>
      <c r="BTG197" s="27"/>
      <c r="BTH197" s="27"/>
      <c r="BTI197" s="27"/>
      <c r="BTJ197" s="27"/>
      <c r="BTK197" s="27"/>
      <c r="BTL197" s="27"/>
      <c r="BTM197" s="27"/>
      <c r="BTN197" s="27"/>
      <c r="BTO197" s="27"/>
      <c r="BTP197" s="27"/>
      <c r="BTQ197" s="27"/>
      <c r="BTR197" s="27"/>
      <c r="BTS197" s="27"/>
      <c r="BTT197" s="27"/>
      <c r="BTU197" s="27"/>
      <c r="BTV197" s="27"/>
      <c r="BTW197" s="27"/>
      <c r="BTX197" s="27"/>
      <c r="BTY197" s="27"/>
      <c r="BTZ197" s="27"/>
      <c r="BUA197" s="27"/>
      <c r="BUB197" s="27"/>
      <c r="BUC197" s="27"/>
      <c r="BUD197" s="27"/>
      <c r="BUE197" s="27"/>
      <c r="BUF197" s="27"/>
      <c r="BUG197" s="27"/>
      <c r="BUH197" s="27"/>
      <c r="BUI197" s="27"/>
      <c r="BUJ197" s="27"/>
      <c r="BUK197" s="27"/>
      <c r="BUL197" s="27"/>
      <c r="BUM197" s="27"/>
      <c r="BUN197" s="27"/>
      <c r="BUO197" s="27"/>
      <c r="BUP197" s="27"/>
      <c r="BUQ197" s="27"/>
    </row>
    <row r="198" spans="1:1915" s="47" customFormat="1" ht="12.75">
      <c r="A198" s="23"/>
      <c r="B198" s="53"/>
      <c r="C198" s="53"/>
      <c r="D198" s="217" t="s">
        <v>272</v>
      </c>
      <c r="E198" s="216">
        <v>0.35</v>
      </c>
      <c r="F198" s="152">
        <v>2024</v>
      </c>
      <c r="G198" s="221">
        <v>0.8</v>
      </c>
      <c r="H198" s="22"/>
      <c r="I198" s="26"/>
      <c r="J198" s="26"/>
      <c r="K198" s="26"/>
      <c r="L198" s="26"/>
      <c r="M198" s="104"/>
      <c r="N198" s="104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  <c r="BZ198" s="27"/>
      <c r="CA198" s="27"/>
      <c r="CB198" s="27"/>
      <c r="CC198" s="27"/>
      <c r="CD198" s="27"/>
      <c r="CE198" s="27"/>
      <c r="CF198" s="27"/>
      <c r="CG198" s="27"/>
      <c r="CH198" s="27"/>
      <c r="CI198" s="27"/>
      <c r="CJ198" s="27"/>
      <c r="CK198" s="27"/>
      <c r="CL198" s="27"/>
      <c r="CM198" s="27"/>
      <c r="CN198" s="27"/>
      <c r="CO198" s="27"/>
      <c r="CP198" s="27"/>
      <c r="CQ198" s="27"/>
      <c r="CR198" s="27"/>
      <c r="CS198" s="27"/>
      <c r="CT198" s="27"/>
      <c r="CU198" s="27"/>
      <c r="CV198" s="27"/>
      <c r="CW198" s="27"/>
      <c r="CX198" s="27"/>
      <c r="CY198" s="27"/>
      <c r="CZ198" s="27"/>
      <c r="DA198" s="27"/>
      <c r="DB198" s="27"/>
      <c r="DC198" s="27"/>
      <c r="DD198" s="27"/>
      <c r="DE198" s="27"/>
      <c r="DF198" s="27"/>
      <c r="DG198" s="27"/>
      <c r="DH198" s="27"/>
      <c r="DI198" s="27"/>
      <c r="DJ198" s="27"/>
      <c r="DK198" s="27"/>
      <c r="DL198" s="27"/>
      <c r="DM198" s="27"/>
      <c r="DN198" s="27"/>
      <c r="DO198" s="27"/>
      <c r="DP198" s="27"/>
      <c r="DQ198" s="27"/>
      <c r="DR198" s="27"/>
      <c r="DS198" s="27"/>
      <c r="DT198" s="27"/>
      <c r="DU198" s="27"/>
      <c r="DV198" s="27"/>
      <c r="DW198" s="27"/>
      <c r="DX198" s="27"/>
      <c r="DY198" s="27"/>
      <c r="DZ198" s="27"/>
      <c r="EA198" s="27"/>
      <c r="EB198" s="27"/>
      <c r="EC198" s="27"/>
      <c r="ED198" s="27"/>
      <c r="EE198" s="27"/>
      <c r="EF198" s="27"/>
      <c r="EG198" s="27"/>
      <c r="EH198" s="27"/>
      <c r="EI198" s="27"/>
      <c r="EJ198" s="27"/>
      <c r="EK198" s="27"/>
      <c r="EL198" s="27"/>
      <c r="EM198" s="27"/>
      <c r="EN198" s="27"/>
      <c r="EO198" s="27"/>
      <c r="EP198" s="27"/>
      <c r="EQ198" s="27"/>
      <c r="ER198" s="27"/>
      <c r="ES198" s="27"/>
      <c r="ET198" s="27"/>
      <c r="EU198" s="27"/>
      <c r="EV198" s="27"/>
      <c r="EW198" s="27"/>
      <c r="EX198" s="27"/>
      <c r="EY198" s="27"/>
      <c r="EZ198" s="27"/>
      <c r="FA198" s="27"/>
      <c r="FB198" s="27"/>
      <c r="FC198" s="27"/>
      <c r="FD198" s="27"/>
      <c r="FE198" s="27"/>
      <c r="FF198" s="27"/>
      <c r="FG198" s="27"/>
      <c r="FH198" s="27"/>
      <c r="FI198" s="27"/>
      <c r="FJ198" s="27"/>
      <c r="FK198" s="27"/>
      <c r="FL198" s="27"/>
      <c r="FM198" s="27"/>
      <c r="FN198" s="27"/>
      <c r="FO198" s="27"/>
      <c r="FP198" s="27"/>
      <c r="FQ198" s="27"/>
      <c r="FR198" s="27"/>
      <c r="FS198" s="27"/>
      <c r="FT198" s="27"/>
      <c r="FU198" s="27"/>
      <c r="FV198" s="27"/>
      <c r="FW198" s="27"/>
      <c r="FX198" s="27"/>
      <c r="FY198" s="27"/>
      <c r="FZ198" s="27"/>
      <c r="GA198" s="27"/>
      <c r="GB198" s="27"/>
      <c r="GC198" s="27"/>
      <c r="GD198" s="27"/>
      <c r="GE198" s="27"/>
      <c r="GF198" s="27"/>
      <c r="GG198" s="27"/>
      <c r="GH198" s="27"/>
      <c r="GI198" s="27"/>
      <c r="GJ198" s="27"/>
      <c r="GK198" s="27"/>
      <c r="GL198" s="27"/>
      <c r="GM198" s="27"/>
      <c r="GN198" s="27"/>
      <c r="GO198" s="27"/>
      <c r="GP198" s="27"/>
      <c r="GQ198" s="27"/>
      <c r="GR198" s="27"/>
      <c r="GS198" s="27"/>
      <c r="GT198" s="27"/>
      <c r="GU198" s="27"/>
      <c r="GV198" s="27"/>
      <c r="GW198" s="27"/>
      <c r="GX198" s="27"/>
      <c r="GY198" s="27"/>
      <c r="GZ198" s="27"/>
      <c r="HA198" s="27"/>
      <c r="HB198" s="27"/>
      <c r="HC198" s="27"/>
      <c r="HD198" s="27"/>
      <c r="HE198" s="27"/>
      <c r="HF198" s="27"/>
      <c r="HG198" s="27"/>
      <c r="HH198" s="27"/>
      <c r="HI198" s="27"/>
      <c r="HJ198" s="27"/>
      <c r="HK198" s="27"/>
      <c r="HL198" s="27"/>
      <c r="HM198" s="27"/>
      <c r="HN198" s="27"/>
      <c r="HO198" s="27"/>
      <c r="HP198" s="27"/>
      <c r="HQ198" s="27"/>
      <c r="HR198" s="27"/>
      <c r="HS198" s="27"/>
      <c r="HT198" s="27"/>
      <c r="HU198" s="27"/>
      <c r="HV198" s="27"/>
      <c r="HW198" s="27"/>
      <c r="HX198" s="27"/>
      <c r="HY198" s="27"/>
      <c r="HZ198" s="27"/>
      <c r="IA198" s="27"/>
      <c r="IB198" s="27"/>
      <c r="IC198" s="27"/>
      <c r="ID198" s="27"/>
      <c r="IE198" s="27"/>
      <c r="IF198" s="27"/>
      <c r="IG198" s="27"/>
      <c r="IH198" s="27"/>
      <c r="II198" s="27"/>
      <c r="IJ198" s="27"/>
      <c r="IK198" s="27"/>
      <c r="IL198" s="27"/>
      <c r="IM198" s="27"/>
      <c r="IN198" s="27"/>
      <c r="IO198" s="27"/>
      <c r="IP198" s="27"/>
      <c r="IQ198" s="27"/>
      <c r="IR198" s="27"/>
      <c r="IS198" s="27"/>
      <c r="IT198" s="27"/>
      <c r="IU198" s="27"/>
      <c r="IV198" s="27"/>
      <c r="IW198" s="27"/>
      <c r="IX198" s="27"/>
      <c r="IY198" s="27"/>
      <c r="IZ198" s="27"/>
      <c r="JA198" s="27"/>
      <c r="JB198" s="27"/>
      <c r="JC198" s="27"/>
      <c r="JD198" s="27"/>
      <c r="JE198" s="27"/>
      <c r="JF198" s="27"/>
      <c r="JG198" s="27"/>
      <c r="JH198" s="27"/>
      <c r="JI198" s="27"/>
      <c r="JJ198" s="27"/>
      <c r="JK198" s="27"/>
      <c r="JL198" s="27"/>
      <c r="JM198" s="27"/>
      <c r="JN198" s="27"/>
      <c r="JO198" s="27"/>
      <c r="JP198" s="27"/>
      <c r="JQ198" s="27"/>
      <c r="JR198" s="27"/>
      <c r="JS198" s="27"/>
      <c r="JT198" s="27"/>
      <c r="JU198" s="27"/>
      <c r="JV198" s="27"/>
      <c r="JW198" s="27"/>
      <c r="JX198" s="27"/>
      <c r="JY198" s="27"/>
      <c r="JZ198" s="27"/>
      <c r="KA198" s="27"/>
      <c r="KB198" s="27"/>
      <c r="KC198" s="27"/>
      <c r="KD198" s="27"/>
      <c r="KE198" s="27"/>
      <c r="KF198" s="27"/>
      <c r="KG198" s="27"/>
      <c r="KH198" s="27"/>
      <c r="KI198" s="27"/>
      <c r="KJ198" s="27"/>
      <c r="KK198" s="27"/>
      <c r="KL198" s="27"/>
      <c r="KM198" s="27"/>
      <c r="KN198" s="27"/>
      <c r="KO198" s="27"/>
      <c r="KP198" s="27"/>
      <c r="KQ198" s="27"/>
      <c r="KR198" s="27"/>
      <c r="KS198" s="27"/>
      <c r="KT198" s="27"/>
      <c r="KU198" s="27"/>
      <c r="KV198" s="27"/>
      <c r="KW198" s="27"/>
      <c r="KX198" s="27"/>
      <c r="KY198" s="27"/>
      <c r="KZ198" s="27"/>
      <c r="LA198" s="27"/>
      <c r="LB198" s="27"/>
      <c r="LC198" s="27"/>
      <c r="LD198" s="27"/>
      <c r="LE198" s="27"/>
      <c r="LF198" s="27"/>
      <c r="LG198" s="27"/>
      <c r="LH198" s="27"/>
      <c r="LI198" s="27"/>
      <c r="LJ198" s="27"/>
      <c r="LK198" s="27"/>
      <c r="LL198" s="27"/>
      <c r="LM198" s="27"/>
      <c r="LN198" s="27"/>
      <c r="LO198" s="27"/>
      <c r="LP198" s="27"/>
      <c r="LQ198" s="27"/>
      <c r="LR198" s="27"/>
      <c r="LS198" s="27"/>
      <c r="LT198" s="27"/>
      <c r="LU198" s="27"/>
      <c r="LV198" s="27"/>
      <c r="LW198" s="27"/>
      <c r="LX198" s="27"/>
      <c r="LY198" s="27"/>
      <c r="LZ198" s="27"/>
      <c r="MA198" s="27"/>
      <c r="MB198" s="27"/>
      <c r="MC198" s="27"/>
      <c r="MD198" s="27"/>
      <c r="ME198" s="27"/>
      <c r="MF198" s="27"/>
      <c r="MG198" s="27"/>
      <c r="MH198" s="27"/>
      <c r="MI198" s="27"/>
      <c r="MJ198" s="27"/>
      <c r="MK198" s="27"/>
      <c r="ML198" s="27"/>
      <c r="MM198" s="27"/>
      <c r="MN198" s="27"/>
      <c r="MO198" s="27"/>
      <c r="MP198" s="27"/>
      <c r="MQ198" s="27"/>
      <c r="MR198" s="27"/>
      <c r="MS198" s="27"/>
      <c r="MT198" s="27"/>
      <c r="MU198" s="27"/>
      <c r="MV198" s="27"/>
      <c r="MW198" s="27"/>
      <c r="MX198" s="27"/>
      <c r="MY198" s="27"/>
      <c r="MZ198" s="27"/>
      <c r="NA198" s="27"/>
      <c r="NB198" s="27"/>
      <c r="NC198" s="27"/>
      <c r="ND198" s="27"/>
      <c r="NE198" s="27"/>
      <c r="NF198" s="27"/>
      <c r="NG198" s="27"/>
      <c r="NH198" s="27"/>
      <c r="NI198" s="27"/>
      <c r="NJ198" s="27"/>
      <c r="NK198" s="27"/>
      <c r="NL198" s="27"/>
      <c r="NM198" s="27"/>
      <c r="NN198" s="27"/>
      <c r="NO198" s="27"/>
      <c r="NP198" s="27"/>
      <c r="NQ198" s="27"/>
      <c r="NR198" s="27"/>
      <c r="NS198" s="27"/>
      <c r="NT198" s="27"/>
      <c r="NU198" s="27"/>
      <c r="NV198" s="27"/>
      <c r="NW198" s="27"/>
      <c r="NX198" s="27"/>
      <c r="NY198" s="27"/>
      <c r="NZ198" s="27"/>
      <c r="OA198" s="27"/>
      <c r="OB198" s="27"/>
      <c r="OC198" s="27"/>
      <c r="OD198" s="27"/>
      <c r="OE198" s="27"/>
      <c r="OF198" s="27"/>
      <c r="OG198" s="27"/>
      <c r="OH198" s="27"/>
      <c r="OI198" s="27"/>
      <c r="OJ198" s="27"/>
      <c r="OK198" s="27"/>
      <c r="OL198" s="27"/>
      <c r="OM198" s="27"/>
      <c r="ON198" s="27"/>
      <c r="OO198" s="27"/>
      <c r="OP198" s="27"/>
      <c r="OQ198" s="27"/>
      <c r="OR198" s="27"/>
      <c r="OS198" s="27"/>
      <c r="OT198" s="27"/>
      <c r="OU198" s="27"/>
      <c r="OV198" s="27"/>
      <c r="OW198" s="27"/>
      <c r="OX198" s="27"/>
      <c r="OY198" s="27"/>
      <c r="OZ198" s="27"/>
      <c r="PA198" s="27"/>
      <c r="PB198" s="27"/>
      <c r="PC198" s="27"/>
      <c r="PD198" s="27"/>
      <c r="PE198" s="27"/>
      <c r="PF198" s="27"/>
      <c r="PG198" s="27"/>
      <c r="PH198" s="27"/>
      <c r="PI198" s="27"/>
      <c r="PJ198" s="27"/>
      <c r="PK198" s="27"/>
      <c r="PL198" s="27"/>
      <c r="PM198" s="27"/>
      <c r="PN198" s="27"/>
      <c r="PO198" s="27"/>
      <c r="PP198" s="27"/>
      <c r="PQ198" s="27"/>
      <c r="PR198" s="27"/>
      <c r="PS198" s="27"/>
      <c r="PT198" s="27"/>
      <c r="PU198" s="27"/>
      <c r="PV198" s="27"/>
      <c r="PW198" s="27"/>
      <c r="PX198" s="27"/>
      <c r="PY198" s="27"/>
      <c r="PZ198" s="27"/>
      <c r="QA198" s="27"/>
      <c r="QB198" s="27"/>
      <c r="QC198" s="27"/>
      <c r="QD198" s="27"/>
      <c r="QE198" s="27"/>
      <c r="QF198" s="27"/>
      <c r="QG198" s="27"/>
      <c r="QH198" s="27"/>
      <c r="QI198" s="27"/>
      <c r="QJ198" s="27"/>
      <c r="QK198" s="27"/>
      <c r="QL198" s="27"/>
      <c r="QM198" s="27"/>
      <c r="QN198" s="27"/>
      <c r="QO198" s="27"/>
      <c r="QP198" s="27"/>
      <c r="QQ198" s="27"/>
      <c r="QR198" s="27"/>
      <c r="QS198" s="27"/>
      <c r="QT198" s="27"/>
      <c r="QU198" s="27"/>
      <c r="QV198" s="27"/>
      <c r="QW198" s="27"/>
      <c r="QX198" s="27"/>
      <c r="QY198" s="27"/>
      <c r="QZ198" s="27"/>
      <c r="RA198" s="27"/>
      <c r="RB198" s="27"/>
      <c r="RC198" s="27"/>
      <c r="RD198" s="27"/>
      <c r="RE198" s="27"/>
      <c r="RF198" s="27"/>
      <c r="RG198" s="27"/>
      <c r="RH198" s="27"/>
      <c r="RI198" s="27"/>
      <c r="RJ198" s="27"/>
      <c r="RK198" s="27"/>
      <c r="RL198" s="27"/>
      <c r="RM198" s="27"/>
      <c r="RN198" s="27"/>
      <c r="RO198" s="27"/>
      <c r="RP198" s="27"/>
      <c r="RQ198" s="27"/>
      <c r="RR198" s="27"/>
      <c r="RS198" s="27"/>
      <c r="RT198" s="27"/>
      <c r="RU198" s="27"/>
      <c r="RV198" s="27"/>
      <c r="RW198" s="27"/>
      <c r="RX198" s="27"/>
      <c r="RY198" s="27"/>
      <c r="RZ198" s="27"/>
      <c r="SA198" s="27"/>
      <c r="SB198" s="27"/>
      <c r="SC198" s="27"/>
      <c r="SD198" s="27"/>
      <c r="SE198" s="27"/>
      <c r="SF198" s="27"/>
      <c r="SG198" s="27"/>
      <c r="SH198" s="27"/>
      <c r="SI198" s="27"/>
      <c r="SJ198" s="27"/>
      <c r="SK198" s="27"/>
      <c r="SL198" s="27"/>
      <c r="SM198" s="27"/>
      <c r="SN198" s="27"/>
      <c r="SO198" s="27"/>
      <c r="SP198" s="27"/>
      <c r="SQ198" s="27"/>
      <c r="SR198" s="27"/>
      <c r="SS198" s="27"/>
      <c r="ST198" s="27"/>
      <c r="SU198" s="27"/>
      <c r="SV198" s="27"/>
      <c r="SW198" s="27"/>
      <c r="SX198" s="27"/>
      <c r="SY198" s="27"/>
      <c r="SZ198" s="27"/>
      <c r="TA198" s="27"/>
      <c r="TB198" s="27"/>
      <c r="TC198" s="27"/>
      <c r="TD198" s="27"/>
      <c r="TE198" s="27"/>
      <c r="TF198" s="27"/>
      <c r="TG198" s="27"/>
      <c r="TH198" s="27"/>
      <c r="TI198" s="27"/>
      <c r="TJ198" s="27"/>
      <c r="TK198" s="27"/>
      <c r="TL198" s="27"/>
      <c r="TM198" s="27"/>
      <c r="TN198" s="27"/>
      <c r="TO198" s="27"/>
      <c r="TP198" s="27"/>
      <c r="TQ198" s="27"/>
      <c r="TR198" s="27"/>
      <c r="TS198" s="27"/>
      <c r="TT198" s="27"/>
      <c r="TU198" s="27"/>
      <c r="TV198" s="27"/>
      <c r="TW198" s="27"/>
      <c r="TX198" s="27"/>
      <c r="TY198" s="27"/>
      <c r="TZ198" s="27"/>
      <c r="UA198" s="27"/>
      <c r="UB198" s="27"/>
      <c r="UC198" s="27"/>
      <c r="UD198" s="27"/>
      <c r="UE198" s="27"/>
      <c r="UF198" s="27"/>
      <c r="UG198" s="27"/>
      <c r="UH198" s="27"/>
      <c r="UI198" s="27"/>
      <c r="UJ198" s="27"/>
      <c r="UK198" s="27"/>
      <c r="UL198" s="27"/>
      <c r="UM198" s="27"/>
      <c r="UN198" s="27"/>
      <c r="UO198" s="27"/>
      <c r="UP198" s="27"/>
      <c r="UQ198" s="27"/>
      <c r="UR198" s="27"/>
      <c r="US198" s="27"/>
      <c r="UT198" s="27"/>
      <c r="UU198" s="27"/>
      <c r="UV198" s="27"/>
      <c r="UW198" s="27"/>
      <c r="UX198" s="27"/>
      <c r="UY198" s="27"/>
      <c r="UZ198" s="27"/>
      <c r="VA198" s="27"/>
      <c r="VB198" s="27"/>
      <c r="VC198" s="27"/>
      <c r="VD198" s="27"/>
      <c r="VE198" s="27"/>
      <c r="VF198" s="27"/>
      <c r="VG198" s="27"/>
      <c r="VH198" s="27"/>
      <c r="VI198" s="27"/>
      <c r="VJ198" s="27"/>
      <c r="VK198" s="27"/>
      <c r="VL198" s="27"/>
      <c r="VM198" s="27"/>
      <c r="VN198" s="27"/>
      <c r="VO198" s="27"/>
      <c r="VP198" s="27"/>
      <c r="VQ198" s="27"/>
      <c r="VR198" s="27"/>
      <c r="VS198" s="27"/>
      <c r="VT198" s="27"/>
      <c r="VU198" s="27"/>
      <c r="VV198" s="27"/>
      <c r="VW198" s="27"/>
      <c r="VX198" s="27"/>
      <c r="VY198" s="27"/>
      <c r="VZ198" s="27"/>
      <c r="WA198" s="27"/>
      <c r="WB198" s="27"/>
      <c r="WC198" s="27"/>
      <c r="WD198" s="27"/>
      <c r="WE198" s="27"/>
      <c r="WF198" s="27"/>
      <c r="WG198" s="27"/>
      <c r="WH198" s="27"/>
      <c r="WI198" s="27"/>
      <c r="WJ198" s="27"/>
      <c r="WK198" s="27"/>
      <c r="WL198" s="27"/>
      <c r="WM198" s="27"/>
      <c r="WN198" s="27"/>
      <c r="WO198" s="27"/>
      <c r="WP198" s="27"/>
      <c r="WQ198" s="27"/>
      <c r="WR198" s="27"/>
      <c r="WS198" s="27"/>
      <c r="WT198" s="27"/>
      <c r="WU198" s="27"/>
      <c r="WV198" s="27"/>
      <c r="WW198" s="27"/>
      <c r="WX198" s="27"/>
      <c r="WY198" s="27"/>
      <c r="WZ198" s="27"/>
      <c r="XA198" s="27"/>
      <c r="XB198" s="27"/>
      <c r="XC198" s="27"/>
      <c r="XD198" s="27"/>
      <c r="XE198" s="27"/>
      <c r="XF198" s="27"/>
      <c r="XG198" s="27"/>
      <c r="XH198" s="27"/>
      <c r="XI198" s="27"/>
      <c r="XJ198" s="27"/>
      <c r="XK198" s="27"/>
      <c r="XL198" s="27"/>
      <c r="XM198" s="27"/>
      <c r="XN198" s="27"/>
      <c r="XO198" s="27"/>
      <c r="XP198" s="27"/>
      <c r="XQ198" s="27"/>
      <c r="XR198" s="27"/>
      <c r="XS198" s="27"/>
      <c r="XT198" s="27"/>
      <c r="XU198" s="27"/>
      <c r="XV198" s="27"/>
      <c r="XW198" s="27"/>
      <c r="XX198" s="27"/>
      <c r="XY198" s="27"/>
      <c r="XZ198" s="27"/>
      <c r="YA198" s="27"/>
      <c r="YB198" s="27"/>
      <c r="YC198" s="27"/>
      <c r="YD198" s="27"/>
      <c r="YE198" s="27"/>
      <c r="YF198" s="27"/>
      <c r="YG198" s="27"/>
      <c r="YH198" s="27"/>
      <c r="YI198" s="27"/>
      <c r="YJ198" s="27"/>
      <c r="YK198" s="27"/>
      <c r="YL198" s="27"/>
      <c r="YM198" s="27"/>
      <c r="YN198" s="27"/>
      <c r="YO198" s="27"/>
      <c r="YP198" s="27"/>
      <c r="YQ198" s="27"/>
      <c r="YR198" s="27"/>
      <c r="YS198" s="27"/>
      <c r="YT198" s="27"/>
      <c r="YU198" s="27"/>
      <c r="YV198" s="27"/>
      <c r="YW198" s="27"/>
      <c r="YX198" s="27"/>
      <c r="YY198" s="27"/>
      <c r="YZ198" s="27"/>
      <c r="ZA198" s="27"/>
      <c r="ZB198" s="27"/>
      <c r="ZC198" s="27"/>
      <c r="ZD198" s="27"/>
      <c r="ZE198" s="27"/>
      <c r="ZF198" s="27"/>
      <c r="ZG198" s="27"/>
      <c r="ZH198" s="27"/>
      <c r="ZI198" s="27"/>
      <c r="ZJ198" s="27"/>
      <c r="ZK198" s="27"/>
      <c r="ZL198" s="27"/>
      <c r="ZM198" s="27"/>
      <c r="ZN198" s="27"/>
      <c r="ZO198" s="27"/>
      <c r="ZP198" s="27"/>
      <c r="ZQ198" s="27"/>
      <c r="ZR198" s="27"/>
      <c r="ZS198" s="27"/>
      <c r="ZT198" s="27"/>
      <c r="ZU198" s="27"/>
      <c r="ZV198" s="27"/>
      <c r="ZW198" s="27"/>
      <c r="ZX198" s="27"/>
      <c r="ZY198" s="27"/>
      <c r="ZZ198" s="27"/>
      <c r="AAA198" s="27"/>
      <c r="AAB198" s="27"/>
      <c r="AAC198" s="27"/>
      <c r="AAD198" s="27"/>
      <c r="AAE198" s="27"/>
      <c r="AAF198" s="27"/>
      <c r="AAG198" s="27"/>
      <c r="AAH198" s="27"/>
      <c r="AAI198" s="27"/>
      <c r="AAJ198" s="27"/>
      <c r="AAK198" s="27"/>
      <c r="AAL198" s="27"/>
      <c r="AAM198" s="27"/>
      <c r="AAN198" s="27"/>
      <c r="AAO198" s="27"/>
      <c r="AAP198" s="27"/>
      <c r="AAQ198" s="27"/>
      <c r="AAR198" s="27"/>
      <c r="AAS198" s="27"/>
      <c r="AAT198" s="27"/>
      <c r="AAU198" s="27"/>
      <c r="AAV198" s="27"/>
      <c r="AAW198" s="27"/>
      <c r="AAX198" s="27"/>
      <c r="AAY198" s="27"/>
      <c r="AAZ198" s="27"/>
      <c r="ABA198" s="27"/>
      <c r="ABB198" s="27"/>
      <c r="ABC198" s="27"/>
      <c r="ABD198" s="27"/>
      <c r="ABE198" s="27"/>
      <c r="ABF198" s="27"/>
      <c r="ABG198" s="27"/>
      <c r="ABH198" s="27"/>
      <c r="ABI198" s="27"/>
      <c r="ABJ198" s="27"/>
      <c r="ABK198" s="27"/>
      <c r="ABL198" s="27"/>
      <c r="ABM198" s="27"/>
      <c r="ABN198" s="27"/>
      <c r="ABO198" s="27"/>
      <c r="ABP198" s="27"/>
      <c r="ABQ198" s="27"/>
      <c r="ABR198" s="27"/>
      <c r="ABS198" s="27"/>
      <c r="ABT198" s="27"/>
      <c r="ABU198" s="27"/>
      <c r="ABV198" s="27"/>
      <c r="ABW198" s="27"/>
      <c r="ABX198" s="27"/>
      <c r="ABY198" s="27"/>
      <c r="ABZ198" s="27"/>
      <c r="ACA198" s="27"/>
      <c r="ACB198" s="27"/>
      <c r="ACC198" s="27"/>
      <c r="ACD198" s="27"/>
      <c r="ACE198" s="27"/>
      <c r="ACF198" s="27"/>
      <c r="ACG198" s="27"/>
      <c r="ACH198" s="27"/>
      <c r="ACI198" s="27"/>
      <c r="ACJ198" s="27"/>
      <c r="ACK198" s="27"/>
      <c r="ACL198" s="27"/>
      <c r="ACM198" s="27"/>
      <c r="ACN198" s="27"/>
      <c r="ACO198" s="27"/>
      <c r="ACP198" s="27"/>
      <c r="ACQ198" s="27"/>
      <c r="ACR198" s="27"/>
      <c r="ACS198" s="27"/>
      <c r="ACT198" s="27"/>
      <c r="ACU198" s="27"/>
      <c r="ACV198" s="27"/>
      <c r="ACW198" s="27"/>
      <c r="ACX198" s="27"/>
      <c r="ACY198" s="27"/>
      <c r="ACZ198" s="27"/>
      <c r="ADA198" s="27"/>
      <c r="ADB198" s="27"/>
      <c r="ADC198" s="27"/>
      <c r="ADD198" s="27"/>
      <c r="ADE198" s="27"/>
      <c r="ADF198" s="27"/>
      <c r="ADG198" s="27"/>
      <c r="ADH198" s="27"/>
      <c r="ADI198" s="27"/>
      <c r="ADJ198" s="27"/>
      <c r="ADK198" s="27"/>
      <c r="ADL198" s="27"/>
      <c r="ADM198" s="27"/>
      <c r="ADN198" s="27"/>
      <c r="ADO198" s="27"/>
      <c r="ADP198" s="27"/>
      <c r="ADQ198" s="27"/>
      <c r="ADR198" s="27"/>
      <c r="ADS198" s="27"/>
      <c r="ADT198" s="27"/>
      <c r="ADU198" s="27"/>
      <c r="ADV198" s="27"/>
      <c r="ADW198" s="27"/>
      <c r="ADX198" s="27"/>
      <c r="ADY198" s="27"/>
      <c r="ADZ198" s="27"/>
      <c r="AEA198" s="27"/>
      <c r="AEB198" s="27"/>
      <c r="AEC198" s="27"/>
      <c r="AED198" s="27"/>
      <c r="AEE198" s="27"/>
      <c r="AEF198" s="27"/>
      <c r="AEG198" s="27"/>
      <c r="AEH198" s="27"/>
      <c r="AEI198" s="27"/>
      <c r="AEJ198" s="27"/>
      <c r="AEK198" s="27"/>
      <c r="AEL198" s="27"/>
      <c r="AEM198" s="27"/>
      <c r="AEN198" s="27"/>
      <c r="AEO198" s="27"/>
      <c r="AEP198" s="27"/>
      <c r="AEQ198" s="27"/>
      <c r="AER198" s="27"/>
      <c r="AES198" s="27"/>
      <c r="AET198" s="27"/>
      <c r="AEU198" s="27"/>
      <c r="AEV198" s="27"/>
      <c r="AEW198" s="27"/>
      <c r="AEX198" s="27"/>
      <c r="AEY198" s="27"/>
      <c r="AEZ198" s="27"/>
      <c r="AFA198" s="27"/>
      <c r="AFB198" s="27"/>
      <c r="AFC198" s="27"/>
      <c r="AFD198" s="27"/>
      <c r="AFE198" s="27"/>
      <c r="AFF198" s="27"/>
      <c r="AFG198" s="27"/>
      <c r="AFH198" s="27"/>
      <c r="AFI198" s="27"/>
      <c r="AFJ198" s="27"/>
      <c r="AFK198" s="27"/>
      <c r="AFL198" s="27"/>
      <c r="AFM198" s="27"/>
      <c r="AFN198" s="27"/>
      <c r="AFO198" s="27"/>
      <c r="AFP198" s="27"/>
      <c r="AFQ198" s="27"/>
      <c r="AFR198" s="27"/>
      <c r="AFS198" s="27"/>
      <c r="AFT198" s="27"/>
      <c r="AFU198" s="27"/>
      <c r="AFV198" s="27"/>
      <c r="AFW198" s="27"/>
      <c r="AFX198" s="27"/>
      <c r="AFY198" s="27"/>
      <c r="AFZ198" s="27"/>
      <c r="AGA198" s="27"/>
      <c r="AGB198" s="27"/>
      <c r="AGC198" s="27"/>
      <c r="AGD198" s="27"/>
      <c r="AGE198" s="27"/>
      <c r="AGF198" s="27"/>
      <c r="AGG198" s="27"/>
      <c r="AGH198" s="27"/>
      <c r="AGI198" s="27"/>
      <c r="AGJ198" s="27"/>
      <c r="AGK198" s="27"/>
      <c r="AGL198" s="27"/>
      <c r="AGM198" s="27"/>
      <c r="AGN198" s="27"/>
      <c r="AGO198" s="27"/>
      <c r="AGP198" s="27"/>
      <c r="AGQ198" s="27"/>
      <c r="AGR198" s="27"/>
      <c r="AGS198" s="27"/>
      <c r="AGT198" s="27"/>
      <c r="AGU198" s="27"/>
      <c r="AGV198" s="27"/>
      <c r="AGW198" s="27"/>
      <c r="AGX198" s="27"/>
      <c r="AGY198" s="27"/>
      <c r="AGZ198" s="27"/>
      <c r="AHA198" s="27"/>
      <c r="AHB198" s="27"/>
      <c r="AHC198" s="27"/>
      <c r="AHD198" s="27"/>
      <c r="AHE198" s="27"/>
      <c r="AHF198" s="27"/>
      <c r="AHG198" s="27"/>
      <c r="AHH198" s="27"/>
      <c r="AHI198" s="27"/>
      <c r="AHJ198" s="27"/>
      <c r="AHK198" s="27"/>
      <c r="AHL198" s="27"/>
      <c r="AHM198" s="27"/>
      <c r="AHN198" s="27"/>
      <c r="AHO198" s="27"/>
      <c r="AHP198" s="27"/>
      <c r="AHQ198" s="27"/>
      <c r="AHR198" s="27"/>
      <c r="AHS198" s="27"/>
      <c r="AHT198" s="27"/>
      <c r="AHU198" s="27"/>
      <c r="AHV198" s="27"/>
      <c r="AHW198" s="27"/>
      <c r="AHX198" s="27"/>
      <c r="AHY198" s="27"/>
      <c r="AHZ198" s="27"/>
      <c r="AIA198" s="27"/>
      <c r="AIB198" s="27"/>
      <c r="AIC198" s="27"/>
      <c r="AID198" s="27"/>
      <c r="AIE198" s="27"/>
      <c r="AIF198" s="27"/>
      <c r="AIG198" s="27"/>
      <c r="AIH198" s="27"/>
      <c r="AII198" s="27"/>
      <c r="AIJ198" s="27"/>
      <c r="AIK198" s="27"/>
      <c r="AIL198" s="27"/>
      <c r="AIM198" s="27"/>
      <c r="AIN198" s="27"/>
      <c r="AIO198" s="27"/>
      <c r="AIP198" s="27"/>
      <c r="AIQ198" s="27"/>
      <c r="AIR198" s="27"/>
      <c r="AIS198" s="27"/>
      <c r="AIT198" s="27"/>
      <c r="AIU198" s="27"/>
      <c r="AIV198" s="27"/>
      <c r="AIW198" s="27"/>
      <c r="AIX198" s="27"/>
      <c r="AIY198" s="27"/>
      <c r="AIZ198" s="27"/>
      <c r="AJA198" s="27"/>
      <c r="AJB198" s="27"/>
      <c r="AJC198" s="27"/>
      <c r="AJD198" s="27"/>
      <c r="AJE198" s="27"/>
      <c r="AJF198" s="27"/>
      <c r="AJG198" s="27"/>
      <c r="AJH198" s="27"/>
      <c r="AJI198" s="27"/>
      <c r="AJJ198" s="27"/>
      <c r="AJK198" s="27"/>
      <c r="AJL198" s="27"/>
      <c r="AJM198" s="27"/>
      <c r="AJN198" s="27"/>
      <c r="AJO198" s="27"/>
      <c r="AJP198" s="27"/>
      <c r="AJQ198" s="27"/>
      <c r="AJR198" s="27"/>
      <c r="AJS198" s="27"/>
      <c r="AJT198" s="27"/>
      <c r="AJU198" s="27"/>
      <c r="AJV198" s="27"/>
      <c r="AJW198" s="27"/>
      <c r="AJX198" s="27"/>
      <c r="AJY198" s="27"/>
      <c r="AJZ198" s="27"/>
      <c r="AKA198" s="27"/>
      <c r="AKB198" s="27"/>
      <c r="AKC198" s="27"/>
      <c r="AKD198" s="27"/>
      <c r="AKE198" s="27"/>
      <c r="AKF198" s="27"/>
      <c r="AKG198" s="27"/>
      <c r="AKH198" s="27"/>
      <c r="AKI198" s="27"/>
      <c r="AKJ198" s="27"/>
      <c r="AKK198" s="27"/>
      <c r="AKL198" s="27"/>
      <c r="AKM198" s="27"/>
      <c r="AKN198" s="27"/>
      <c r="AKO198" s="27"/>
      <c r="AKP198" s="27"/>
      <c r="AKQ198" s="27"/>
      <c r="AKR198" s="27"/>
      <c r="AKS198" s="27"/>
      <c r="AKT198" s="27"/>
      <c r="AKU198" s="27"/>
      <c r="AKV198" s="27"/>
      <c r="AKW198" s="27"/>
      <c r="AKX198" s="27"/>
      <c r="AKY198" s="27"/>
      <c r="AKZ198" s="27"/>
      <c r="ALA198" s="27"/>
      <c r="ALB198" s="27"/>
      <c r="ALC198" s="27"/>
      <c r="ALD198" s="27"/>
      <c r="ALE198" s="27"/>
      <c r="ALF198" s="27"/>
      <c r="ALG198" s="27"/>
      <c r="ALH198" s="27"/>
      <c r="ALI198" s="27"/>
      <c r="ALJ198" s="27"/>
      <c r="ALK198" s="27"/>
      <c r="ALL198" s="27"/>
      <c r="ALM198" s="27"/>
      <c r="ALN198" s="27"/>
      <c r="ALO198" s="27"/>
      <c r="ALP198" s="27"/>
      <c r="ALQ198" s="27"/>
      <c r="ALR198" s="27"/>
      <c r="ALS198" s="27"/>
      <c r="ALT198" s="27"/>
      <c r="ALU198" s="27"/>
      <c r="ALV198" s="27"/>
      <c r="ALW198" s="27"/>
      <c r="ALX198" s="27"/>
      <c r="ALY198" s="27"/>
      <c r="ALZ198" s="27"/>
      <c r="AMA198" s="27"/>
      <c r="AMB198" s="27"/>
      <c r="AMC198" s="27"/>
      <c r="AMD198" s="27"/>
      <c r="AME198" s="27"/>
      <c r="AMF198" s="27"/>
      <c r="AMG198" s="27"/>
      <c r="AMH198" s="27"/>
      <c r="AMI198" s="27"/>
      <c r="AMJ198" s="27"/>
      <c r="AMK198" s="27"/>
      <c r="AML198" s="27"/>
      <c r="AMM198" s="27"/>
      <c r="AMN198" s="27"/>
      <c r="AMO198" s="27"/>
      <c r="AMP198" s="27"/>
      <c r="AMQ198" s="27"/>
      <c r="AMR198" s="27"/>
      <c r="AMS198" s="27"/>
      <c r="AMT198" s="27"/>
      <c r="AMU198" s="27"/>
      <c r="AMV198" s="27"/>
      <c r="AMW198" s="27"/>
      <c r="AMX198" s="27"/>
      <c r="AMY198" s="27"/>
      <c r="AMZ198" s="27"/>
      <c r="ANA198" s="27"/>
      <c r="ANB198" s="27"/>
      <c r="ANC198" s="27"/>
      <c r="AND198" s="27"/>
      <c r="ANE198" s="27"/>
      <c r="ANF198" s="27"/>
      <c r="ANG198" s="27"/>
      <c r="ANH198" s="27"/>
      <c r="ANI198" s="27"/>
      <c r="ANJ198" s="27"/>
      <c r="ANK198" s="27"/>
      <c r="ANL198" s="27"/>
      <c r="ANM198" s="27"/>
      <c r="ANN198" s="27"/>
      <c r="ANO198" s="27"/>
      <c r="ANP198" s="27"/>
      <c r="ANQ198" s="27"/>
      <c r="ANR198" s="27"/>
      <c r="ANS198" s="27"/>
      <c r="ANT198" s="27"/>
      <c r="ANU198" s="27"/>
      <c r="ANV198" s="27"/>
      <c r="ANW198" s="27"/>
      <c r="ANX198" s="27"/>
      <c r="ANY198" s="27"/>
      <c r="ANZ198" s="27"/>
      <c r="AOA198" s="27"/>
      <c r="AOB198" s="27"/>
      <c r="AOC198" s="27"/>
      <c r="AOD198" s="27"/>
      <c r="AOE198" s="27"/>
      <c r="AOF198" s="27"/>
      <c r="AOG198" s="27"/>
      <c r="AOH198" s="27"/>
      <c r="AOI198" s="27"/>
      <c r="AOJ198" s="27"/>
      <c r="AOK198" s="27"/>
      <c r="AOL198" s="27"/>
      <c r="AOM198" s="27"/>
      <c r="AON198" s="27"/>
      <c r="AOO198" s="27"/>
      <c r="AOP198" s="27"/>
      <c r="AOQ198" s="27"/>
      <c r="AOR198" s="27"/>
      <c r="AOS198" s="27"/>
      <c r="AOT198" s="27"/>
      <c r="AOU198" s="27"/>
      <c r="AOV198" s="27"/>
      <c r="AOW198" s="27"/>
      <c r="AOX198" s="27"/>
      <c r="AOY198" s="27"/>
      <c r="AOZ198" s="27"/>
      <c r="APA198" s="27"/>
      <c r="APB198" s="27"/>
      <c r="APC198" s="27"/>
      <c r="APD198" s="27"/>
      <c r="APE198" s="27"/>
      <c r="APF198" s="27"/>
      <c r="APG198" s="27"/>
      <c r="APH198" s="27"/>
      <c r="API198" s="27"/>
      <c r="APJ198" s="27"/>
      <c r="APK198" s="27"/>
      <c r="APL198" s="27"/>
      <c r="APM198" s="27"/>
      <c r="APN198" s="27"/>
      <c r="APO198" s="27"/>
      <c r="APP198" s="27"/>
      <c r="APQ198" s="27"/>
      <c r="APR198" s="27"/>
      <c r="APS198" s="27"/>
      <c r="APT198" s="27"/>
      <c r="APU198" s="27"/>
      <c r="APV198" s="27"/>
      <c r="APW198" s="27"/>
      <c r="APX198" s="27"/>
      <c r="APY198" s="27"/>
      <c r="APZ198" s="27"/>
      <c r="AQA198" s="27"/>
      <c r="AQB198" s="27"/>
      <c r="AQC198" s="27"/>
      <c r="AQD198" s="27"/>
      <c r="AQE198" s="27"/>
      <c r="AQF198" s="27"/>
      <c r="AQG198" s="27"/>
      <c r="AQH198" s="27"/>
      <c r="AQI198" s="27"/>
      <c r="AQJ198" s="27"/>
      <c r="AQK198" s="27"/>
      <c r="AQL198" s="27"/>
      <c r="AQM198" s="27"/>
      <c r="AQN198" s="27"/>
      <c r="AQO198" s="27"/>
      <c r="AQP198" s="27"/>
      <c r="AQQ198" s="27"/>
      <c r="AQR198" s="27"/>
      <c r="AQS198" s="27"/>
      <c r="AQT198" s="27"/>
      <c r="AQU198" s="27"/>
      <c r="AQV198" s="27"/>
      <c r="AQW198" s="27"/>
      <c r="AQX198" s="27"/>
      <c r="AQY198" s="27"/>
      <c r="AQZ198" s="27"/>
      <c r="ARA198" s="27"/>
      <c r="ARB198" s="27"/>
      <c r="ARC198" s="27"/>
      <c r="ARD198" s="27"/>
      <c r="ARE198" s="27"/>
      <c r="ARF198" s="27"/>
      <c r="ARG198" s="27"/>
      <c r="ARH198" s="27"/>
      <c r="ARI198" s="27"/>
      <c r="ARJ198" s="27"/>
      <c r="ARK198" s="27"/>
      <c r="ARL198" s="27"/>
      <c r="ARM198" s="27"/>
      <c r="ARN198" s="27"/>
      <c r="ARO198" s="27"/>
      <c r="ARP198" s="27"/>
      <c r="ARQ198" s="27"/>
      <c r="ARR198" s="27"/>
      <c r="ARS198" s="27"/>
      <c r="ART198" s="27"/>
      <c r="ARU198" s="27"/>
      <c r="ARV198" s="27"/>
      <c r="ARW198" s="27"/>
      <c r="ARX198" s="27"/>
      <c r="ARY198" s="27"/>
      <c r="ARZ198" s="27"/>
      <c r="ASA198" s="27"/>
      <c r="ASB198" s="27"/>
      <c r="ASC198" s="27"/>
      <c r="ASD198" s="27"/>
      <c r="ASE198" s="27"/>
      <c r="ASF198" s="27"/>
      <c r="ASG198" s="27"/>
      <c r="ASH198" s="27"/>
      <c r="ASI198" s="27"/>
      <c r="ASJ198" s="27"/>
      <c r="ASK198" s="27"/>
      <c r="ASL198" s="27"/>
      <c r="ASM198" s="27"/>
      <c r="ASN198" s="27"/>
      <c r="ASO198" s="27"/>
      <c r="ASP198" s="27"/>
      <c r="ASQ198" s="27"/>
      <c r="ASR198" s="27"/>
      <c r="ASS198" s="27"/>
      <c r="AST198" s="27"/>
      <c r="ASU198" s="27"/>
      <c r="ASV198" s="27"/>
      <c r="ASW198" s="27"/>
      <c r="ASX198" s="27"/>
      <c r="ASY198" s="27"/>
      <c r="ASZ198" s="27"/>
      <c r="ATA198" s="27"/>
      <c r="ATB198" s="27"/>
      <c r="ATC198" s="27"/>
      <c r="ATD198" s="27"/>
      <c r="ATE198" s="27"/>
      <c r="ATF198" s="27"/>
      <c r="ATG198" s="27"/>
      <c r="ATH198" s="27"/>
      <c r="ATI198" s="27"/>
      <c r="ATJ198" s="27"/>
      <c r="ATK198" s="27"/>
      <c r="ATL198" s="27"/>
      <c r="ATM198" s="27"/>
      <c r="ATN198" s="27"/>
      <c r="ATO198" s="27"/>
      <c r="ATP198" s="27"/>
      <c r="ATQ198" s="27"/>
      <c r="ATR198" s="27"/>
      <c r="ATS198" s="27"/>
      <c r="ATT198" s="27"/>
      <c r="ATU198" s="27"/>
      <c r="ATV198" s="27"/>
      <c r="ATW198" s="27"/>
      <c r="ATX198" s="27"/>
      <c r="ATY198" s="27"/>
      <c r="ATZ198" s="27"/>
      <c r="AUA198" s="27"/>
      <c r="AUB198" s="27"/>
      <c r="AUC198" s="27"/>
      <c r="AUD198" s="27"/>
      <c r="AUE198" s="27"/>
      <c r="AUF198" s="27"/>
      <c r="AUG198" s="27"/>
      <c r="AUH198" s="27"/>
      <c r="AUI198" s="27"/>
      <c r="AUJ198" s="27"/>
      <c r="AUK198" s="27"/>
      <c r="AUL198" s="27"/>
      <c r="AUM198" s="27"/>
      <c r="AUN198" s="27"/>
      <c r="AUO198" s="27"/>
      <c r="AUP198" s="27"/>
      <c r="AUQ198" s="27"/>
      <c r="AUR198" s="27"/>
      <c r="AUS198" s="27"/>
      <c r="AUT198" s="27"/>
      <c r="AUU198" s="27"/>
      <c r="AUV198" s="27"/>
      <c r="AUW198" s="27"/>
      <c r="AUX198" s="27"/>
      <c r="AUY198" s="27"/>
      <c r="AUZ198" s="27"/>
      <c r="AVA198" s="27"/>
      <c r="AVB198" s="27"/>
      <c r="AVC198" s="27"/>
      <c r="AVD198" s="27"/>
      <c r="AVE198" s="27"/>
      <c r="AVF198" s="27"/>
      <c r="AVG198" s="27"/>
      <c r="AVH198" s="27"/>
      <c r="AVI198" s="27"/>
      <c r="AVJ198" s="27"/>
      <c r="AVK198" s="27"/>
      <c r="AVL198" s="27"/>
      <c r="AVM198" s="27"/>
      <c r="AVN198" s="27"/>
      <c r="AVO198" s="27"/>
      <c r="AVP198" s="27"/>
      <c r="AVQ198" s="27"/>
      <c r="AVR198" s="27"/>
      <c r="AVS198" s="27"/>
      <c r="AVT198" s="27"/>
      <c r="AVU198" s="27"/>
      <c r="AVV198" s="27"/>
      <c r="AVW198" s="27"/>
      <c r="AVX198" s="27"/>
      <c r="AVY198" s="27"/>
      <c r="AVZ198" s="27"/>
      <c r="AWA198" s="27"/>
      <c r="AWB198" s="27"/>
      <c r="AWC198" s="27"/>
      <c r="AWD198" s="27"/>
      <c r="AWE198" s="27"/>
      <c r="AWF198" s="27"/>
      <c r="AWG198" s="27"/>
      <c r="AWH198" s="27"/>
      <c r="AWI198" s="27"/>
      <c r="AWJ198" s="27"/>
      <c r="AWK198" s="27"/>
      <c r="AWL198" s="27"/>
      <c r="AWM198" s="27"/>
      <c r="AWN198" s="27"/>
      <c r="AWO198" s="27"/>
      <c r="AWP198" s="27"/>
      <c r="AWQ198" s="27"/>
      <c r="AWR198" s="27"/>
      <c r="AWS198" s="27"/>
      <c r="AWT198" s="27"/>
      <c r="AWU198" s="27"/>
      <c r="AWV198" s="27"/>
      <c r="AWW198" s="27"/>
      <c r="AWX198" s="27"/>
      <c r="AWY198" s="27"/>
      <c r="AWZ198" s="27"/>
      <c r="AXA198" s="27"/>
      <c r="AXB198" s="27"/>
      <c r="AXC198" s="27"/>
      <c r="AXD198" s="27"/>
      <c r="AXE198" s="27"/>
      <c r="AXF198" s="27"/>
      <c r="AXG198" s="27"/>
      <c r="AXH198" s="27"/>
      <c r="AXI198" s="27"/>
      <c r="AXJ198" s="27"/>
      <c r="AXK198" s="27"/>
      <c r="AXL198" s="27"/>
      <c r="AXM198" s="27"/>
      <c r="AXN198" s="27"/>
      <c r="AXO198" s="27"/>
      <c r="AXP198" s="27"/>
      <c r="AXQ198" s="27"/>
      <c r="AXR198" s="27"/>
      <c r="AXS198" s="27"/>
      <c r="AXT198" s="27"/>
      <c r="AXU198" s="27"/>
      <c r="AXV198" s="27"/>
      <c r="AXW198" s="27"/>
      <c r="AXX198" s="27"/>
      <c r="AXY198" s="27"/>
      <c r="AXZ198" s="27"/>
      <c r="AYA198" s="27"/>
      <c r="AYB198" s="27"/>
      <c r="AYC198" s="27"/>
      <c r="AYD198" s="27"/>
      <c r="AYE198" s="27"/>
      <c r="AYF198" s="27"/>
      <c r="AYG198" s="27"/>
      <c r="AYH198" s="27"/>
      <c r="AYI198" s="27"/>
      <c r="AYJ198" s="27"/>
      <c r="AYK198" s="27"/>
      <c r="AYL198" s="27"/>
      <c r="AYM198" s="27"/>
      <c r="AYN198" s="27"/>
      <c r="AYO198" s="27"/>
      <c r="AYP198" s="27"/>
      <c r="AYQ198" s="27"/>
      <c r="AYR198" s="27"/>
      <c r="AYS198" s="27"/>
      <c r="AYT198" s="27"/>
      <c r="AYU198" s="27"/>
      <c r="AYV198" s="27"/>
      <c r="AYW198" s="27"/>
      <c r="AYX198" s="27"/>
      <c r="AYY198" s="27"/>
      <c r="AYZ198" s="27"/>
      <c r="AZA198" s="27"/>
      <c r="AZB198" s="27"/>
      <c r="AZC198" s="27"/>
      <c r="AZD198" s="27"/>
      <c r="AZE198" s="27"/>
      <c r="AZF198" s="27"/>
      <c r="AZG198" s="27"/>
      <c r="AZH198" s="27"/>
      <c r="AZI198" s="27"/>
      <c r="AZJ198" s="27"/>
      <c r="AZK198" s="27"/>
      <c r="AZL198" s="27"/>
      <c r="AZM198" s="27"/>
      <c r="AZN198" s="27"/>
      <c r="AZO198" s="27"/>
      <c r="AZP198" s="27"/>
      <c r="AZQ198" s="27"/>
      <c r="AZR198" s="27"/>
      <c r="AZS198" s="27"/>
      <c r="AZT198" s="27"/>
      <c r="AZU198" s="27"/>
      <c r="AZV198" s="27"/>
      <c r="AZW198" s="27"/>
      <c r="AZX198" s="27"/>
      <c r="AZY198" s="27"/>
      <c r="AZZ198" s="27"/>
      <c r="BAA198" s="27"/>
      <c r="BAB198" s="27"/>
      <c r="BAC198" s="27"/>
      <c r="BAD198" s="27"/>
      <c r="BAE198" s="27"/>
      <c r="BAF198" s="27"/>
      <c r="BAG198" s="27"/>
      <c r="BAH198" s="27"/>
      <c r="BAI198" s="27"/>
      <c r="BAJ198" s="27"/>
      <c r="BAK198" s="27"/>
      <c r="BAL198" s="27"/>
      <c r="BAM198" s="27"/>
      <c r="BAN198" s="27"/>
      <c r="BAO198" s="27"/>
      <c r="BAP198" s="27"/>
      <c r="BAQ198" s="27"/>
      <c r="BAR198" s="27"/>
      <c r="BAS198" s="27"/>
      <c r="BAT198" s="27"/>
      <c r="BAU198" s="27"/>
      <c r="BAV198" s="27"/>
      <c r="BAW198" s="27"/>
      <c r="BAX198" s="27"/>
      <c r="BAY198" s="27"/>
      <c r="BAZ198" s="27"/>
      <c r="BBA198" s="27"/>
      <c r="BBB198" s="27"/>
      <c r="BBC198" s="27"/>
      <c r="BBD198" s="27"/>
      <c r="BBE198" s="27"/>
      <c r="BBF198" s="27"/>
      <c r="BBG198" s="27"/>
      <c r="BBH198" s="27"/>
      <c r="BBI198" s="27"/>
      <c r="BBJ198" s="27"/>
      <c r="BBK198" s="27"/>
      <c r="BBL198" s="27"/>
      <c r="BBM198" s="27"/>
      <c r="BBN198" s="27"/>
      <c r="BBO198" s="27"/>
      <c r="BBP198" s="27"/>
      <c r="BBQ198" s="27"/>
      <c r="BBR198" s="27"/>
      <c r="BBS198" s="27"/>
      <c r="BBT198" s="27"/>
      <c r="BBU198" s="27"/>
      <c r="BBV198" s="27"/>
      <c r="BBW198" s="27"/>
      <c r="BBX198" s="27"/>
      <c r="BBY198" s="27"/>
      <c r="BBZ198" s="27"/>
      <c r="BCA198" s="27"/>
      <c r="BCB198" s="27"/>
      <c r="BCC198" s="27"/>
      <c r="BCD198" s="27"/>
      <c r="BCE198" s="27"/>
      <c r="BCF198" s="27"/>
      <c r="BCG198" s="27"/>
      <c r="BCH198" s="27"/>
      <c r="BCI198" s="27"/>
      <c r="BCJ198" s="27"/>
      <c r="BCK198" s="27"/>
      <c r="BCL198" s="27"/>
      <c r="BCM198" s="27"/>
      <c r="BCN198" s="27"/>
      <c r="BCO198" s="27"/>
      <c r="BCP198" s="27"/>
      <c r="BCQ198" s="27"/>
      <c r="BCR198" s="27"/>
      <c r="BCS198" s="27"/>
      <c r="BCT198" s="27"/>
      <c r="BCU198" s="27"/>
      <c r="BCV198" s="27"/>
      <c r="BCW198" s="27"/>
      <c r="BCX198" s="27"/>
      <c r="BCY198" s="27"/>
      <c r="BCZ198" s="27"/>
      <c r="BDA198" s="27"/>
      <c r="BDB198" s="27"/>
      <c r="BDC198" s="27"/>
      <c r="BDD198" s="27"/>
      <c r="BDE198" s="27"/>
      <c r="BDF198" s="27"/>
      <c r="BDG198" s="27"/>
      <c r="BDH198" s="27"/>
      <c r="BDI198" s="27"/>
      <c r="BDJ198" s="27"/>
      <c r="BDK198" s="27"/>
      <c r="BDL198" s="27"/>
      <c r="BDM198" s="27"/>
      <c r="BDN198" s="27"/>
      <c r="BDO198" s="27"/>
      <c r="BDP198" s="27"/>
      <c r="BDQ198" s="27"/>
      <c r="BDR198" s="27"/>
      <c r="BDS198" s="27"/>
      <c r="BDT198" s="27"/>
      <c r="BDU198" s="27"/>
      <c r="BDV198" s="27"/>
      <c r="BDW198" s="27"/>
      <c r="BDX198" s="27"/>
      <c r="BDY198" s="27"/>
      <c r="BDZ198" s="27"/>
      <c r="BEA198" s="27"/>
      <c r="BEB198" s="27"/>
      <c r="BEC198" s="27"/>
      <c r="BED198" s="27"/>
      <c r="BEE198" s="27"/>
      <c r="BEF198" s="27"/>
      <c r="BEG198" s="27"/>
      <c r="BEH198" s="27"/>
      <c r="BEI198" s="27"/>
      <c r="BEJ198" s="27"/>
      <c r="BEK198" s="27"/>
      <c r="BEL198" s="27"/>
      <c r="BEM198" s="27"/>
      <c r="BEN198" s="27"/>
      <c r="BEO198" s="27"/>
      <c r="BEP198" s="27"/>
      <c r="BEQ198" s="27"/>
      <c r="BER198" s="27"/>
      <c r="BES198" s="27"/>
      <c r="BET198" s="27"/>
      <c r="BEU198" s="27"/>
      <c r="BEV198" s="27"/>
      <c r="BEW198" s="27"/>
      <c r="BEX198" s="27"/>
      <c r="BEY198" s="27"/>
      <c r="BEZ198" s="27"/>
      <c r="BFA198" s="27"/>
      <c r="BFB198" s="27"/>
      <c r="BFC198" s="27"/>
      <c r="BFD198" s="27"/>
      <c r="BFE198" s="27"/>
      <c r="BFF198" s="27"/>
      <c r="BFG198" s="27"/>
      <c r="BFH198" s="27"/>
      <c r="BFI198" s="27"/>
      <c r="BFJ198" s="27"/>
      <c r="BFK198" s="27"/>
      <c r="BFL198" s="27"/>
      <c r="BFM198" s="27"/>
      <c r="BFN198" s="27"/>
      <c r="BFO198" s="27"/>
      <c r="BFP198" s="27"/>
      <c r="BFQ198" s="27"/>
      <c r="BFR198" s="27"/>
      <c r="BFS198" s="27"/>
      <c r="BFT198" s="27"/>
      <c r="BFU198" s="27"/>
      <c r="BFV198" s="27"/>
      <c r="BFW198" s="27"/>
      <c r="BFX198" s="27"/>
      <c r="BFY198" s="27"/>
      <c r="BFZ198" s="27"/>
      <c r="BGA198" s="27"/>
      <c r="BGB198" s="27"/>
      <c r="BGC198" s="27"/>
      <c r="BGD198" s="27"/>
      <c r="BGE198" s="27"/>
      <c r="BGF198" s="27"/>
      <c r="BGG198" s="27"/>
      <c r="BGH198" s="27"/>
      <c r="BGI198" s="27"/>
      <c r="BGJ198" s="27"/>
      <c r="BGK198" s="27"/>
      <c r="BGL198" s="27"/>
      <c r="BGM198" s="27"/>
      <c r="BGN198" s="27"/>
      <c r="BGO198" s="27"/>
      <c r="BGP198" s="27"/>
      <c r="BGQ198" s="27"/>
      <c r="BGR198" s="27"/>
      <c r="BGS198" s="27"/>
      <c r="BGT198" s="27"/>
      <c r="BGU198" s="27"/>
      <c r="BGV198" s="27"/>
      <c r="BGW198" s="27"/>
      <c r="BGX198" s="27"/>
      <c r="BGY198" s="27"/>
      <c r="BGZ198" s="27"/>
      <c r="BHA198" s="27"/>
      <c r="BHB198" s="27"/>
      <c r="BHC198" s="27"/>
      <c r="BHD198" s="27"/>
      <c r="BHE198" s="27"/>
      <c r="BHF198" s="27"/>
      <c r="BHG198" s="27"/>
      <c r="BHH198" s="27"/>
      <c r="BHI198" s="27"/>
      <c r="BHJ198" s="27"/>
      <c r="BHK198" s="27"/>
      <c r="BHL198" s="27"/>
      <c r="BHM198" s="27"/>
      <c r="BHN198" s="27"/>
      <c r="BHO198" s="27"/>
      <c r="BHP198" s="27"/>
      <c r="BHQ198" s="27"/>
      <c r="BHR198" s="27"/>
      <c r="BHS198" s="27"/>
      <c r="BHT198" s="27"/>
      <c r="BHU198" s="27"/>
      <c r="BHV198" s="27"/>
      <c r="BHW198" s="27"/>
      <c r="BHX198" s="27"/>
      <c r="BHY198" s="27"/>
      <c r="BHZ198" s="27"/>
      <c r="BIA198" s="27"/>
      <c r="BIB198" s="27"/>
      <c r="BIC198" s="27"/>
      <c r="BID198" s="27"/>
      <c r="BIE198" s="27"/>
      <c r="BIF198" s="27"/>
      <c r="BIG198" s="27"/>
      <c r="BIH198" s="27"/>
      <c r="BII198" s="27"/>
      <c r="BIJ198" s="27"/>
      <c r="BIK198" s="27"/>
      <c r="BIL198" s="27"/>
      <c r="BIM198" s="27"/>
      <c r="BIN198" s="27"/>
      <c r="BIO198" s="27"/>
      <c r="BIP198" s="27"/>
      <c r="BIQ198" s="27"/>
      <c r="BIR198" s="27"/>
      <c r="BIS198" s="27"/>
      <c r="BIT198" s="27"/>
      <c r="BIU198" s="27"/>
      <c r="BIV198" s="27"/>
      <c r="BIW198" s="27"/>
      <c r="BIX198" s="27"/>
      <c r="BIY198" s="27"/>
      <c r="BIZ198" s="27"/>
      <c r="BJA198" s="27"/>
      <c r="BJB198" s="27"/>
      <c r="BJC198" s="27"/>
      <c r="BJD198" s="27"/>
      <c r="BJE198" s="27"/>
      <c r="BJF198" s="27"/>
      <c r="BJG198" s="27"/>
      <c r="BJH198" s="27"/>
      <c r="BJI198" s="27"/>
      <c r="BJJ198" s="27"/>
      <c r="BJK198" s="27"/>
      <c r="BJL198" s="27"/>
      <c r="BJM198" s="27"/>
      <c r="BJN198" s="27"/>
      <c r="BJO198" s="27"/>
      <c r="BJP198" s="27"/>
      <c r="BJQ198" s="27"/>
      <c r="BJR198" s="27"/>
      <c r="BJS198" s="27"/>
      <c r="BJT198" s="27"/>
      <c r="BJU198" s="27"/>
      <c r="BJV198" s="27"/>
      <c r="BJW198" s="27"/>
      <c r="BJX198" s="27"/>
      <c r="BJY198" s="27"/>
      <c r="BJZ198" s="27"/>
      <c r="BKA198" s="27"/>
      <c r="BKB198" s="27"/>
      <c r="BKC198" s="27"/>
      <c r="BKD198" s="27"/>
      <c r="BKE198" s="27"/>
      <c r="BKF198" s="27"/>
      <c r="BKG198" s="27"/>
      <c r="BKH198" s="27"/>
      <c r="BKI198" s="27"/>
      <c r="BKJ198" s="27"/>
      <c r="BKK198" s="27"/>
      <c r="BKL198" s="27"/>
      <c r="BKM198" s="27"/>
      <c r="BKN198" s="27"/>
      <c r="BKO198" s="27"/>
      <c r="BKP198" s="27"/>
      <c r="BKQ198" s="27"/>
      <c r="BKR198" s="27"/>
      <c r="BKS198" s="27"/>
      <c r="BKT198" s="27"/>
      <c r="BKU198" s="27"/>
      <c r="BKV198" s="27"/>
      <c r="BKW198" s="27"/>
      <c r="BKX198" s="27"/>
      <c r="BKY198" s="27"/>
      <c r="BKZ198" s="27"/>
      <c r="BLA198" s="27"/>
      <c r="BLB198" s="27"/>
      <c r="BLC198" s="27"/>
      <c r="BLD198" s="27"/>
      <c r="BLE198" s="27"/>
      <c r="BLF198" s="27"/>
      <c r="BLG198" s="27"/>
      <c r="BLH198" s="27"/>
      <c r="BLI198" s="27"/>
      <c r="BLJ198" s="27"/>
      <c r="BLK198" s="27"/>
      <c r="BLL198" s="27"/>
      <c r="BLM198" s="27"/>
      <c r="BLN198" s="27"/>
      <c r="BLO198" s="27"/>
      <c r="BLP198" s="27"/>
      <c r="BLQ198" s="27"/>
      <c r="BLR198" s="27"/>
      <c r="BLS198" s="27"/>
      <c r="BLT198" s="27"/>
      <c r="BLU198" s="27"/>
      <c r="BLV198" s="27"/>
      <c r="BLW198" s="27"/>
      <c r="BLX198" s="27"/>
      <c r="BLY198" s="27"/>
      <c r="BLZ198" s="27"/>
      <c r="BMA198" s="27"/>
      <c r="BMB198" s="27"/>
      <c r="BMC198" s="27"/>
      <c r="BMD198" s="27"/>
      <c r="BME198" s="27"/>
      <c r="BMF198" s="27"/>
      <c r="BMG198" s="27"/>
      <c r="BMH198" s="27"/>
      <c r="BMI198" s="27"/>
      <c r="BMJ198" s="27"/>
      <c r="BMK198" s="27"/>
      <c r="BML198" s="27"/>
      <c r="BMM198" s="27"/>
      <c r="BMN198" s="27"/>
      <c r="BMO198" s="27"/>
      <c r="BMP198" s="27"/>
      <c r="BMQ198" s="27"/>
      <c r="BMR198" s="27"/>
      <c r="BMS198" s="27"/>
      <c r="BMT198" s="27"/>
      <c r="BMU198" s="27"/>
      <c r="BMV198" s="27"/>
      <c r="BMW198" s="27"/>
      <c r="BMX198" s="27"/>
      <c r="BMY198" s="27"/>
      <c r="BMZ198" s="27"/>
      <c r="BNA198" s="27"/>
      <c r="BNB198" s="27"/>
      <c r="BNC198" s="27"/>
      <c r="BND198" s="27"/>
      <c r="BNE198" s="27"/>
      <c r="BNF198" s="27"/>
      <c r="BNG198" s="27"/>
      <c r="BNH198" s="27"/>
      <c r="BNI198" s="27"/>
      <c r="BNJ198" s="27"/>
      <c r="BNK198" s="27"/>
      <c r="BNL198" s="27"/>
      <c r="BNM198" s="27"/>
      <c r="BNN198" s="27"/>
      <c r="BNO198" s="27"/>
      <c r="BNP198" s="27"/>
      <c r="BNQ198" s="27"/>
      <c r="BNR198" s="27"/>
      <c r="BNS198" s="27"/>
      <c r="BNT198" s="27"/>
      <c r="BNU198" s="27"/>
      <c r="BNV198" s="27"/>
      <c r="BNW198" s="27"/>
      <c r="BNX198" s="27"/>
      <c r="BNY198" s="27"/>
      <c r="BNZ198" s="27"/>
      <c r="BOA198" s="27"/>
      <c r="BOB198" s="27"/>
      <c r="BOC198" s="27"/>
      <c r="BOD198" s="27"/>
      <c r="BOE198" s="27"/>
      <c r="BOF198" s="27"/>
      <c r="BOG198" s="27"/>
      <c r="BOH198" s="27"/>
      <c r="BOI198" s="27"/>
      <c r="BOJ198" s="27"/>
      <c r="BOK198" s="27"/>
      <c r="BOL198" s="27"/>
      <c r="BOM198" s="27"/>
      <c r="BON198" s="27"/>
      <c r="BOO198" s="27"/>
      <c r="BOP198" s="27"/>
      <c r="BOQ198" s="27"/>
      <c r="BOR198" s="27"/>
      <c r="BOS198" s="27"/>
      <c r="BOT198" s="27"/>
      <c r="BOU198" s="27"/>
      <c r="BOV198" s="27"/>
      <c r="BOW198" s="27"/>
      <c r="BOX198" s="27"/>
      <c r="BOY198" s="27"/>
      <c r="BOZ198" s="27"/>
      <c r="BPA198" s="27"/>
      <c r="BPB198" s="27"/>
      <c r="BPC198" s="27"/>
      <c r="BPD198" s="27"/>
      <c r="BPE198" s="27"/>
      <c r="BPF198" s="27"/>
      <c r="BPG198" s="27"/>
      <c r="BPH198" s="27"/>
      <c r="BPI198" s="27"/>
      <c r="BPJ198" s="27"/>
      <c r="BPK198" s="27"/>
      <c r="BPL198" s="27"/>
      <c r="BPM198" s="27"/>
      <c r="BPN198" s="27"/>
      <c r="BPO198" s="27"/>
      <c r="BPP198" s="27"/>
      <c r="BPQ198" s="27"/>
      <c r="BPR198" s="27"/>
      <c r="BPS198" s="27"/>
      <c r="BPT198" s="27"/>
      <c r="BPU198" s="27"/>
      <c r="BPV198" s="27"/>
      <c r="BPW198" s="27"/>
      <c r="BPX198" s="27"/>
      <c r="BPY198" s="27"/>
      <c r="BPZ198" s="27"/>
      <c r="BQA198" s="27"/>
      <c r="BQB198" s="27"/>
      <c r="BQC198" s="27"/>
      <c r="BQD198" s="27"/>
      <c r="BQE198" s="27"/>
      <c r="BQF198" s="27"/>
      <c r="BQG198" s="27"/>
      <c r="BQH198" s="27"/>
      <c r="BQI198" s="27"/>
      <c r="BQJ198" s="27"/>
      <c r="BQK198" s="27"/>
      <c r="BQL198" s="27"/>
      <c r="BQM198" s="27"/>
      <c r="BQN198" s="27"/>
      <c r="BQO198" s="27"/>
      <c r="BQP198" s="27"/>
      <c r="BQQ198" s="27"/>
      <c r="BQR198" s="27"/>
      <c r="BQS198" s="27"/>
      <c r="BQT198" s="27"/>
      <c r="BQU198" s="27"/>
      <c r="BQV198" s="27"/>
      <c r="BQW198" s="27"/>
      <c r="BQX198" s="27"/>
      <c r="BQY198" s="27"/>
      <c r="BQZ198" s="27"/>
      <c r="BRA198" s="27"/>
      <c r="BRB198" s="27"/>
      <c r="BRC198" s="27"/>
      <c r="BRD198" s="27"/>
      <c r="BRE198" s="27"/>
      <c r="BRF198" s="27"/>
      <c r="BRG198" s="27"/>
      <c r="BRH198" s="27"/>
      <c r="BRI198" s="27"/>
      <c r="BRJ198" s="27"/>
      <c r="BRK198" s="27"/>
      <c r="BRL198" s="27"/>
      <c r="BRM198" s="27"/>
      <c r="BRN198" s="27"/>
      <c r="BRO198" s="27"/>
      <c r="BRP198" s="27"/>
      <c r="BRQ198" s="27"/>
      <c r="BRR198" s="27"/>
      <c r="BRS198" s="27"/>
      <c r="BRT198" s="27"/>
      <c r="BRU198" s="27"/>
      <c r="BRV198" s="27"/>
      <c r="BRW198" s="27"/>
      <c r="BRX198" s="27"/>
      <c r="BRY198" s="27"/>
      <c r="BRZ198" s="27"/>
      <c r="BSA198" s="27"/>
      <c r="BSB198" s="27"/>
      <c r="BSC198" s="27"/>
      <c r="BSD198" s="27"/>
      <c r="BSE198" s="27"/>
      <c r="BSF198" s="27"/>
      <c r="BSG198" s="27"/>
      <c r="BSH198" s="27"/>
      <c r="BSI198" s="27"/>
      <c r="BSJ198" s="27"/>
      <c r="BSK198" s="27"/>
      <c r="BSL198" s="27"/>
      <c r="BSM198" s="27"/>
      <c r="BSN198" s="27"/>
      <c r="BSO198" s="27"/>
      <c r="BSP198" s="27"/>
      <c r="BSQ198" s="27"/>
      <c r="BSR198" s="27"/>
      <c r="BSS198" s="27"/>
      <c r="BST198" s="27"/>
      <c r="BSU198" s="27"/>
      <c r="BSV198" s="27"/>
      <c r="BSW198" s="27"/>
      <c r="BSX198" s="27"/>
      <c r="BSY198" s="27"/>
      <c r="BSZ198" s="27"/>
      <c r="BTA198" s="27"/>
      <c r="BTB198" s="27"/>
      <c r="BTC198" s="27"/>
      <c r="BTD198" s="27"/>
      <c r="BTE198" s="27"/>
      <c r="BTF198" s="27"/>
      <c r="BTG198" s="27"/>
      <c r="BTH198" s="27"/>
      <c r="BTI198" s="27"/>
      <c r="BTJ198" s="27"/>
      <c r="BTK198" s="27"/>
      <c r="BTL198" s="27"/>
      <c r="BTM198" s="27"/>
      <c r="BTN198" s="27"/>
      <c r="BTO198" s="27"/>
      <c r="BTP198" s="27"/>
      <c r="BTQ198" s="27"/>
      <c r="BTR198" s="27"/>
      <c r="BTS198" s="27"/>
      <c r="BTT198" s="27"/>
      <c r="BTU198" s="27"/>
      <c r="BTV198" s="27"/>
      <c r="BTW198" s="27"/>
      <c r="BTX198" s="27"/>
      <c r="BTY198" s="27"/>
      <c r="BTZ198" s="27"/>
      <c r="BUA198" s="27"/>
      <c r="BUB198" s="27"/>
      <c r="BUC198" s="27"/>
      <c r="BUD198" s="27"/>
      <c r="BUE198" s="27"/>
      <c r="BUF198" s="27"/>
      <c r="BUG198" s="27"/>
      <c r="BUH198" s="27"/>
      <c r="BUI198" s="27"/>
      <c r="BUJ198" s="27"/>
      <c r="BUK198" s="27"/>
      <c r="BUL198" s="27"/>
      <c r="BUM198" s="27"/>
      <c r="BUN198" s="27"/>
      <c r="BUO198" s="27"/>
      <c r="BUP198" s="27"/>
      <c r="BUQ198" s="27"/>
    </row>
    <row r="199" spans="1:1915" ht="12.75">
      <c r="A199" s="23"/>
      <c r="B199" s="23"/>
      <c r="C199" s="23"/>
      <c r="D199" s="217" t="s">
        <v>273</v>
      </c>
      <c r="E199" s="216">
        <v>0.37</v>
      </c>
      <c r="F199" s="152">
        <v>2025</v>
      </c>
      <c r="G199" s="221">
        <v>0.9</v>
      </c>
      <c r="H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</row>
    <row r="200" spans="1:1915" ht="12.75">
      <c r="A200" s="23"/>
      <c r="B200" s="23"/>
      <c r="C200" s="23"/>
      <c r="D200" s="217" t="s">
        <v>274</v>
      </c>
      <c r="E200" s="216">
        <v>0.4</v>
      </c>
      <c r="F200" s="152">
        <v>2026</v>
      </c>
      <c r="G200" s="221">
        <v>0.9</v>
      </c>
      <c r="H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</row>
    <row r="201" spans="1:1915" ht="12.75">
      <c r="A201" s="23"/>
      <c r="B201" s="23"/>
      <c r="C201" s="23"/>
      <c r="D201" s="217" t="s">
        <v>275</v>
      </c>
      <c r="E201" s="216">
        <v>0.45</v>
      </c>
      <c r="F201" s="152">
        <v>2027</v>
      </c>
      <c r="G201" s="221">
        <v>0.9</v>
      </c>
      <c r="H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</row>
    <row r="202" spans="1:1915" ht="12.75">
      <c r="A202" s="23"/>
      <c r="B202" s="23"/>
      <c r="C202" s="23"/>
      <c r="D202" s="217" t="s">
        <v>276</v>
      </c>
      <c r="E202" s="216">
        <v>0.2</v>
      </c>
      <c r="F202" s="152">
        <v>2028</v>
      </c>
      <c r="G202" s="221">
        <v>0.9</v>
      </c>
      <c r="H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</row>
    <row r="203" spans="1:1915" ht="12.75">
      <c r="A203" s="23"/>
      <c r="B203" s="23"/>
      <c r="C203" s="23"/>
      <c r="D203" s="152"/>
      <c r="E203" s="152"/>
      <c r="F203" s="152"/>
      <c r="G203" s="99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</row>
    <row r="204" spans="1:1915" ht="12.75">
      <c r="A204" s="23"/>
      <c r="B204" s="23"/>
      <c r="C204" s="23"/>
      <c r="D204" s="23"/>
      <c r="E204" s="23"/>
      <c r="F204" s="23"/>
      <c r="G204" s="24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</row>
    <row r="205" spans="1:1915" ht="12.75">
      <c r="A205" s="23"/>
      <c r="B205" s="23"/>
      <c r="C205" s="23"/>
      <c r="D205" s="23"/>
      <c r="E205" s="23"/>
      <c r="F205" s="23"/>
      <c r="G205" s="24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</row>
    <row r="206" spans="1:1915" ht="12.75">
      <c r="A206" s="23"/>
      <c r="B206" s="23"/>
      <c r="C206" s="23"/>
      <c r="D206" s="23"/>
      <c r="E206" s="23"/>
      <c r="F206" s="23"/>
      <c r="G206" s="24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</row>
    <row r="207" spans="1:1915" ht="12.75">
      <c r="A207" s="23"/>
      <c r="B207" s="23"/>
      <c r="C207" s="23"/>
      <c r="D207" s="23"/>
      <c r="E207" s="23"/>
      <c r="F207" s="23"/>
      <c r="G207" s="24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</row>
    <row r="208" spans="1:1915" ht="12.75">
      <c r="A208" s="23"/>
      <c r="B208" s="23"/>
      <c r="C208" s="23"/>
      <c r="D208" s="23"/>
      <c r="E208" s="23"/>
      <c r="F208" s="23"/>
      <c r="G208" s="24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</row>
    <row r="209" spans="1:50" ht="12.75">
      <c r="A209" s="57"/>
      <c r="B209" s="48"/>
      <c r="C209" s="48"/>
      <c r="D209" s="48"/>
      <c r="E209" s="48"/>
      <c r="F209" s="48"/>
      <c r="G209" s="58"/>
      <c r="K209" s="100"/>
      <c r="L209" s="100"/>
      <c r="M209" s="106"/>
      <c r="N209" s="106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  <c r="AU209" s="25"/>
      <c r="AV209" s="25"/>
      <c r="AW209" s="25"/>
      <c r="AX209" s="25"/>
    </row>
    <row r="210" spans="1:50" ht="12.75">
      <c r="A210" s="57"/>
      <c r="B210" s="48"/>
      <c r="C210" s="48"/>
      <c r="D210" s="48"/>
      <c r="E210" s="48"/>
      <c r="F210" s="48"/>
      <c r="G210" s="58"/>
      <c r="K210" s="100"/>
      <c r="L210" s="100"/>
      <c r="M210" s="106"/>
      <c r="N210" s="106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  <c r="AO210" s="25"/>
      <c r="AP210" s="25"/>
      <c r="AQ210" s="25"/>
      <c r="AR210" s="25"/>
      <c r="AS210" s="25"/>
      <c r="AT210" s="25"/>
      <c r="AU210" s="25"/>
      <c r="AV210" s="25"/>
      <c r="AW210" s="25"/>
      <c r="AX210" s="25"/>
    </row>
    <row r="211" spans="1:50" ht="12.75">
      <c r="A211" s="57"/>
      <c r="B211" s="48"/>
      <c r="C211" s="48"/>
      <c r="D211" s="48"/>
      <c r="E211" s="48"/>
      <c r="F211" s="48"/>
      <c r="G211" s="58"/>
      <c r="K211" s="100"/>
      <c r="L211" s="100"/>
      <c r="M211" s="106"/>
      <c r="N211" s="106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  <c r="AO211" s="25"/>
      <c r="AP211" s="25"/>
      <c r="AQ211" s="25"/>
      <c r="AR211" s="25"/>
      <c r="AS211" s="25"/>
      <c r="AT211" s="25"/>
      <c r="AU211" s="25"/>
      <c r="AV211" s="25"/>
      <c r="AW211" s="25"/>
      <c r="AX211" s="25"/>
    </row>
    <row r="212" spans="1:50" ht="12.75">
      <c r="A212" s="57"/>
      <c r="B212" s="48"/>
      <c r="C212" s="48"/>
      <c r="D212" s="48"/>
      <c r="E212" s="48"/>
      <c r="F212" s="48"/>
      <c r="G212" s="58"/>
      <c r="K212" s="100"/>
      <c r="L212" s="100"/>
      <c r="M212" s="106"/>
      <c r="N212" s="106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  <c r="AP212" s="25"/>
      <c r="AQ212" s="25"/>
      <c r="AR212" s="25"/>
      <c r="AS212" s="25"/>
      <c r="AT212" s="25"/>
      <c r="AU212" s="25"/>
      <c r="AV212" s="25"/>
      <c r="AW212" s="25"/>
      <c r="AX212" s="25"/>
    </row>
    <row r="213" spans="1:50" ht="12.75">
      <c r="A213" s="57"/>
      <c r="B213" s="48"/>
      <c r="C213" s="48"/>
      <c r="D213" s="48"/>
      <c r="E213" s="48"/>
      <c r="F213" s="48"/>
      <c r="G213" s="58"/>
      <c r="K213" s="100"/>
      <c r="L213" s="100"/>
      <c r="M213" s="106"/>
      <c r="N213" s="106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  <c r="AP213" s="25"/>
      <c r="AQ213" s="25"/>
      <c r="AR213" s="25"/>
      <c r="AS213" s="25"/>
      <c r="AT213" s="25"/>
      <c r="AU213" s="25"/>
      <c r="AV213" s="25"/>
      <c r="AW213" s="25"/>
      <c r="AX213" s="25"/>
    </row>
    <row r="214" spans="1:50" ht="12.75">
      <c r="A214" s="57"/>
      <c r="B214" s="48"/>
      <c r="C214" s="48"/>
      <c r="D214" s="48"/>
      <c r="E214" s="48"/>
      <c r="F214" s="48"/>
      <c r="G214" s="58"/>
      <c r="K214" s="100"/>
      <c r="L214" s="100"/>
      <c r="M214" s="106"/>
      <c r="N214" s="106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  <c r="AO214" s="25"/>
      <c r="AP214" s="25"/>
      <c r="AQ214" s="25"/>
      <c r="AR214" s="25"/>
      <c r="AS214" s="25"/>
      <c r="AT214" s="25"/>
      <c r="AU214" s="25"/>
      <c r="AV214" s="25"/>
      <c r="AW214" s="25"/>
      <c r="AX214" s="25"/>
    </row>
    <row r="215" spans="1:50" ht="12.75">
      <c r="A215" s="57"/>
      <c r="B215" s="48"/>
      <c r="C215" s="48"/>
      <c r="D215" s="48"/>
      <c r="E215" s="48"/>
      <c r="F215" s="48"/>
      <c r="G215" s="58"/>
      <c r="K215" s="100"/>
      <c r="L215" s="100"/>
      <c r="M215" s="106"/>
      <c r="N215" s="106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  <c r="AM215" s="25"/>
      <c r="AN215" s="25"/>
      <c r="AO215" s="25"/>
      <c r="AP215" s="25"/>
      <c r="AQ215" s="25"/>
      <c r="AR215" s="25"/>
      <c r="AS215" s="25"/>
      <c r="AT215" s="25"/>
      <c r="AU215" s="25"/>
      <c r="AV215" s="25"/>
      <c r="AW215" s="25"/>
      <c r="AX215" s="25"/>
    </row>
    <row r="216" spans="1:50" ht="12.75">
      <c r="A216" s="57"/>
      <c r="B216" s="48"/>
      <c r="C216" s="48"/>
      <c r="D216" s="48"/>
      <c r="E216" s="48"/>
      <c r="F216" s="48"/>
      <c r="G216" s="58"/>
      <c r="K216" s="100"/>
      <c r="L216" s="100"/>
      <c r="M216" s="106"/>
      <c r="N216" s="106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  <c r="AU216" s="25"/>
      <c r="AV216" s="25"/>
      <c r="AW216" s="25"/>
      <c r="AX216" s="25"/>
    </row>
    <row r="217" spans="1:50" ht="12.75">
      <c r="A217" s="57"/>
      <c r="B217" s="48"/>
      <c r="C217" s="48"/>
      <c r="D217" s="48"/>
      <c r="E217" s="48"/>
      <c r="F217" s="48"/>
      <c r="G217" s="58"/>
      <c r="K217" s="100"/>
      <c r="L217" s="100"/>
      <c r="M217" s="106"/>
      <c r="N217" s="106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  <c r="AO217" s="25"/>
      <c r="AP217" s="25"/>
      <c r="AQ217" s="25"/>
      <c r="AR217" s="25"/>
      <c r="AS217" s="25"/>
      <c r="AT217" s="25"/>
      <c r="AU217" s="25"/>
      <c r="AV217" s="25"/>
      <c r="AW217" s="25"/>
      <c r="AX217" s="25"/>
    </row>
    <row r="218" spans="1:50" ht="12.75">
      <c r="A218" s="57"/>
      <c r="B218" s="48"/>
      <c r="C218" s="48"/>
      <c r="D218" s="48"/>
      <c r="E218" s="48"/>
      <c r="F218" s="48"/>
      <c r="G218" s="58"/>
      <c r="K218" s="100"/>
      <c r="L218" s="100"/>
      <c r="M218" s="106"/>
      <c r="N218" s="106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5"/>
      <c r="AN218" s="25"/>
      <c r="AO218" s="25"/>
      <c r="AP218" s="25"/>
      <c r="AQ218" s="25"/>
      <c r="AR218" s="25"/>
      <c r="AS218" s="25"/>
      <c r="AT218" s="25"/>
      <c r="AU218" s="25"/>
      <c r="AV218" s="25"/>
      <c r="AW218" s="25"/>
      <c r="AX218" s="25"/>
    </row>
    <row r="219" spans="1:50" ht="12.75">
      <c r="A219" s="57"/>
      <c r="B219" s="48"/>
      <c r="C219" s="48"/>
      <c r="D219" s="48"/>
      <c r="E219" s="48"/>
      <c r="F219" s="48"/>
      <c r="G219" s="58"/>
      <c r="K219" s="100"/>
      <c r="L219" s="100"/>
      <c r="M219" s="106"/>
      <c r="N219" s="106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  <c r="AM219" s="25"/>
      <c r="AN219" s="25"/>
      <c r="AO219" s="25"/>
      <c r="AP219" s="25"/>
      <c r="AQ219" s="25"/>
      <c r="AR219" s="25"/>
      <c r="AS219" s="25"/>
      <c r="AT219" s="25"/>
      <c r="AU219" s="25"/>
      <c r="AV219" s="25"/>
      <c r="AW219" s="25"/>
      <c r="AX219" s="25"/>
    </row>
    <row r="220" spans="1:50" ht="12.75">
      <c r="A220" s="57"/>
      <c r="B220" s="48"/>
      <c r="C220" s="48"/>
      <c r="D220" s="48"/>
      <c r="E220" s="48"/>
      <c r="F220" s="48"/>
      <c r="G220" s="58"/>
      <c r="K220" s="100"/>
      <c r="L220" s="100"/>
      <c r="M220" s="106"/>
      <c r="N220" s="106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25"/>
      <c r="AN220" s="25"/>
      <c r="AO220" s="25"/>
      <c r="AP220" s="25"/>
      <c r="AQ220" s="25"/>
      <c r="AR220" s="25"/>
      <c r="AS220" s="25"/>
      <c r="AT220" s="25"/>
      <c r="AU220" s="25"/>
      <c r="AV220" s="25"/>
      <c r="AW220" s="25"/>
      <c r="AX220" s="25"/>
    </row>
    <row r="221" spans="1:50" ht="12.75">
      <c r="A221" s="57"/>
      <c r="B221" s="48"/>
      <c r="C221" s="48"/>
      <c r="D221" s="48"/>
      <c r="E221" s="48"/>
      <c r="F221" s="48"/>
      <c r="G221" s="58"/>
      <c r="K221" s="100"/>
      <c r="L221" s="100"/>
      <c r="M221" s="106"/>
      <c r="N221" s="106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  <c r="AM221" s="25"/>
      <c r="AN221" s="25"/>
      <c r="AO221" s="25"/>
      <c r="AP221" s="25"/>
      <c r="AQ221" s="25"/>
      <c r="AR221" s="25"/>
      <c r="AS221" s="25"/>
      <c r="AT221" s="25"/>
      <c r="AU221" s="25"/>
      <c r="AV221" s="25"/>
      <c r="AW221" s="25"/>
      <c r="AX221" s="25"/>
    </row>
    <row r="222" spans="1:50" ht="12.75">
      <c r="A222" s="57"/>
      <c r="B222" s="48"/>
      <c r="C222" s="48"/>
      <c r="D222" s="48"/>
      <c r="E222" s="48"/>
      <c r="F222" s="48"/>
      <c r="G222" s="58"/>
      <c r="K222" s="100"/>
      <c r="L222" s="100"/>
      <c r="M222" s="106"/>
      <c r="N222" s="106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5"/>
      <c r="AD222" s="25"/>
      <c r="AE222" s="25"/>
      <c r="AF222" s="25"/>
      <c r="AG222" s="25"/>
      <c r="AH222" s="25"/>
      <c r="AI222" s="25"/>
      <c r="AJ222" s="25"/>
      <c r="AK222" s="25"/>
      <c r="AL222" s="25"/>
      <c r="AM222" s="25"/>
      <c r="AN222" s="25"/>
      <c r="AO222" s="25"/>
      <c r="AP222" s="25"/>
      <c r="AQ222" s="25"/>
      <c r="AR222" s="25"/>
      <c r="AS222" s="25"/>
      <c r="AT222" s="25"/>
      <c r="AU222" s="25"/>
      <c r="AV222" s="25"/>
      <c r="AW222" s="25"/>
      <c r="AX222" s="25"/>
    </row>
    <row r="223" spans="1:50" ht="12.75">
      <c r="A223" s="57"/>
      <c r="B223" s="48"/>
      <c r="C223" s="48"/>
      <c r="D223" s="48"/>
      <c r="E223" s="48"/>
      <c r="F223" s="48"/>
      <c r="G223" s="58"/>
      <c r="K223" s="100"/>
      <c r="L223" s="100"/>
      <c r="M223" s="106"/>
      <c r="N223" s="106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5"/>
      <c r="AD223" s="25"/>
      <c r="AE223" s="25"/>
      <c r="AF223" s="25"/>
      <c r="AG223" s="25"/>
      <c r="AH223" s="25"/>
      <c r="AI223" s="25"/>
      <c r="AJ223" s="25"/>
      <c r="AK223" s="25"/>
      <c r="AL223" s="25"/>
      <c r="AM223" s="25"/>
      <c r="AN223" s="25"/>
      <c r="AO223" s="25"/>
      <c r="AP223" s="25"/>
      <c r="AQ223" s="25"/>
      <c r="AR223" s="25"/>
      <c r="AS223" s="25"/>
      <c r="AT223" s="25"/>
      <c r="AU223" s="25"/>
      <c r="AV223" s="25"/>
      <c r="AW223" s="25"/>
      <c r="AX223" s="25"/>
    </row>
    <row r="224" spans="1:50" ht="12.75">
      <c r="A224" s="57"/>
      <c r="B224" s="48"/>
      <c r="C224" s="48"/>
      <c r="E224" s="48"/>
      <c r="F224" s="48"/>
      <c r="G224" s="58"/>
      <c r="K224" s="100"/>
      <c r="L224" s="100"/>
      <c r="M224" s="106"/>
      <c r="N224" s="106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  <c r="AM224" s="25"/>
      <c r="AN224" s="25"/>
      <c r="AO224" s="25"/>
      <c r="AP224" s="25"/>
      <c r="AQ224" s="25"/>
      <c r="AR224" s="25"/>
      <c r="AS224" s="25"/>
      <c r="AT224" s="25"/>
      <c r="AU224" s="25"/>
      <c r="AV224" s="25"/>
      <c r="AW224" s="25"/>
      <c r="AX224" s="25"/>
    </row>
    <row r="225" spans="1:50" ht="12.75">
      <c r="A225" s="57"/>
      <c r="B225" s="48"/>
      <c r="C225" s="48"/>
      <c r="D225" s="48"/>
      <c r="E225" s="48"/>
      <c r="F225" s="48"/>
      <c r="G225" s="58"/>
      <c r="K225" s="100"/>
      <c r="L225" s="100"/>
      <c r="M225" s="106"/>
      <c r="N225" s="106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  <c r="AP225" s="25"/>
      <c r="AQ225" s="25"/>
      <c r="AR225" s="25"/>
      <c r="AS225" s="25"/>
      <c r="AT225" s="25"/>
      <c r="AU225" s="25"/>
      <c r="AV225" s="25"/>
      <c r="AW225" s="25"/>
      <c r="AX225" s="25"/>
    </row>
    <row r="226" spans="1:50" ht="12.75">
      <c r="A226" s="57"/>
      <c r="B226" s="48"/>
      <c r="C226" s="48"/>
      <c r="D226" s="48"/>
      <c r="E226" s="48"/>
      <c r="F226" s="48"/>
      <c r="G226" s="58"/>
      <c r="K226" s="100"/>
      <c r="L226" s="100"/>
      <c r="M226" s="106"/>
      <c r="N226" s="106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25"/>
      <c r="AO226" s="25"/>
      <c r="AP226" s="25"/>
      <c r="AQ226" s="25"/>
      <c r="AR226" s="25"/>
      <c r="AS226" s="25"/>
      <c r="AT226" s="25"/>
      <c r="AU226" s="25"/>
      <c r="AV226" s="25"/>
      <c r="AW226" s="25"/>
      <c r="AX226" s="25"/>
    </row>
    <row r="227" spans="1:50" ht="12.75">
      <c r="A227" s="57"/>
      <c r="B227" s="48"/>
      <c r="C227" s="48"/>
      <c r="D227" s="48"/>
      <c r="E227" s="48"/>
      <c r="F227" s="48"/>
      <c r="G227" s="58"/>
      <c r="K227" s="100"/>
      <c r="L227" s="100"/>
      <c r="M227" s="106"/>
      <c r="N227" s="106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  <c r="AM227" s="25"/>
      <c r="AN227" s="25"/>
      <c r="AO227" s="25"/>
      <c r="AP227" s="25"/>
      <c r="AQ227" s="25"/>
      <c r="AR227" s="25"/>
      <c r="AS227" s="25"/>
      <c r="AT227" s="25"/>
      <c r="AU227" s="25"/>
      <c r="AV227" s="25"/>
      <c r="AW227" s="25"/>
      <c r="AX227" s="25"/>
    </row>
    <row r="228" spans="1:50" ht="12.75">
      <c r="A228" s="57"/>
      <c r="B228" s="48"/>
      <c r="C228" s="48"/>
      <c r="D228" s="48"/>
      <c r="E228" s="48"/>
      <c r="F228" s="48"/>
      <c r="G228" s="58"/>
      <c r="K228" s="100"/>
      <c r="L228" s="100"/>
      <c r="M228" s="106"/>
      <c r="N228" s="106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  <c r="AN228" s="25"/>
      <c r="AO228" s="25"/>
      <c r="AP228" s="25"/>
      <c r="AQ228" s="25"/>
      <c r="AR228" s="25"/>
      <c r="AS228" s="25"/>
      <c r="AT228" s="25"/>
      <c r="AU228" s="25"/>
      <c r="AV228" s="25"/>
      <c r="AW228" s="25"/>
      <c r="AX228" s="25"/>
    </row>
    <row r="229" spans="1:50" ht="12.75">
      <c r="A229" s="57"/>
      <c r="B229" s="48"/>
      <c r="C229" s="48"/>
      <c r="D229" s="48"/>
      <c r="E229" s="48"/>
      <c r="F229" s="48"/>
      <c r="G229" s="58"/>
      <c r="K229" s="100"/>
      <c r="L229" s="100"/>
      <c r="M229" s="106"/>
      <c r="N229" s="106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5"/>
      <c r="AD229" s="25"/>
      <c r="AE229" s="25"/>
      <c r="AF229" s="25"/>
      <c r="AG229" s="25"/>
      <c r="AH229" s="25"/>
      <c r="AI229" s="25"/>
      <c r="AJ229" s="25"/>
      <c r="AK229" s="25"/>
      <c r="AL229" s="25"/>
      <c r="AM229" s="25"/>
      <c r="AN229" s="25"/>
      <c r="AO229" s="25"/>
      <c r="AP229" s="25"/>
      <c r="AQ229" s="25"/>
      <c r="AR229" s="25"/>
      <c r="AS229" s="25"/>
      <c r="AT229" s="25"/>
      <c r="AU229" s="25"/>
      <c r="AV229" s="25"/>
      <c r="AW229" s="25"/>
      <c r="AX229" s="25"/>
    </row>
    <row r="230" spans="1:50" ht="12.75">
      <c r="A230" s="57"/>
      <c r="B230" s="48"/>
      <c r="C230" s="48"/>
      <c r="D230" s="48"/>
      <c r="E230" s="48"/>
      <c r="F230" s="48"/>
      <c r="G230" s="58"/>
      <c r="K230" s="100"/>
      <c r="L230" s="100"/>
      <c r="M230" s="106"/>
      <c r="N230" s="106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5"/>
      <c r="AD230" s="25"/>
      <c r="AE230" s="25"/>
      <c r="AF230" s="25"/>
      <c r="AG230" s="25"/>
      <c r="AH230" s="25"/>
      <c r="AI230" s="25"/>
      <c r="AJ230" s="25"/>
      <c r="AK230" s="25"/>
      <c r="AL230" s="25"/>
      <c r="AM230" s="25"/>
      <c r="AN230" s="25"/>
      <c r="AO230" s="25"/>
      <c r="AP230" s="25"/>
      <c r="AQ230" s="25"/>
      <c r="AR230" s="25"/>
      <c r="AS230" s="25"/>
      <c r="AT230" s="25"/>
      <c r="AU230" s="25"/>
      <c r="AV230" s="25"/>
      <c r="AW230" s="25"/>
      <c r="AX230" s="25"/>
    </row>
    <row r="231" spans="1:50" ht="12.75">
      <c r="A231" s="57"/>
      <c r="B231" s="48"/>
      <c r="C231" s="48"/>
      <c r="D231" s="48"/>
      <c r="E231" s="48"/>
      <c r="F231" s="48"/>
      <c r="G231" s="58"/>
      <c r="K231" s="100"/>
      <c r="L231" s="100"/>
      <c r="M231" s="106"/>
      <c r="N231" s="106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25"/>
    </row>
    <row r="232" spans="1:50" ht="12.75">
      <c r="A232" s="57"/>
      <c r="B232" s="48"/>
      <c r="C232" s="48"/>
      <c r="D232" s="48"/>
      <c r="E232" s="48"/>
      <c r="F232" s="48"/>
      <c r="G232" s="58"/>
      <c r="K232" s="100"/>
      <c r="L232" s="100"/>
      <c r="M232" s="106"/>
      <c r="N232" s="106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5"/>
      <c r="AD232" s="25"/>
      <c r="AE232" s="25"/>
      <c r="AF232" s="25"/>
      <c r="AG232" s="25"/>
      <c r="AH232" s="25"/>
      <c r="AI232" s="25"/>
      <c r="AJ232" s="25"/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25"/>
    </row>
    <row r="233" spans="1:50" ht="12.75">
      <c r="A233" s="57"/>
      <c r="B233" s="48"/>
      <c r="C233" s="48"/>
      <c r="D233" s="48"/>
      <c r="E233" s="48"/>
      <c r="F233" s="48"/>
      <c r="G233" s="58"/>
      <c r="K233" s="100"/>
      <c r="L233" s="100"/>
      <c r="M233" s="106"/>
      <c r="N233" s="106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  <c r="AM233" s="25"/>
      <c r="AN233" s="25"/>
      <c r="AO233" s="25"/>
      <c r="AP233" s="25"/>
      <c r="AQ233" s="25"/>
      <c r="AR233" s="25"/>
      <c r="AS233" s="25"/>
      <c r="AT233" s="25"/>
      <c r="AU233" s="25"/>
      <c r="AV233" s="25"/>
      <c r="AW233" s="25"/>
      <c r="AX233" s="25"/>
    </row>
    <row r="234" spans="1:50" ht="12.75">
      <c r="A234" s="57"/>
      <c r="B234" s="48"/>
      <c r="C234" s="48"/>
      <c r="D234" s="48"/>
      <c r="E234" s="48"/>
      <c r="F234" s="48"/>
      <c r="G234" s="58"/>
      <c r="K234" s="100"/>
      <c r="L234" s="100"/>
      <c r="M234" s="106"/>
      <c r="N234" s="106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5"/>
      <c r="AD234" s="25"/>
      <c r="AE234" s="25"/>
      <c r="AF234" s="25"/>
      <c r="AG234" s="25"/>
      <c r="AH234" s="25"/>
      <c r="AI234" s="25"/>
      <c r="AJ234" s="25"/>
      <c r="AK234" s="25"/>
      <c r="AL234" s="25"/>
      <c r="AM234" s="25"/>
      <c r="AN234" s="25"/>
      <c r="AO234" s="25"/>
      <c r="AP234" s="25"/>
      <c r="AQ234" s="25"/>
      <c r="AR234" s="25"/>
      <c r="AS234" s="25"/>
      <c r="AT234" s="25"/>
      <c r="AU234" s="25"/>
      <c r="AV234" s="25"/>
      <c r="AW234" s="25"/>
      <c r="AX234" s="25"/>
    </row>
    <row r="235" spans="1:50" ht="12.75">
      <c r="A235" s="57"/>
      <c r="B235" s="48"/>
      <c r="C235" s="48"/>
      <c r="D235" s="48"/>
      <c r="E235" s="48"/>
      <c r="F235" s="48"/>
      <c r="G235" s="58"/>
      <c r="K235" s="100"/>
      <c r="L235" s="100"/>
      <c r="M235" s="106"/>
      <c r="N235" s="106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  <c r="AM235" s="25"/>
      <c r="AN235" s="25"/>
      <c r="AO235" s="25"/>
      <c r="AP235" s="25"/>
      <c r="AQ235" s="25"/>
      <c r="AR235" s="25"/>
      <c r="AS235" s="25"/>
      <c r="AT235" s="25"/>
      <c r="AU235" s="25"/>
      <c r="AV235" s="25"/>
      <c r="AW235" s="25"/>
      <c r="AX235" s="25"/>
    </row>
    <row r="236" spans="1:50" ht="12.75">
      <c r="A236" s="57"/>
      <c r="B236" s="48"/>
      <c r="C236" s="48"/>
      <c r="D236" s="48"/>
      <c r="E236" s="48"/>
      <c r="F236" s="48"/>
      <c r="G236" s="58"/>
      <c r="K236" s="100"/>
      <c r="L236" s="100"/>
      <c r="M236" s="106"/>
      <c r="N236" s="106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  <c r="AM236" s="25"/>
      <c r="AN236" s="25"/>
      <c r="AO236" s="25"/>
      <c r="AP236" s="25"/>
      <c r="AQ236" s="25"/>
      <c r="AR236" s="25"/>
      <c r="AS236" s="25"/>
      <c r="AT236" s="25"/>
      <c r="AU236" s="25"/>
      <c r="AV236" s="25"/>
      <c r="AW236" s="25"/>
      <c r="AX236" s="25"/>
    </row>
    <row r="237" spans="1:50" ht="12.75">
      <c r="A237" s="57"/>
      <c r="B237" s="48"/>
      <c r="C237" s="48"/>
      <c r="D237" s="48"/>
      <c r="E237" s="48"/>
      <c r="F237" s="48"/>
      <c r="G237" s="58"/>
      <c r="K237" s="100"/>
      <c r="L237" s="100"/>
      <c r="M237" s="106"/>
      <c r="N237" s="106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  <c r="AM237" s="25"/>
      <c r="AN237" s="25"/>
      <c r="AO237" s="25"/>
      <c r="AP237" s="25"/>
      <c r="AQ237" s="25"/>
      <c r="AR237" s="25"/>
      <c r="AS237" s="25"/>
      <c r="AT237" s="25"/>
      <c r="AU237" s="25"/>
      <c r="AV237" s="25"/>
      <c r="AW237" s="25"/>
      <c r="AX237" s="25"/>
    </row>
    <row r="238" spans="1:50" ht="12.75">
      <c r="A238" s="57"/>
      <c r="B238" s="48"/>
      <c r="C238" s="48"/>
      <c r="D238" s="48"/>
      <c r="E238" s="48"/>
      <c r="F238" s="48"/>
      <c r="G238" s="58"/>
      <c r="K238" s="100"/>
      <c r="L238" s="100"/>
      <c r="M238" s="106"/>
      <c r="N238" s="106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  <c r="AM238" s="25"/>
      <c r="AN238" s="25"/>
      <c r="AO238" s="25"/>
      <c r="AP238" s="25"/>
      <c r="AQ238" s="25"/>
      <c r="AR238" s="25"/>
      <c r="AS238" s="25"/>
      <c r="AT238" s="25"/>
      <c r="AU238" s="25"/>
      <c r="AV238" s="25"/>
      <c r="AW238" s="25"/>
      <c r="AX238" s="25"/>
    </row>
    <row r="239" spans="1:50" ht="12.75">
      <c r="A239" s="57"/>
      <c r="B239" s="48"/>
      <c r="C239" s="48"/>
      <c r="D239" s="48"/>
      <c r="E239" s="48"/>
      <c r="F239" s="48"/>
      <c r="G239" s="58"/>
      <c r="K239" s="100"/>
      <c r="L239" s="100"/>
      <c r="M239" s="106"/>
      <c r="N239" s="106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  <c r="AM239" s="25"/>
      <c r="AN239" s="25"/>
      <c r="AO239" s="25"/>
      <c r="AP239" s="25"/>
      <c r="AQ239" s="25"/>
      <c r="AR239" s="25"/>
      <c r="AS239" s="25"/>
      <c r="AT239" s="25"/>
      <c r="AU239" s="25"/>
      <c r="AV239" s="25"/>
      <c r="AW239" s="25"/>
      <c r="AX239" s="25"/>
    </row>
    <row r="240" spans="1:50" ht="12.75">
      <c r="A240" s="57"/>
      <c r="B240" s="48"/>
      <c r="C240" s="48"/>
      <c r="D240" s="48"/>
      <c r="E240" s="48"/>
      <c r="F240" s="48"/>
      <c r="G240" s="58"/>
      <c r="K240" s="100"/>
      <c r="L240" s="100"/>
      <c r="M240" s="106"/>
      <c r="N240" s="106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  <c r="AN240" s="25"/>
      <c r="AO240" s="25"/>
      <c r="AP240" s="25"/>
      <c r="AQ240" s="25"/>
      <c r="AR240" s="25"/>
      <c r="AS240" s="25"/>
      <c r="AT240" s="25"/>
      <c r="AU240" s="25"/>
      <c r="AV240" s="25"/>
      <c r="AW240" s="25"/>
      <c r="AX240" s="25"/>
    </row>
    <row r="241" spans="1:50" ht="12.75">
      <c r="A241" s="57"/>
      <c r="B241" s="48"/>
      <c r="C241" s="48"/>
      <c r="D241" s="48"/>
      <c r="E241" s="48"/>
      <c r="F241" s="48"/>
      <c r="G241" s="58"/>
      <c r="K241" s="100"/>
      <c r="L241" s="100"/>
      <c r="M241" s="106"/>
      <c r="N241" s="106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</row>
    <row r="242" spans="1:50" ht="12.75">
      <c r="A242" s="57"/>
      <c r="B242" s="48"/>
      <c r="C242" s="48"/>
      <c r="D242" s="48"/>
      <c r="E242" s="48"/>
      <c r="F242" s="48"/>
      <c r="G242" s="58"/>
      <c r="K242" s="100"/>
      <c r="L242" s="100"/>
      <c r="M242" s="106"/>
      <c r="N242" s="106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  <c r="AO242" s="25"/>
      <c r="AP242" s="25"/>
      <c r="AQ242" s="25"/>
      <c r="AR242" s="25"/>
      <c r="AS242" s="25"/>
      <c r="AT242" s="25"/>
      <c r="AU242" s="25"/>
      <c r="AV242" s="25"/>
      <c r="AW242" s="25"/>
      <c r="AX242" s="25"/>
    </row>
    <row r="243" spans="1:50" ht="12.75">
      <c r="A243" s="57"/>
      <c r="B243" s="48"/>
      <c r="C243" s="48"/>
      <c r="D243" s="48"/>
      <c r="E243" s="48"/>
      <c r="F243" s="48"/>
      <c r="G243" s="58"/>
      <c r="K243" s="100"/>
      <c r="L243" s="100"/>
      <c r="M243" s="106"/>
      <c r="N243" s="106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  <c r="AM243" s="25"/>
      <c r="AN243" s="25"/>
      <c r="AO243" s="25"/>
      <c r="AP243" s="25"/>
      <c r="AQ243" s="25"/>
      <c r="AR243" s="25"/>
      <c r="AS243" s="25"/>
      <c r="AT243" s="25"/>
      <c r="AU243" s="25"/>
      <c r="AV243" s="25"/>
      <c r="AW243" s="25"/>
      <c r="AX243" s="25"/>
    </row>
    <row r="244" spans="1:50" ht="12.75">
      <c r="A244" s="57"/>
      <c r="B244" s="48"/>
      <c r="C244" s="48"/>
      <c r="D244" s="48"/>
      <c r="E244" s="48"/>
      <c r="F244" s="48"/>
      <c r="G244" s="58"/>
      <c r="K244" s="100"/>
      <c r="L244" s="100"/>
      <c r="M244" s="106"/>
      <c r="N244" s="106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  <c r="AO244" s="25"/>
      <c r="AP244" s="25"/>
      <c r="AQ244" s="25"/>
      <c r="AR244" s="25"/>
      <c r="AS244" s="25"/>
      <c r="AT244" s="25"/>
      <c r="AU244" s="25"/>
      <c r="AV244" s="25"/>
      <c r="AW244" s="25"/>
      <c r="AX244" s="25"/>
    </row>
    <row r="245" spans="1:50" ht="12.75">
      <c r="A245" s="57"/>
      <c r="B245" s="48"/>
      <c r="C245" s="48"/>
      <c r="D245" s="48"/>
      <c r="E245" s="48"/>
      <c r="F245" s="48"/>
      <c r="G245" s="58"/>
      <c r="K245" s="100"/>
      <c r="L245" s="100"/>
      <c r="M245" s="106"/>
      <c r="N245" s="106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  <c r="AM245" s="25"/>
      <c r="AN245" s="25"/>
      <c r="AO245" s="25"/>
      <c r="AP245" s="25"/>
      <c r="AQ245" s="25"/>
      <c r="AR245" s="25"/>
      <c r="AS245" s="25"/>
      <c r="AT245" s="25"/>
      <c r="AU245" s="25"/>
      <c r="AV245" s="25"/>
      <c r="AW245" s="25"/>
      <c r="AX245" s="25"/>
    </row>
    <row r="246" spans="1:50" ht="12.75">
      <c r="A246" s="57"/>
      <c r="B246" s="48"/>
      <c r="C246" s="48"/>
      <c r="D246" s="48"/>
      <c r="E246" s="48"/>
      <c r="F246" s="48"/>
      <c r="G246" s="58"/>
      <c r="K246" s="100"/>
      <c r="L246" s="100"/>
      <c r="M246" s="106"/>
      <c r="N246" s="106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5"/>
      <c r="AD246" s="25"/>
      <c r="AE246" s="25"/>
      <c r="AF246" s="25"/>
      <c r="AG246" s="25"/>
      <c r="AH246" s="25"/>
      <c r="AI246" s="25"/>
      <c r="AJ246" s="25"/>
      <c r="AK246" s="25"/>
      <c r="AL246" s="25"/>
      <c r="AM246" s="25"/>
      <c r="AN246" s="25"/>
      <c r="AO246" s="25"/>
      <c r="AP246" s="25"/>
      <c r="AQ246" s="25"/>
      <c r="AR246" s="25"/>
      <c r="AS246" s="25"/>
      <c r="AT246" s="25"/>
      <c r="AU246" s="25"/>
      <c r="AV246" s="25"/>
      <c r="AW246" s="25"/>
      <c r="AX246" s="25"/>
    </row>
    <row r="247" spans="1:50" ht="12.75">
      <c r="A247" s="57"/>
      <c r="B247" s="48"/>
      <c r="C247" s="48"/>
      <c r="D247" s="48"/>
      <c r="E247" s="48"/>
      <c r="F247" s="48"/>
      <c r="G247" s="58"/>
      <c r="K247" s="100"/>
      <c r="L247" s="100"/>
      <c r="M247" s="106"/>
      <c r="N247" s="106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/>
      <c r="AN247" s="25"/>
      <c r="AO247" s="25"/>
      <c r="AP247" s="25"/>
      <c r="AQ247" s="25"/>
      <c r="AR247" s="25"/>
      <c r="AS247" s="25"/>
      <c r="AT247" s="25"/>
      <c r="AU247" s="25"/>
      <c r="AV247" s="25"/>
      <c r="AW247" s="25"/>
      <c r="AX247" s="25"/>
    </row>
    <row r="248" spans="1:50" ht="12.75">
      <c r="A248" s="57"/>
      <c r="B248" s="48"/>
      <c r="C248" s="48"/>
      <c r="D248" s="48"/>
      <c r="E248" s="48"/>
      <c r="F248" s="48"/>
      <c r="G248" s="58"/>
      <c r="K248" s="100"/>
      <c r="L248" s="100"/>
      <c r="M248" s="106"/>
      <c r="N248" s="106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5"/>
      <c r="AD248" s="25"/>
      <c r="AE248" s="25"/>
      <c r="AF248" s="25"/>
      <c r="AG248" s="25"/>
      <c r="AH248" s="25"/>
      <c r="AI248" s="25"/>
      <c r="AJ248" s="25"/>
      <c r="AK248" s="25"/>
      <c r="AL248" s="25"/>
      <c r="AM248" s="25"/>
      <c r="AN248" s="25"/>
      <c r="AO248" s="25"/>
      <c r="AP248" s="25"/>
      <c r="AQ248" s="25"/>
      <c r="AR248" s="25"/>
      <c r="AS248" s="25"/>
      <c r="AT248" s="25"/>
      <c r="AU248" s="25"/>
      <c r="AV248" s="25"/>
      <c r="AW248" s="25"/>
      <c r="AX248" s="25"/>
    </row>
    <row r="249" spans="1:50" ht="12.75">
      <c r="A249" s="57"/>
      <c r="B249" s="48"/>
      <c r="C249" s="48"/>
      <c r="D249" s="48"/>
      <c r="E249" s="48"/>
      <c r="F249" s="48"/>
      <c r="G249" s="58"/>
      <c r="K249" s="100"/>
      <c r="L249" s="100"/>
      <c r="M249" s="106"/>
      <c r="N249" s="106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5"/>
      <c r="AD249" s="25"/>
      <c r="AE249" s="25"/>
      <c r="AF249" s="25"/>
      <c r="AG249" s="25"/>
      <c r="AH249" s="25"/>
      <c r="AI249" s="25"/>
      <c r="AJ249" s="25"/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25"/>
    </row>
    <row r="250" spans="1:50" ht="12.75">
      <c r="A250" s="57"/>
      <c r="B250" s="48"/>
      <c r="C250" s="48"/>
      <c r="D250" s="48"/>
      <c r="E250" s="48"/>
      <c r="F250" s="48"/>
      <c r="G250" s="58"/>
      <c r="K250" s="100"/>
      <c r="L250" s="100"/>
      <c r="M250" s="106"/>
      <c r="N250" s="106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5"/>
      <c r="AD250" s="25"/>
      <c r="AE250" s="25"/>
      <c r="AF250" s="25"/>
      <c r="AG250" s="25"/>
      <c r="AH250" s="25"/>
      <c r="AI250" s="25"/>
      <c r="AJ250" s="25"/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25"/>
    </row>
    <row r="251" spans="1:50" ht="12.75">
      <c r="A251" s="57"/>
      <c r="B251" s="48"/>
      <c r="C251" s="48"/>
      <c r="D251" s="48"/>
      <c r="E251" s="48"/>
      <c r="F251" s="48"/>
      <c r="G251" s="58"/>
      <c r="K251" s="100"/>
      <c r="L251" s="100"/>
      <c r="M251" s="106"/>
      <c r="N251" s="106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5"/>
      <c r="AD251" s="25"/>
      <c r="AE251" s="25"/>
      <c r="AF251" s="25"/>
      <c r="AG251" s="25"/>
      <c r="AH251" s="25"/>
      <c r="AI251" s="25"/>
      <c r="AJ251" s="25"/>
      <c r="AK251" s="25"/>
      <c r="AL251" s="25"/>
      <c r="AM251" s="25"/>
      <c r="AN251" s="25"/>
      <c r="AO251" s="25"/>
      <c r="AP251" s="25"/>
      <c r="AQ251" s="25"/>
      <c r="AR251" s="25"/>
      <c r="AS251" s="25"/>
      <c r="AT251" s="25"/>
      <c r="AU251" s="25"/>
      <c r="AV251" s="25"/>
      <c r="AW251" s="25"/>
      <c r="AX251" s="25"/>
    </row>
    <row r="252" spans="1:50" ht="12.75">
      <c r="A252" s="57"/>
      <c r="B252" s="48"/>
      <c r="C252" s="48"/>
      <c r="D252" s="48"/>
      <c r="E252" s="48"/>
      <c r="F252" s="48"/>
      <c r="G252" s="58"/>
      <c r="K252" s="100"/>
      <c r="L252" s="100"/>
      <c r="M252" s="106"/>
      <c r="N252" s="106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  <c r="AN252" s="25"/>
      <c r="AO252" s="25"/>
      <c r="AP252" s="25"/>
      <c r="AQ252" s="25"/>
      <c r="AR252" s="25"/>
      <c r="AS252" s="25"/>
      <c r="AT252" s="25"/>
      <c r="AU252" s="25"/>
      <c r="AV252" s="25"/>
      <c r="AW252" s="25"/>
      <c r="AX252" s="25"/>
    </row>
    <row r="253" spans="1:50" ht="12.75">
      <c r="A253" s="57"/>
      <c r="B253" s="48"/>
      <c r="C253" s="48"/>
      <c r="D253" s="48"/>
      <c r="E253" s="48"/>
      <c r="F253" s="48"/>
      <c r="G253" s="58"/>
      <c r="K253" s="100"/>
      <c r="L253" s="100"/>
      <c r="M253" s="106"/>
      <c r="N253" s="106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5"/>
      <c r="AD253" s="25"/>
      <c r="AE253" s="25"/>
      <c r="AF253" s="25"/>
      <c r="AG253" s="25"/>
      <c r="AH253" s="25"/>
      <c r="AI253" s="25"/>
      <c r="AJ253" s="25"/>
      <c r="AK253" s="25"/>
      <c r="AL253" s="25"/>
      <c r="AM253" s="25"/>
      <c r="AN253" s="25"/>
      <c r="AO253" s="25"/>
      <c r="AP253" s="25"/>
      <c r="AQ253" s="25"/>
      <c r="AR253" s="25"/>
      <c r="AS253" s="25"/>
      <c r="AT253" s="25"/>
      <c r="AU253" s="25"/>
      <c r="AV253" s="25"/>
      <c r="AW253" s="25"/>
      <c r="AX253" s="25"/>
    </row>
    <row r="254" spans="1:50" ht="12.75">
      <c r="A254" s="57"/>
      <c r="B254" s="48"/>
      <c r="C254" s="48"/>
      <c r="D254" s="48"/>
      <c r="E254" s="48"/>
      <c r="F254" s="48"/>
      <c r="G254" s="58"/>
      <c r="K254" s="100"/>
      <c r="L254" s="100"/>
      <c r="M254" s="106"/>
      <c r="N254" s="106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5"/>
      <c r="AD254" s="25"/>
      <c r="AE254" s="25"/>
      <c r="AF254" s="25"/>
      <c r="AG254" s="25"/>
      <c r="AH254" s="25"/>
      <c r="AI254" s="25"/>
      <c r="AJ254" s="25"/>
      <c r="AK254" s="25"/>
      <c r="AL254" s="25"/>
      <c r="AM254" s="25"/>
      <c r="AN254" s="25"/>
      <c r="AO254" s="25"/>
      <c r="AP254" s="25"/>
      <c r="AQ254" s="25"/>
      <c r="AR254" s="25"/>
      <c r="AS254" s="25"/>
      <c r="AT254" s="25"/>
      <c r="AU254" s="25"/>
      <c r="AV254" s="25"/>
      <c r="AW254" s="25"/>
      <c r="AX254" s="25"/>
    </row>
    <row r="255" spans="1:50" ht="12.75">
      <c r="A255" s="57"/>
      <c r="B255" s="48"/>
      <c r="C255" s="48"/>
      <c r="D255" s="48"/>
      <c r="E255" s="48"/>
      <c r="F255" s="48"/>
      <c r="G255" s="58"/>
      <c r="K255" s="100"/>
      <c r="L255" s="100"/>
      <c r="M255" s="106"/>
      <c r="N255" s="106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  <c r="AN255" s="25"/>
      <c r="AO255" s="25"/>
      <c r="AP255" s="25"/>
      <c r="AQ255" s="25"/>
      <c r="AR255" s="25"/>
      <c r="AS255" s="25"/>
      <c r="AT255" s="25"/>
      <c r="AU255" s="25"/>
      <c r="AV255" s="25"/>
      <c r="AW255" s="25"/>
      <c r="AX255" s="25"/>
    </row>
    <row r="256" spans="1:50" ht="12.75">
      <c r="A256" s="57"/>
      <c r="B256" s="48"/>
      <c r="C256" s="48"/>
      <c r="D256" s="48"/>
      <c r="E256" s="48"/>
      <c r="F256" s="48"/>
      <c r="G256" s="58"/>
      <c r="K256" s="100"/>
      <c r="L256" s="100"/>
      <c r="M256" s="106"/>
      <c r="N256" s="106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  <c r="AM256" s="25"/>
      <c r="AN256" s="25"/>
      <c r="AO256" s="25"/>
      <c r="AP256" s="25"/>
      <c r="AQ256" s="25"/>
      <c r="AR256" s="25"/>
      <c r="AS256" s="25"/>
      <c r="AT256" s="25"/>
      <c r="AU256" s="25"/>
      <c r="AV256" s="25"/>
      <c r="AW256" s="25"/>
      <c r="AX256" s="25"/>
    </row>
    <row r="257" spans="1:50" ht="12.75">
      <c r="A257" s="57"/>
      <c r="B257" s="48"/>
      <c r="C257" s="48"/>
      <c r="D257" s="48"/>
      <c r="E257" s="48"/>
      <c r="F257" s="48"/>
      <c r="G257" s="58"/>
      <c r="K257" s="100"/>
      <c r="L257" s="100"/>
      <c r="M257" s="106"/>
      <c r="N257" s="106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5"/>
      <c r="AD257" s="25"/>
      <c r="AE257" s="25"/>
      <c r="AF257" s="25"/>
      <c r="AG257" s="25"/>
      <c r="AH257" s="25"/>
      <c r="AI257" s="25"/>
      <c r="AJ257" s="25"/>
      <c r="AK257" s="25"/>
      <c r="AL257" s="25"/>
      <c r="AM257" s="25"/>
      <c r="AN257" s="25"/>
      <c r="AO257" s="25"/>
      <c r="AP257" s="25"/>
      <c r="AQ257" s="25"/>
      <c r="AR257" s="25"/>
      <c r="AS257" s="25"/>
      <c r="AT257" s="25"/>
      <c r="AU257" s="25"/>
      <c r="AV257" s="25"/>
      <c r="AW257" s="25"/>
      <c r="AX257" s="25"/>
    </row>
    <row r="258" spans="1:50" ht="12.75">
      <c r="A258" s="57"/>
      <c r="B258" s="48"/>
      <c r="C258" s="48"/>
      <c r="D258" s="48"/>
      <c r="E258" s="48"/>
      <c r="F258" s="48"/>
      <c r="G258" s="58"/>
      <c r="K258" s="100"/>
      <c r="L258" s="100"/>
      <c r="M258" s="106"/>
      <c r="N258" s="106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5"/>
      <c r="AD258" s="25"/>
      <c r="AE258" s="25"/>
      <c r="AF258" s="25"/>
      <c r="AG258" s="25"/>
      <c r="AH258" s="25"/>
      <c r="AI258" s="25"/>
      <c r="AJ258" s="25"/>
      <c r="AK258" s="25"/>
      <c r="AL258" s="25"/>
      <c r="AM258" s="25"/>
      <c r="AN258" s="25"/>
      <c r="AO258" s="25"/>
      <c r="AP258" s="25"/>
      <c r="AQ258" s="25"/>
      <c r="AR258" s="25"/>
      <c r="AS258" s="25"/>
      <c r="AT258" s="25"/>
      <c r="AU258" s="25"/>
      <c r="AV258" s="25"/>
      <c r="AW258" s="25"/>
      <c r="AX258" s="25"/>
    </row>
    <row r="259" spans="1:50" ht="12.75">
      <c r="A259" s="57"/>
      <c r="B259" s="48"/>
      <c r="C259" s="48"/>
      <c r="D259" s="48"/>
      <c r="E259" s="48"/>
      <c r="F259" s="48"/>
      <c r="G259" s="58"/>
      <c r="K259" s="100"/>
      <c r="L259" s="100"/>
      <c r="M259" s="106"/>
      <c r="N259" s="106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5"/>
      <c r="AD259" s="25"/>
      <c r="AE259" s="25"/>
      <c r="AF259" s="25"/>
      <c r="AG259" s="25"/>
      <c r="AH259" s="25"/>
      <c r="AI259" s="25"/>
      <c r="AJ259" s="25"/>
      <c r="AK259" s="25"/>
      <c r="AL259" s="25"/>
      <c r="AM259" s="25"/>
      <c r="AN259" s="25"/>
      <c r="AO259" s="25"/>
      <c r="AP259" s="25"/>
      <c r="AQ259" s="25"/>
      <c r="AR259" s="25"/>
      <c r="AS259" s="25"/>
      <c r="AT259" s="25"/>
      <c r="AU259" s="25"/>
      <c r="AV259" s="25"/>
      <c r="AW259" s="25"/>
      <c r="AX259" s="25"/>
    </row>
    <row r="260" spans="1:50" ht="12.75">
      <c r="A260" s="57"/>
      <c r="B260" s="48"/>
      <c r="C260" s="48"/>
      <c r="D260" s="48"/>
      <c r="E260" s="48"/>
      <c r="F260" s="48"/>
      <c r="G260" s="58"/>
      <c r="K260" s="100"/>
      <c r="L260" s="100"/>
      <c r="M260" s="106"/>
      <c r="N260" s="106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5"/>
      <c r="AD260" s="25"/>
      <c r="AE260" s="25"/>
      <c r="AF260" s="25"/>
      <c r="AG260" s="25"/>
      <c r="AH260" s="25"/>
      <c r="AI260" s="25"/>
      <c r="AJ260" s="25"/>
      <c r="AK260" s="25"/>
      <c r="AL260" s="25"/>
      <c r="AM260" s="25"/>
      <c r="AN260" s="25"/>
      <c r="AO260" s="25"/>
      <c r="AP260" s="25"/>
      <c r="AQ260" s="25"/>
      <c r="AR260" s="25"/>
      <c r="AS260" s="25"/>
      <c r="AT260" s="25"/>
      <c r="AU260" s="25"/>
      <c r="AV260" s="25"/>
      <c r="AW260" s="25"/>
      <c r="AX260" s="25"/>
    </row>
    <row r="261" spans="1:50" ht="12.75">
      <c r="A261" s="57"/>
      <c r="B261" s="48"/>
      <c r="C261" s="48"/>
      <c r="D261" s="48"/>
      <c r="E261" s="48"/>
      <c r="F261" s="48"/>
      <c r="G261" s="58"/>
      <c r="K261" s="100"/>
      <c r="L261" s="100"/>
      <c r="M261" s="106"/>
      <c r="N261" s="106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5"/>
      <c r="AD261" s="25"/>
      <c r="AE261" s="25"/>
      <c r="AF261" s="25"/>
      <c r="AG261" s="25"/>
      <c r="AH261" s="25"/>
      <c r="AI261" s="25"/>
      <c r="AJ261" s="25"/>
      <c r="AK261" s="25"/>
      <c r="AL261" s="25"/>
      <c r="AM261" s="25"/>
      <c r="AN261" s="25"/>
      <c r="AO261" s="25"/>
      <c r="AP261" s="25"/>
      <c r="AQ261" s="25"/>
      <c r="AR261" s="25"/>
      <c r="AS261" s="25"/>
      <c r="AT261" s="25"/>
      <c r="AU261" s="25"/>
      <c r="AV261" s="25"/>
      <c r="AW261" s="25"/>
      <c r="AX261" s="25"/>
    </row>
    <row r="262" spans="1:50" ht="12.75">
      <c r="A262" s="57"/>
      <c r="B262" s="48"/>
      <c r="C262" s="48"/>
      <c r="D262" s="48"/>
      <c r="E262" s="48"/>
      <c r="F262" s="48"/>
      <c r="G262" s="58"/>
      <c r="K262" s="100"/>
      <c r="L262" s="100"/>
      <c r="M262" s="106"/>
      <c r="N262" s="106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5"/>
      <c r="AD262" s="25"/>
      <c r="AE262" s="25"/>
      <c r="AF262" s="25"/>
      <c r="AG262" s="25"/>
      <c r="AH262" s="25"/>
      <c r="AI262" s="25"/>
      <c r="AJ262" s="25"/>
      <c r="AK262" s="25"/>
      <c r="AL262" s="25"/>
      <c r="AM262" s="25"/>
      <c r="AN262" s="25"/>
      <c r="AO262" s="25"/>
      <c r="AP262" s="25"/>
      <c r="AQ262" s="25"/>
      <c r="AR262" s="25"/>
      <c r="AS262" s="25"/>
      <c r="AT262" s="25"/>
      <c r="AU262" s="25"/>
      <c r="AV262" s="25"/>
      <c r="AW262" s="25"/>
      <c r="AX262" s="25"/>
    </row>
    <row r="263" spans="1:50" ht="12.75">
      <c r="A263" s="57"/>
      <c r="B263" s="48"/>
      <c r="C263" s="48"/>
      <c r="D263" s="48"/>
      <c r="E263" s="48"/>
      <c r="F263" s="48"/>
      <c r="G263" s="58"/>
      <c r="K263" s="100"/>
      <c r="L263" s="100"/>
      <c r="M263" s="106"/>
      <c r="N263" s="106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5"/>
      <c r="AD263" s="25"/>
      <c r="AE263" s="25"/>
      <c r="AF263" s="25"/>
      <c r="AG263" s="25"/>
      <c r="AH263" s="25"/>
      <c r="AI263" s="25"/>
      <c r="AJ263" s="25"/>
      <c r="AK263" s="25"/>
      <c r="AL263" s="25"/>
      <c r="AM263" s="25"/>
      <c r="AN263" s="25"/>
      <c r="AO263" s="25"/>
      <c r="AP263" s="25"/>
      <c r="AQ263" s="25"/>
      <c r="AR263" s="25"/>
      <c r="AS263" s="25"/>
      <c r="AT263" s="25"/>
      <c r="AU263" s="25"/>
      <c r="AV263" s="25"/>
      <c r="AW263" s="25"/>
      <c r="AX263" s="25"/>
    </row>
    <row r="264" spans="1:50" ht="12.75">
      <c r="A264" s="57"/>
      <c r="B264" s="48"/>
      <c r="C264" s="48"/>
      <c r="D264" s="48"/>
      <c r="E264" s="48"/>
      <c r="F264" s="48"/>
      <c r="G264" s="58"/>
      <c r="K264" s="100"/>
      <c r="L264" s="100"/>
      <c r="M264" s="106"/>
      <c r="N264" s="106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  <c r="AO264" s="25"/>
      <c r="AP264" s="25"/>
      <c r="AQ264" s="25"/>
      <c r="AR264" s="25"/>
      <c r="AS264" s="25"/>
      <c r="AT264" s="25"/>
      <c r="AU264" s="25"/>
      <c r="AV264" s="25"/>
      <c r="AW264" s="25"/>
      <c r="AX264" s="25"/>
    </row>
    <row r="265" spans="1:50" ht="12.75">
      <c r="A265" s="57"/>
      <c r="B265" s="48"/>
      <c r="C265" s="48"/>
      <c r="D265" s="48"/>
      <c r="E265" s="48"/>
      <c r="F265" s="48"/>
      <c r="G265" s="58"/>
      <c r="K265" s="100"/>
      <c r="L265" s="100"/>
      <c r="M265" s="106"/>
      <c r="N265" s="106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5"/>
      <c r="AD265" s="25"/>
      <c r="AE265" s="25"/>
      <c r="AF265" s="25"/>
      <c r="AG265" s="25"/>
      <c r="AH265" s="25"/>
      <c r="AI265" s="25"/>
      <c r="AJ265" s="25"/>
      <c r="AK265" s="25"/>
      <c r="AL265" s="25"/>
      <c r="AM265" s="25"/>
      <c r="AN265" s="25"/>
      <c r="AO265" s="25"/>
      <c r="AP265" s="25"/>
      <c r="AQ265" s="25"/>
      <c r="AR265" s="25"/>
      <c r="AS265" s="25"/>
      <c r="AT265" s="25"/>
      <c r="AU265" s="25"/>
      <c r="AV265" s="25"/>
      <c r="AW265" s="25"/>
      <c r="AX265" s="25"/>
    </row>
    <row r="266" spans="1:50" ht="12.75">
      <c r="A266" s="57"/>
      <c r="B266" s="48"/>
      <c r="C266" s="48"/>
      <c r="D266" s="48"/>
      <c r="E266" s="48"/>
      <c r="F266" s="48"/>
      <c r="G266" s="58"/>
      <c r="K266" s="100"/>
      <c r="L266" s="100"/>
      <c r="M266" s="106"/>
      <c r="N266" s="106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5"/>
      <c r="AD266" s="25"/>
      <c r="AE266" s="25"/>
      <c r="AF266" s="25"/>
      <c r="AG266" s="25"/>
      <c r="AH266" s="25"/>
      <c r="AI266" s="25"/>
      <c r="AJ266" s="25"/>
      <c r="AK266" s="25"/>
      <c r="AL266" s="25"/>
      <c r="AM266" s="25"/>
      <c r="AN266" s="25"/>
      <c r="AO266" s="25"/>
      <c r="AP266" s="25"/>
      <c r="AQ266" s="25"/>
      <c r="AR266" s="25"/>
      <c r="AS266" s="25"/>
      <c r="AT266" s="25"/>
      <c r="AU266" s="25"/>
      <c r="AV266" s="25"/>
      <c r="AW266" s="25"/>
      <c r="AX266" s="25"/>
    </row>
    <row r="267" spans="1:50" ht="12.75">
      <c r="A267" s="57"/>
      <c r="B267" s="48"/>
      <c r="C267" s="48"/>
      <c r="D267" s="48"/>
      <c r="E267" s="48"/>
      <c r="F267" s="48"/>
      <c r="G267" s="58"/>
      <c r="K267" s="100"/>
      <c r="L267" s="100"/>
      <c r="M267" s="106"/>
      <c r="N267" s="106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5"/>
      <c r="AD267" s="25"/>
      <c r="AE267" s="25"/>
      <c r="AF267" s="25"/>
      <c r="AG267" s="25"/>
      <c r="AH267" s="25"/>
      <c r="AI267" s="25"/>
      <c r="AJ267" s="25"/>
      <c r="AK267" s="25"/>
      <c r="AL267" s="25"/>
      <c r="AM267" s="25"/>
      <c r="AN267" s="25"/>
      <c r="AO267" s="25"/>
      <c r="AP267" s="25"/>
      <c r="AQ267" s="25"/>
      <c r="AR267" s="25"/>
      <c r="AS267" s="25"/>
      <c r="AT267" s="25"/>
      <c r="AU267" s="25"/>
      <c r="AV267" s="25"/>
      <c r="AW267" s="25"/>
      <c r="AX267" s="25"/>
    </row>
    <row r="268" spans="1:50" ht="12.75">
      <c r="A268" s="57"/>
      <c r="B268" s="48"/>
      <c r="C268" s="48"/>
      <c r="D268" s="48"/>
      <c r="E268" s="48"/>
      <c r="F268" s="48"/>
      <c r="G268" s="58"/>
      <c r="K268" s="100"/>
      <c r="L268" s="100"/>
      <c r="M268" s="106"/>
      <c r="N268" s="106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5"/>
      <c r="AD268" s="25"/>
      <c r="AE268" s="25"/>
      <c r="AF268" s="25"/>
      <c r="AG268" s="25"/>
      <c r="AH268" s="25"/>
      <c r="AI268" s="25"/>
      <c r="AJ268" s="25"/>
      <c r="AK268" s="25"/>
      <c r="AL268" s="25"/>
      <c r="AM268" s="25"/>
      <c r="AN268" s="25"/>
      <c r="AO268" s="25"/>
      <c r="AP268" s="25"/>
      <c r="AQ268" s="25"/>
      <c r="AR268" s="25"/>
      <c r="AS268" s="25"/>
      <c r="AT268" s="25"/>
      <c r="AU268" s="25"/>
      <c r="AV268" s="25"/>
      <c r="AW268" s="25"/>
      <c r="AX268" s="25"/>
    </row>
    <row r="269" spans="1:50" ht="12.75">
      <c r="A269" s="57"/>
      <c r="B269" s="48"/>
      <c r="C269" s="48"/>
      <c r="D269" s="48"/>
      <c r="E269" s="48"/>
      <c r="F269" s="48"/>
      <c r="G269" s="58"/>
      <c r="K269" s="100"/>
      <c r="L269" s="100"/>
      <c r="M269" s="106"/>
      <c r="N269" s="106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5"/>
      <c r="AD269" s="25"/>
      <c r="AE269" s="25"/>
      <c r="AF269" s="25"/>
      <c r="AG269" s="25"/>
      <c r="AH269" s="25"/>
      <c r="AI269" s="25"/>
      <c r="AJ269" s="25"/>
      <c r="AK269" s="25"/>
      <c r="AL269" s="25"/>
      <c r="AM269" s="25"/>
      <c r="AN269" s="25"/>
      <c r="AO269" s="25"/>
      <c r="AP269" s="25"/>
      <c r="AQ269" s="25"/>
      <c r="AR269" s="25"/>
      <c r="AS269" s="25"/>
      <c r="AT269" s="25"/>
      <c r="AU269" s="25"/>
      <c r="AV269" s="25"/>
      <c r="AW269" s="25"/>
      <c r="AX269" s="25"/>
    </row>
    <row r="270" spans="1:50" ht="12.75">
      <c r="A270" s="57"/>
      <c r="B270" s="48"/>
      <c r="C270" s="48"/>
      <c r="D270" s="48"/>
      <c r="E270" s="48"/>
      <c r="F270" s="48"/>
      <c r="G270" s="58"/>
      <c r="K270" s="100"/>
      <c r="L270" s="100"/>
      <c r="M270" s="106"/>
      <c r="N270" s="106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5"/>
      <c r="AD270" s="25"/>
      <c r="AE270" s="25"/>
      <c r="AF270" s="25"/>
      <c r="AG270" s="25"/>
      <c r="AH270" s="25"/>
      <c r="AI270" s="25"/>
      <c r="AJ270" s="25"/>
      <c r="AK270" s="25"/>
      <c r="AL270" s="25"/>
      <c r="AM270" s="25"/>
      <c r="AN270" s="25"/>
      <c r="AO270" s="25"/>
      <c r="AP270" s="25"/>
      <c r="AQ270" s="25"/>
      <c r="AR270" s="25"/>
      <c r="AS270" s="25"/>
      <c r="AT270" s="25"/>
      <c r="AU270" s="25"/>
      <c r="AV270" s="25"/>
      <c r="AW270" s="25"/>
      <c r="AX270" s="25"/>
    </row>
    <row r="271" spans="1:50" ht="12.75">
      <c r="A271" s="57"/>
      <c r="B271" s="48"/>
      <c r="C271" s="48"/>
      <c r="D271" s="48"/>
      <c r="E271" s="48"/>
      <c r="F271" s="48"/>
      <c r="G271" s="58"/>
      <c r="K271" s="100"/>
      <c r="L271" s="100"/>
      <c r="M271" s="106"/>
      <c r="N271" s="106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5"/>
      <c r="AD271" s="25"/>
      <c r="AE271" s="25"/>
      <c r="AF271" s="25"/>
      <c r="AG271" s="25"/>
      <c r="AH271" s="25"/>
      <c r="AI271" s="25"/>
      <c r="AJ271" s="25"/>
      <c r="AK271" s="25"/>
      <c r="AL271" s="25"/>
      <c r="AM271" s="25"/>
      <c r="AN271" s="25"/>
      <c r="AO271" s="25"/>
      <c r="AP271" s="25"/>
      <c r="AQ271" s="25"/>
      <c r="AR271" s="25"/>
      <c r="AS271" s="25"/>
      <c r="AT271" s="25"/>
      <c r="AU271" s="25"/>
      <c r="AV271" s="25"/>
      <c r="AW271" s="25"/>
      <c r="AX271" s="25"/>
    </row>
    <row r="272" spans="1:50" ht="12.75">
      <c r="A272" s="57"/>
      <c r="B272" s="48"/>
      <c r="C272" s="48"/>
      <c r="D272" s="48"/>
      <c r="E272" s="48"/>
      <c r="F272" s="48"/>
      <c r="G272" s="58"/>
      <c r="K272" s="100"/>
      <c r="L272" s="100"/>
      <c r="M272" s="106"/>
      <c r="N272" s="106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5"/>
      <c r="AD272" s="25"/>
      <c r="AE272" s="25"/>
      <c r="AF272" s="25"/>
      <c r="AG272" s="25"/>
      <c r="AH272" s="25"/>
      <c r="AI272" s="25"/>
      <c r="AJ272" s="25"/>
      <c r="AK272" s="25"/>
      <c r="AL272" s="25"/>
      <c r="AM272" s="25"/>
      <c r="AN272" s="25"/>
      <c r="AO272" s="25"/>
      <c r="AP272" s="25"/>
      <c r="AQ272" s="25"/>
      <c r="AR272" s="25"/>
      <c r="AS272" s="25"/>
      <c r="AT272" s="25"/>
      <c r="AU272" s="25"/>
      <c r="AV272" s="25"/>
      <c r="AW272" s="25"/>
      <c r="AX272" s="25"/>
    </row>
    <row r="273" spans="1:50" ht="12.75">
      <c r="A273" s="57"/>
      <c r="B273" s="48"/>
      <c r="C273" s="48"/>
      <c r="D273" s="48"/>
      <c r="E273" s="48"/>
      <c r="F273" s="48"/>
      <c r="G273" s="58"/>
      <c r="K273" s="100"/>
      <c r="L273" s="100"/>
      <c r="M273" s="106"/>
      <c r="N273" s="106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5"/>
      <c r="AD273" s="25"/>
      <c r="AE273" s="25"/>
      <c r="AF273" s="25"/>
      <c r="AG273" s="25"/>
      <c r="AH273" s="25"/>
      <c r="AI273" s="25"/>
      <c r="AJ273" s="25"/>
      <c r="AK273" s="25"/>
      <c r="AL273" s="25"/>
      <c r="AM273" s="25"/>
      <c r="AN273" s="25"/>
      <c r="AO273" s="25"/>
      <c r="AP273" s="25"/>
      <c r="AQ273" s="25"/>
      <c r="AR273" s="25"/>
      <c r="AS273" s="25"/>
      <c r="AT273" s="25"/>
      <c r="AU273" s="25"/>
      <c r="AV273" s="25"/>
      <c r="AW273" s="25"/>
      <c r="AX273" s="25"/>
    </row>
    <row r="274" spans="1:50" ht="12.75">
      <c r="A274" s="57"/>
      <c r="B274" s="48"/>
      <c r="C274" s="48"/>
      <c r="D274" s="48"/>
      <c r="E274" s="48"/>
      <c r="F274" s="48"/>
      <c r="G274" s="58"/>
      <c r="K274" s="100"/>
      <c r="L274" s="100"/>
      <c r="M274" s="106"/>
      <c r="N274" s="106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5"/>
      <c r="AD274" s="25"/>
      <c r="AE274" s="25"/>
      <c r="AF274" s="25"/>
      <c r="AG274" s="25"/>
      <c r="AH274" s="25"/>
      <c r="AI274" s="25"/>
      <c r="AJ274" s="25"/>
      <c r="AK274" s="25"/>
      <c r="AL274" s="25"/>
      <c r="AM274" s="25"/>
      <c r="AN274" s="25"/>
      <c r="AO274" s="25"/>
      <c r="AP274" s="25"/>
      <c r="AQ274" s="25"/>
      <c r="AR274" s="25"/>
      <c r="AS274" s="25"/>
      <c r="AT274" s="25"/>
      <c r="AU274" s="25"/>
      <c r="AV274" s="25"/>
      <c r="AW274" s="25"/>
      <c r="AX274" s="25"/>
    </row>
    <row r="275" spans="1:50" ht="12.75">
      <c r="A275" s="57"/>
      <c r="B275" s="48"/>
      <c r="C275" s="48"/>
      <c r="D275" s="48"/>
      <c r="E275" s="48"/>
      <c r="F275" s="48"/>
      <c r="G275" s="58"/>
      <c r="K275" s="100"/>
      <c r="L275" s="100"/>
      <c r="M275" s="106"/>
      <c r="N275" s="106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5"/>
      <c r="AD275" s="25"/>
      <c r="AE275" s="25"/>
      <c r="AF275" s="25"/>
      <c r="AG275" s="25"/>
      <c r="AH275" s="25"/>
      <c r="AI275" s="25"/>
      <c r="AJ275" s="25"/>
      <c r="AK275" s="25"/>
      <c r="AL275" s="25"/>
      <c r="AM275" s="25"/>
      <c r="AN275" s="25"/>
      <c r="AO275" s="25"/>
      <c r="AP275" s="25"/>
      <c r="AQ275" s="25"/>
      <c r="AR275" s="25"/>
      <c r="AS275" s="25"/>
      <c r="AT275" s="25"/>
      <c r="AU275" s="25"/>
      <c r="AV275" s="25"/>
      <c r="AW275" s="25"/>
      <c r="AX275" s="25"/>
    </row>
    <row r="276" spans="1:50" ht="12.75">
      <c r="A276" s="57"/>
      <c r="B276" s="48"/>
      <c r="C276" s="48"/>
      <c r="D276" s="48"/>
      <c r="E276" s="48"/>
      <c r="F276" s="48"/>
      <c r="G276" s="58"/>
      <c r="K276" s="100"/>
      <c r="L276" s="100"/>
      <c r="M276" s="106"/>
      <c r="N276" s="106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5"/>
      <c r="AD276" s="25"/>
      <c r="AE276" s="25"/>
      <c r="AF276" s="25"/>
      <c r="AG276" s="25"/>
      <c r="AH276" s="25"/>
      <c r="AI276" s="25"/>
      <c r="AJ276" s="25"/>
      <c r="AK276" s="25"/>
      <c r="AL276" s="25"/>
      <c r="AM276" s="25"/>
      <c r="AN276" s="25"/>
      <c r="AO276" s="25"/>
      <c r="AP276" s="25"/>
      <c r="AQ276" s="25"/>
      <c r="AR276" s="25"/>
      <c r="AS276" s="25"/>
      <c r="AT276" s="25"/>
      <c r="AU276" s="25"/>
      <c r="AV276" s="25"/>
      <c r="AW276" s="25"/>
      <c r="AX276" s="25"/>
    </row>
    <row r="277" spans="1:50" ht="12.75">
      <c r="A277" s="57"/>
      <c r="B277" s="48"/>
      <c r="C277" s="48"/>
      <c r="D277" s="48"/>
      <c r="E277" s="48"/>
      <c r="F277" s="48"/>
      <c r="G277" s="58"/>
      <c r="K277" s="100"/>
      <c r="L277" s="100"/>
      <c r="M277" s="106"/>
      <c r="N277" s="106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5"/>
      <c r="AD277" s="25"/>
      <c r="AE277" s="25"/>
      <c r="AF277" s="25"/>
      <c r="AG277" s="25"/>
      <c r="AH277" s="25"/>
      <c r="AI277" s="25"/>
      <c r="AJ277" s="25"/>
      <c r="AK277" s="25"/>
      <c r="AL277" s="25"/>
      <c r="AM277" s="25"/>
      <c r="AN277" s="25"/>
      <c r="AO277" s="25"/>
      <c r="AP277" s="25"/>
      <c r="AQ277" s="25"/>
      <c r="AR277" s="25"/>
      <c r="AS277" s="25"/>
      <c r="AT277" s="25"/>
      <c r="AU277" s="25"/>
      <c r="AV277" s="25"/>
      <c r="AW277" s="25"/>
      <c r="AX277" s="25"/>
    </row>
    <row r="278" spans="1:50" ht="12.75">
      <c r="A278" s="57"/>
      <c r="B278" s="48"/>
      <c r="C278" s="48"/>
      <c r="D278" s="48"/>
      <c r="E278" s="48"/>
      <c r="F278" s="48"/>
      <c r="G278" s="58"/>
      <c r="K278" s="100"/>
      <c r="L278" s="100"/>
      <c r="M278" s="106"/>
      <c r="N278" s="106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5"/>
      <c r="AD278" s="25"/>
      <c r="AE278" s="25"/>
      <c r="AF278" s="25"/>
      <c r="AG278" s="25"/>
      <c r="AH278" s="25"/>
      <c r="AI278" s="25"/>
      <c r="AJ278" s="25"/>
      <c r="AK278" s="25"/>
      <c r="AL278" s="25"/>
      <c r="AM278" s="25"/>
      <c r="AN278" s="25"/>
      <c r="AO278" s="25"/>
      <c r="AP278" s="25"/>
      <c r="AQ278" s="25"/>
      <c r="AR278" s="25"/>
      <c r="AS278" s="25"/>
      <c r="AT278" s="25"/>
      <c r="AU278" s="25"/>
      <c r="AV278" s="25"/>
      <c r="AW278" s="25"/>
      <c r="AX278" s="25"/>
    </row>
    <row r="279" spans="1:50" ht="12.75">
      <c r="A279" s="57"/>
      <c r="B279" s="48"/>
      <c r="C279" s="48"/>
      <c r="D279" s="48"/>
      <c r="E279" s="48"/>
      <c r="F279" s="48"/>
      <c r="G279" s="58"/>
      <c r="K279" s="100"/>
      <c r="L279" s="100"/>
      <c r="M279" s="106"/>
      <c r="N279" s="106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5"/>
      <c r="AD279" s="25"/>
      <c r="AE279" s="25"/>
      <c r="AF279" s="25"/>
      <c r="AG279" s="25"/>
      <c r="AH279" s="25"/>
      <c r="AI279" s="25"/>
      <c r="AJ279" s="25"/>
      <c r="AK279" s="25"/>
      <c r="AL279" s="25"/>
      <c r="AM279" s="25"/>
      <c r="AN279" s="25"/>
      <c r="AO279" s="25"/>
      <c r="AP279" s="25"/>
      <c r="AQ279" s="25"/>
      <c r="AR279" s="25"/>
      <c r="AS279" s="25"/>
      <c r="AT279" s="25"/>
      <c r="AU279" s="25"/>
      <c r="AV279" s="25"/>
      <c r="AW279" s="25"/>
      <c r="AX279" s="25"/>
    </row>
    <row r="280" spans="1:50" ht="12.75">
      <c r="A280" s="57"/>
      <c r="B280" s="48"/>
      <c r="C280" s="48"/>
      <c r="D280" s="48"/>
      <c r="E280" s="48"/>
      <c r="F280" s="48"/>
      <c r="G280" s="58"/>
      <c r="K280" s="100"/>
      <c r="L280" s="100"/>
      <c r="M280" s="106"/>
      <c r="N280" s="106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5"/>
      <c r="AD280" s="25"/>
      <c r="AE280" s="25"/>
      <c r="AF280" s="25"/>
      <c r="AG280" s="25"/>
      <c r="AH280" s="25"/>
      <c r="AI280" s="25"/>
      <c r="AJ280" s="25"/>
      <c r="AK280" s="25"/>
      <c r="AL280" s="25"/>
      <c r="AM280" s="25"/>
      <c r="AN280" s="25"/>
      <c r="AO280" s="25"/>
      <c r="AP280" s="25"/>
      <c r="AQ280" s="25"/>
      <c r="AR280" s="25"/>
      <c r="AS280" s="25"/>
      <c r="AT280" s="25"/>
      <c r="AU280" s="25"/>
      <c r="AV280" s="25"/>
      <c r="AW280" s="25"/>
      <c r="AX280" s="25"/>
    </row>
    <row r="281" spans="1:50" ht="12.75">
      <c r="A281" s="57"/>
      <c r="B281" s="48"/>
      <c r="C281" s="48"/>
      <c r="D281" s="48"/>
      <c r="E281" s="48"/>
      <c r="F281" s="48"/>
      <c r="G281" s="58"/>
      <c r="K281" s="100"/>
      <c r="L281" s="100"/>
      <c r="M281" s="106"/>
      <c r="N281" s="106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5"/>
      <c r="AD281" s="25"/>
      <c r="AE281" s="25"/>
      <c r="AF281" s="25"/>
      <c r="AG281" s="25"/>
      <c r="AH281" s="25"/>
      <c r="AI281" s="25"/>
      <c r="AJ281" s="25"/>
      <c r="AK281" s="25"/>
      <c r="AL281" s="25"/>
      <c r="AM281" s="25"/>
      <c r="AN281" s="25"/>
      <c r="AO281" s="25"/>
      <c r="AP281" s="25"/>
      <c r="AQ281" s="25"/>
      <c r="AR281" s="25"/>
      <c r="AS281" s="25"/>
      <c r="AT281" s="25"/>
      <c r="AU281" s="25"/>
      <c r="AV281" s="25"/>
      <c r="AW281" s="25"/>
      <c r="AX281" s="25"/>
    </row>
    <row r="282" spans="1:50" ht="12.75">
      <c r="A282" s="57"/>
      <c r="B282" s="48"/>
      <c r="C282" s="48"/>
      <c r="D282" s="48"/>
      <c r="E282" s="48"/>
      <c r="F282" s="48"/>
      <c r="G282" s="58"/>
      <c r="K282" s="100"/>
      <c r="L282" s="100"/>
      <c r="M282" s="106"/>
      <c r="N282" s="106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5"/>
      <c r="AD282" s="25"/>
      <c r="AE282" s="25"/>
      <c r="AF282" s="25"/>
      <c r="AG282" s="25"/>
      <c r="AH282" s="25"/>
      <c r="AI282" s="25"/>
      <c r="AJ282" s="25"/>
      <c r="AK282" s="25"/>
      <c r="AL282" s="25"/>
      <c r="AM282" s="25"/>
      <c r="AN282" s="25"/>
      <c r="AO282" s="25"/>
      <c r="AP282" s="25"/>
      <c r="AQ282" s="25"/>
      <c r="AR282" s="25"/>
      <c r="AS282" s="25"/>
      <c r="AT282" s="25"/>
      <c r="AU282" s="25"/>
      <c r="AV282" s="25"/>
      <c r="AW282" s="25"/>
      <c r="AX282" s="25"/>
    </row>
    <row r="283" spans="1:50" ht="12.75">
      <c r="A283" s="57"/>
      <c r="B283" s="48"/>
      <c r="C283" s="48"/>
      <c r="D283" s="48"/>
      <c r="E283" s="48"/>
      <c r="F283" s="48"/>
      <c r="G283" s="58"/>
      <c r="K283" s="100"/>
      <c r="L283" s="100"/>
      <c r="M283" s="106"/>
      <c r="N283" s="106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5"/>
      <c r="AD283" s="25"/>
      <c r="AE283" s="25"/>
      <c r="AF283" s="25"/>
      <c r="AG283" s="25"/>
      <c r="AH283" s="25"/>
      <c r="AI283" s="25"/>
      <c r="AJ283" s="25"/>
      <c r="AK283" s="25"/>
      <c r="AL283" s="25"/>
      <c r="AM283" s="25"/>
      <c r="AN283" s="25"/>
      <c r="AO283" s="25"/>
      <c r="AP283" s="25"/>
      <c r="AQ283" s="25"/>
      <c r="AR283" s="25"/>
      <c r="AS283" s="25"/>
      <c r="AT283" s="25"/>
      <c r="AU283" s="25"/>
      <c r="AV283" s="25"/>
      <c r="AW283" s="25"/>
      <c r="AX283" s="25"/>
    </row>
    <row r="284" spans="1:50" ht="12.75">
      <c r="A284" s="57"/>
      <c r="B284" s="48"/>
      <c r="C284" s="48"/>
      <c r="D284" s="48"/>
      <c r="E284" s="48"/>
      <c r="F284" s="48"/>
      <c r="G284" s="58"/>
      <c r="K284" s="100"/>
      <c r="L284" s="100"/>
      <c r="M284" s="106"/>
      <c r="N284" s="106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5"/>
      <c r="AD284" s="25"/>
      <c r="AE284" s="25"/>
      <c r="AF284" s="25"/>
      <c r="AG284" s="25"/>
      <c r="AH284" s="25"/>
      <c r="AI284" s="25"/>
      <c r="AJ284" s="25"/>
      <c r="AK284" s="25"/>
      <c r="AL284" s="25"/>
      <c r="AM284" s="25"/>
      <c r="AN284" s="25"/>
      <c r="AO284" s="25"/>
      <c r="AP284" s="25"/>
      <c r="AQ284" s="25"/>
      <c r="AR284" s="25"/>
      <c r="AS284" s="25"/>
      <c r="AT284" s="25"/>
      <c r="AU284" s="25"/>
      <c r="AV284" s="25"/>
      <c r="AW284" s="25"/>
      <c r="AX284" s="25"/>
    </row>
    <row r="285" spans="1:50" ht="12.75">
      <c r="A285" s="57"/>
      <c r="B285" s="48"/>
      <c r="C285" s="48"/>
      <c r="D285" s="48"/>
      <c r="E285" s="48"/>
      <c r="F285" s="48"/>
      <c r="G285" s="58"/>
      <c r="K285" s="100"/>
      <c r="L285" s="100"/>
      <c r="M285" s="106"/>
      <c r="N285" s="106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5"/>
      <c r="AD285" s="25"/>
      <c r="AE285" s="25"/>
      <c r="AF285" s="25"/>
      <c r="AG285" s="25"/>
      <c r="AH285" s="25"/>
      <c r="AI285" s="25"/>
      <c r="AJ285" s="25"/>
      <c r="AK285" s="25"/>
      <c r="AL285" s="25"/>
      <c r="AM285" s="25"/>
      <c r="AN285" s="25"/>
      <c r="AO285" s="25"/>
      <c r="AP285" s="25"/>
      <c r="AQ285" s="25"/>
      <c r="AR285" s="25"/>
      <c r="AS285" s="25"/>
      <c r="AT285" s="25"/>
      <c r="AU285" s="25"/>
      <c r="AV285" s="25"/>
      <c r="AW285" s="25"/>
      <c r="AX285" s="25"/>
    </row>
    <row r="286" spans="1:50" ht="12.75">
      <c r="A286" s="57"/>
      <c r="B286" s="48"/>
      <c r="C286" s="48"/>
      <c r="D286" s="48"/>
      <c r="E286" s="48"/>
      <c r="F286" s="48"/>
      <c r="G286" s="58"/>
      <c r="K286" s="100"/>
      <c r="L286" s="100"/>
      <c r="M286" s="106"/>
      <c r="N286" s="106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5"/>
      <c r="AD286" s="25"/>
      <c r="AE286" s="25"/>
      <c r="AF286" s="25"/>
      <c r="AG286" s="25"/>
      <c r="AH286" s="25"/>
      <c r="AI286" s="25"/>
      <c r="AJ286" s="25"/>
      <c r="AK286" s="25"/>
      <c r="AL286" s="25"/>
      <c r="AM286" s="25"/>
      <c r="AN286" s="25"/>
      <c r="AO286" s="25"/>
      <c r="AP286" s="25"/>
      <c r="AQ286" s="25"/>
      <c r="AR286" s="25"/>
      <c r="AS286" s="25"/>
      <c r="AT286" s="25"/>
      <c r="AU286" s="25"/>
      <c r="AV286" s="25"/>
      <c r="AW286" s="25"/>
      <c r="AX286" s="25"/>
    </row>
    <row r="287" spans="1:50" ht="12.75">
      <c r="A287" s="57"/>
      <c r="B287" s="48"/>
      <c r="C287" s="48"/>
      <c r="D287" s="48"/>
      <c r="E287" s="48"/>
      <c r="F287" s="48"/>
      <c r="G287" s="58"/>
      <c r="K287" s="100"/>
      <c r="L287" s="100"/>
      <c r="M287" s="106"/>
      <c r="N287" s="106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5"/>
      <c r="AD287" s="25"/>
      <c r="AE287" s="25"/>
      <c r="AF287" s="25"/>
      <c r="AG287" s="25"/>
      <c r="AH287" s="25"/>
      <c r="AI287" s="25"/>
      <c r="AJ287" s="25"/>
      <c r="AK287" s="25"/>
      <c r="AL287" s="25"/>
      <c r="AM287" s="25"/>
      <c r="AN287" s="25"/>
      <c r="AO287" s="25"/>
      <c r="AP287" s="25"/>
      <c r="AQ287" s="25"/>
      <c r="AR287" s="25"/>
      <c r="AS287" s="25"/>
      <c r="AT287" s="25"/>
      <c r="AU287" s="25"/>
      <c r="AV287" s="25"/>
      <c r="AW287" s="25"/>
      <c r="AX287" s="25"/>
    </row>
    <row r="288" spans="1:50" ht="12.75">
      <c r="A288" s="57"/>
      <c r="B288" s="48"/>
      <c r="C288" s="48"/>
      <c r="D288" s="48"/>
      <c r="E288" s="48"/>
      <c r="F288" s="48"/>
      <c r="G288" s="58"/>
      <c r="K288" s="100"/>
      <c r="L288" s="100"/>
      <c r="M288" s="106"/>
      <c r="N288" s="106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5"/>
      <c r="AD288" s="25"/>
      <c r="AE288" s="25"/>
      <c r="AF288" s="25"/>
      <c r="AG288" s="25"/>
      <c r="AH288" s="25"/>
      <c r="AI288" s="25"/>
      <c r="AJ288" s="25"/>
      <c r="AK288" s="25"/>
      <c r="AL288" s="25"/>
      <c r="AM288" s="25"/>
      <c r="AN288" s="25"/>
      <c r="AO288" s="25"/>
      <c r="AP288" s="25"/>
      <c r="AQ288" s="25"/>
      <c r="AR288" s="25"/>
      <c r="AS288" s="25"/>
      <c r="AT288" s="25"/>
      <c r="AU288" s="25"/>
      <c r="AV288" s="25"/>
      <c r="AW288" s="25"/>
      <c r="AX288" s="25"/>
    </row>
    <row r="289" spans="1:50" ht="12.75">
      <c r="A289" s="57"/>
      <c r="B289" s="48"/>
      <c r="C289" s="48"/>
      <c r="D289" s="48"/>
      <c r="E289" s="48"/>
      <c r="F289" s="48"/>
      <c r="G289" s="58"/>
      <c r="K289" s="100"/>
      <c r="L289" s="100"/>
      <c r="M289" s="106"/>
      <c r="N289" s="106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5"/>
      <c r="AD289" s="25"/>
      <c r="AE289" s="25"/>
      <c r="AF289" s="25"/>
      <c r="AG289" s="25"/>
      <c r="AH289" s="25"/>
      <c r="AI289" s="25"/>
      <c r="AJ289" s="25"/>
      <c r="AK289" s="25"/>
      <c r="AL289" s="25"/>
      <c r="AM289" s="25"/>
      <c r="AN289" s="25"/>
      <c r="AO289" s="25"/>
      <c r="AP289" s="25"/>
      <c r="AQ289" s="25"/>
      <c r="AR289" s="25"/>
      <c r="AS289" s="25"/>
      <c r="AT289" s="25"/>
      <c r="AU289" s="25"/>
      <c r="AV289" s="25"/>
      <c r="AW289" s="25"/>
      <c r="AX289" s="25"/>
    </row>
    <row r="290" spans="1:50" ht="12.75">
      <c r="A290" s="57"/>
      <c r="B290" s="48"/>
      <c r="C290" s="48"/>
      <c r="D290" s="48"/>
      <c r="E290" s="48"/>
      <c r="F290" s="48"/>
      <c r="G290" s="58"/>
      <c r="K290" s="100"/>
      <c r="L290" s="100"/>
      <c r="M290" s="106"/>
      <c r="N290" s="106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5"/>
      <c r="AD290" s="25"/>
      <c r="AE290" s="25"/>
      <c r="AF290" s="25"/>
      <c r="AG290" s="25"/>
      <c r="AH290" s="25"/>
      <c r="AI290" s="25"/>
      <c r="AJ290" s="25"/>
      <c r="AK290" s="25"/>
      <c r="AL290" s="25"/>
      <c r="AM290" s="25"/>
      <c r="AN290" s="25"/>
      <c r="AO290" s="25"/>
      <c r="AP290" s="25"/>
      <c r="AQ290" s="25"/>
      <c r="AR290" s="25"/>
      <c r="AS290" s="25"/>
      <c r="AT290" s="25"/>
      <c r="AU290" s="25"/>
      <c r="AV290" s="25"/>
      <c r="AW290" s="25"/>
      <c r="AX290" s="25"/>
    </row>
    <row r="291" spans="1:50" ht="12.75">
      <c r="A291" s="57"/>
      <c r="B291" s="48"/>
      <c r="C291" s="48"/>
      <c r="D291" s="48"/>
      <c r="E291" s="48"/>
      <c r="F291" s="48"/>
      <c r="G291" s="58"/>
      <c r="K291" s="100"/>
      <c r="L291" s="100"/>
      <c r="M291" s="106"/>
      <c r="N291" s="106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5"/>
      <c r="AD291" s="25"/>
      <c r="AE291" s="25"/>
      <c r="AF291" s="25"/>
      <c r="AG291" s="25"/>
      <c r="AH291" s="25"/>
      <c r="AI291" s="25"/>
      <c r="AJ291" s="25"/>
      <c r="AK291" s="25"/>
      <c r="AL291" s="25"/>
      <c r="AM291" s="25"/>
      <c r="AN291" s="25"/>
      <c r="AO291" s="25"/>
      <c r="AP291" s="25"/>
      <c r="AQ291" s="25"/>
      <c r="AR291" s="25"/>
      <c r="AS291" s="25"/>
      <c r="AT291" s="25"/>
      <c r="AU291" s="25"/>
      <c r="AV291" s="25"/>
      <c r="AW291" s="25"/>
      <c r="AX291" s="25"/>
    </row>
    <row r="292" spans="1:50" ht="12.75">
      <c r="A292" s="57"/>
      <c r="B292" s="48"/>
      <c r="C292" s="48"/>
      <c r="D292" s="48"/>
      <c r="E292" s="48"/>
      <c r="F292" s="48"/>
      <c r="G292" s="58"/>
      <c r="K292" s="100"/>
      <c r="L292" s="100"/>
      <c r="M292" s="106"/>
      <c r="N292" s="106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5"/>
      <c r="AD292" s="25"/>
      <c r="AE292" s="25"/>
      <c r="AF292" s="25"/>
      <c r="AG292" s="25"/>
      <c r="AH292" s="25"/>
      <c r="AI292" s="25"/>
      <c r="AJ292" s="25"/>
      <c r="AK292" s="25"/>
      <c r="AL292" s="25"/>
      <c r="AM292" s="25"/>
      <c r="AN292" s="25"/>
      <c r="AO292" s="25"/>
      <c r="AP292" s="25"/>
      <c r="AQ292" s="25"/>
      <c r="AR292" s="25"/>
      <c r="AS292" s="25"/>
      <c r="AT292" s="25"/>
      <c r="AU292" s="25"/>
      <c r="AV292" s="25"/>
      <c r="AW292" s="25"/>
      <c r="AX292" s="25"/>
    </row>
    <row r="293" spans="1:50" ht="12.75">
      <c r="A293" s="57"/>
      <c r="B293" s="48"/>
      <c r="C293" s="48"/>
      <c r="D293" s="48"/>
      <c r="E293" s="48"/>
      <c r="F293" s="48"/>
      <c r="G293" s="58"/>
      <c r="K293" s="100"/>
      <c r="L293" s="100"/>
      <c r="M293" s="106"/>
      <c r="N293" s="106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5"/>
      <c r="AD293" s="25"/>
      <c r="AE293" s="25"/>
      <c r="AF293" s="25"/>
      <c r="AG293" s="25"/>
      <c r="AH293" s="25"/>
      <c r="AI293" s="25"/>
      <c r="AJ293" s="25"/>
      <c r="AK293" s="25"/>
      <c r="AL293" s="25"/>
      <c r="AM293" s="25"/>
      <c r="AN293" s="25"/>
      <c r="AO293" s="25"/>
      <c r="AP293" s="25"/>
      <c r="AQ293" s="25"/>
      <c r="AR293" s="25"/>
      <c r="AS293" s="25"/>
      <c r="AT293" s="25"/>
      <c r="AU293" s="25"/>
      <c r="AV293" s="25"/>
      <c r="AW293" s="25"/>
      <c r="AX293" s="25"/>
    </row>
    <row r="294" spans="1:50" ht="12.75">
      <c r="A294" s="57"/>
      <c r="B294" s="48"/>
      <c r="C294" s="48"/>
      <c r="D294" s="48"/>
      <c r="E294" s="48"/>
      <c r="F294" s="48"/>
      <c r="G294" s="58"/>
      <c r="K294" s="100"/>
      <c r="L294" s="100"/>
      <c r="M294" s="106"/>
      <c r="N294" s="106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5"/>
      <c r="AD294" s="25"/>
      <c r="AE294" s="25"/>
      <c r="AF294" s="25"/>
      <c r="AG294" s="25"/>
      <c r="AH294" s="25"/>
      <c r="AI294" s="25"/>
      <c r="AJ294" s="25"/>
      <c r="AK294" s="25"/>
      <c r="AL294" s="25"/>
      <c r="AM294" s="25"/>
      <c r="AN294" s="25"/>
      <c r="AO294" s="25"/>
      <c r="AP294" s="25"/>
      <c r="AQ294" s="25"/>
      <c r="AR294" s="25"/>
      <c r="AS294" s="25"/>
      <c r="AT294" s="25"/>
      <c r="AU294" s="25"/>
      <c r="AV294" s="25"/>
      <c r="AW294" s="25"/>
      <c r="AX294" s="25"/>
    </row>
    <row r="295" spans="1:50" ht="12.75">
      <c r="A295" s="57"/>
      <c r="B295" s="48"/>
      <c r="C295" s="48"/>
      <c r="D295" s="48"/>
      <c r="E295" s="48"/>
      <c r="F295" s="48"/>
      <c r="G295" s="58"/>
      <c r="K295" s="100"/>
      <c r="L295" s="100"/>
      <c r="M295" s="106"/>
      <c r="N295" s="106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5"/>
      <c r="AD295" s="25"/>
      <c r="AE295" s="25"/>
      <c r="AF295" s="25"/>
      <c r="AG295" s="25"/>
      <c r="AH295" s="25"/>
      <c r="AI295" s="25"/>
      <c r="AJ295" s="25"/>
      <c r="AK295" s="25"/>
      <c r="AL295" s="25"/>
      <c r="AM295" s="25"/>
      <c r="AN295" s="25"/>
      <c r="AO295" s="25"/>
      <c r="AP295" s="25"/>
      <c r="AQ295" s="25"/>
      <c r="AR295" s="25"/>
      <c r="AS295" s="25"/>
      <c r="AT295" s="25"/>
      <c r="AU295" s="25"/>
      <c r="AV295" s="25"/>
      <c r="AW295" s="25"/>
      <c r="AX295" s="25"/>
    </row>
    <row r="296" spans="1:50" ht="12.75">
      <c r="A296" s="57"/>
      <c r="B296" s="48"/>
      <c r="C296" s="48"/>
      <c r="D296" s="48"/>
      <c r="E296" s="48"/>
      <c r="F296" s="48"/>
      <c r="G296" s="58"/>
      <c r="K296" s="100"/>
      <c r="L296" s="100"/>
      <c r="M296" s="106"/>
      <c r="N296" s="106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5"/>
      <c r="AD296" s="25"/>
      <c r="AE296" s="25"/>
      <c r="AF296" s="25"/>
      <c r="AG296" s="25"/>
      <c r="AH296" s="25"/>
      <c r="AI296" s="25"/>
      <c r="AJ296" s="25"/>
      <c r="AK296" s="25"/>
      <c r="AL296" s="25"/>
      <c r="AM296" s="25"/>
      <c r="AN296" s="25"/>
      <c r="AO296" s="25"/>
      <c r="AP296" s="25"/>
      <c r="AQ296" s="25"/>
      <c r="AR296" s="25"/>
      <c r="AS296" s="25"/>
      <c r="AT296" s="25"/>
      <c r="AU296" s="25"/>
      <c r="AV296" s="25"/>
      <c r="AW296" s="25"/>
      <c r="AX296" s="25"/>
    </row>
    <row r="297" spans="1:50" ht="12.75">
      <c r="A297" s="57"/>
      <c r="B297" s="48"/>
      <c r="C297" s="48"/>
      <c r="D297" s="48"/>
      <c r="E297" s="48"/>
      <c r="F297" s="48"/>
      <c r="G297" s="58"/>
      <c r="K297" s="100"/>
      <c r="L297" s="100"/>
      <c r="M297" s="106"/>
      <c r="N297" s="106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5"/>
      <c r="AD297" s="25"/>
      <c r="AE297" s="25"/>
      <c r="AF297" s="25"/>
      <c r="AG297" s="25"/>
      <c r="AH297" s="25"/>
      <c r="AI297" s="25"/>
      <c r="AJ297" s="25"/>
      <c r="AK297" s="25"/>
      <c r="AL297" s="25"/>
      <c r="AM297" s="25"/>
      <c r="AN297" s="25"/>
      <c r="AO297" s="25"/>
      <c r="AP297" s="25"/>
      <c r="AQ297" s="25"/>
      <c r="AR297" s="25"/>
      <c r="AS297" s="25"/>
      <c r="AT297" s="25"/>
      <c r="AU297" s="25"/>
      <c r="AV297" s="25"/>
      <c r="AW297" s="25"/>
      <c r="AX297" s="25"/>
    </row>
    <row r="298" spans="1:50" ht="12.75">
      <c r="A298" s="57"/>
      <c r="B298" s="48"/>
      <c r="C298" s="48"/>
      <c r="D298" s="48"/>
      <c r="E298" s="48"/>
      <c r="F298" s="48"/>
      <c r="G298" s="58"/>
      <c r="K298" s="100"/>
      <c r="L298" s="100"/>
      <c r="M298" s="106"/>
      <c r="N298" s="106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5"/>
      <c r="AD298" s="25"/>
      <c r="AE298" s="25"/>
      <c r="AF298" s="25"/>
      <c r="AG298" s="25"/>
      <c r="AH298" s="25"/>
      <c r="AI298" s="25"/>
      <c r="AJ298" s="25"/>
      <c r="AK298" s="25"/>
      <c r="AL298" s="25"/>
      <c r="AM298" s="25"/>
      <c r="AN298" s="25"/>
      <c r="AO298" s="25"/>
      <c r="AP298" s="25"/>
      <c r="AQ298" s="25"/>
      <c r="AR298" s="25"/>
      <c r="AS298" s="25"/>
      <c r="AT298" s="25"/>
      <c r="AU298" s="25"/>
      <c r="AV298" s="25"/>
      <c r="AW298" s="25"/>
      <c r="AX298" s="25"/>
    </row>
    <row r="299" spans="1:50" ht="12.75">
      <c r="A299" s="57"/>
      <c r="B299" s="48"/>
      <c r="C299" s="48"/>
      <c r="D299" s="48"/>
      <c r="E299" s="48"/>
      <c r="F299" s="48"/>
      <c r="G299" s="58"/>
      <c r="K299" s="100"/>
      <c r="L299" s="100"/>
      <c r="M299" s="106"/>
      <c r="N299" s="106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5"/>
      <c r="AD299" s="25"/>
      <c r="AE299" s="25"/>
      <c r="AF299" s="25"/>
      <c r="AG299" s="25"/>
      <c r="AH299" s="25"/>
      <c r="AI299" s="25"/>
      <c r="AJ299" s="25"/>
      <c r="AK299" s="25"/>
      <c r="AL299" s="25"/>
      <c r="AM299" s="25"/>
      <c r="AN299" s="25"/>
      <c r="AO299" s="25"/>
      <c r="AP299" s="25"/>
      <c r="AQ299" s="25"/>
      <c r="AR299" s="25"/>
      <c r="AS299" s="25"/>
      <c r="AT299" s="25"/>
      <c r="AU299" s="25"/>
      <c r="AV299" s="25"/>
      <c r="AW299" s="25"/>
      <c r="AX299" s="25"/>
    </row>
    <row r="300" spans="1:50" ht="12.75">
      <c r="A300" s="57"/>
      <c r="B300" s="48"/>
      <c r="C300" s="48"/>
      <c r="D300" s="48"/>
      <c r="E300" s="48"/>
      <c r="F300" s="48"/>
      <c r="G300" s="58"/>
      <c r="K300" s="100"/>
      <c r="L300" s="100"/>
      <c r="M300" s="106"/>
      <c r="N300" s="106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5"/>
      <c r="AD300" s="25"/>
      <c r="AE300" s="25"/>
      <c r="AF300" s="25"/>
      <c r="AG300" s="25"/>
      <c r="AH300" s="25"/>
      <c r="AI300" s="25"/>
      <c r="AJ300" s="25"/>
      <c r="AK300" s="25"/>
      <c r="AL300" s="25"/>
      <c r="AM300" s="25"/>
      <c r="AN300" s="25"/>
      <c r="AO300" s="25"/>
      <c r="AP300" s="25"/>
      <c r="AQ300" s="25"/>
      <c r="AR300" s="25"/>
      <c r="AS300" s="25"/>
      <c r="AT300" s="25"/>
      <c r="AU300" s="25"/>
      <c r="AV300" s="25"/>
      <c r="AW300" s="25"/>
      <c r="AX300" s="25"/>
    </row>
    <row r="301" spans="1:50" ht="12.75">
      <c r="A301" s="57"/>
      <c r="B301" s="48"/>
      <c r="C301" s="48"/>
      <c r="D301" s="48"/>
      <c r="E301" s="48"/>
      <c r="F301" s="48"/>
      <c r="G301" s="58"/>
      <c r="K301" s="100"/>
      <c r="L301" s="100"/>
      <c r="M301" s="106"/>
      <c r="N301" s="106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5"/>
      <c r="AD301" s="25"/>
      <c r="AE301" s="25"/>
      <c r="AF301" s="25"/>
      <c r="AG301" s="25"/>
      <c r="AH301" s="25"/>
      <c r="AI301" s="25"/>
      <c r="AJ301" s="25"/>
      <c r="AK301" s="25"/>
      <c r="AL301" s="25"/>
      <c r="AM301" s="25"/>
      <c r="AN301" s="25"/>
      <c r="AO301" s="25"/>
      <c r="AP301" s="25"/>
      <c r="AQ301" s="25"/>
      <c r="AR301" s="25"/>
      <c r="AS301" s="25"/>
      <c r="AT301" s="25"/>
      <c r="AU301" s="25"/>
      <c r="AV301" s="25"/>
      <c r="AW301" s="25"/>
      <c r="AX301" s="25"/>
    </row>
    <row r="302" spans="1:50" ht="12.75">
      <c r="A302" s="57"/>
      <c r="B302" s="48"/>
      <c r="C302" s="48"/>
      <c r="D302" s="48"/>
      <c r="E302" s="48"/>
      <c r="F302" s="48"/>
      <c r="G302" s="58"/>
      <c r="K302" s="100"/>
      <c r="L302" s="100"/>
      <c r="M302" s="106"/>
      <c r="N302" s="106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5"/>
      <c r="AD302" s="25"/>
      <c r="AE302" s="25"/>
      <c r="AF302" s="25"/>
      <c r="AG302" s="25"/>
      <c r="AH302" s="25"/>
      <c r="AI302" s="25"/>
      <c r="AJ302" s="25"/>
      <c r="AK302" s="25"/>
      <c r="AL302" s="25"/>
      <c r="AM302" s="25"/>
      <c r="AN302" s="25"/>
      <c r="AO302" s="25"/>
      <c r="AP302" s="25"/>
      <c r="AQ302" s="25"/>
      <c r="AR302" s="25"/>
      <c r="AS302" s="25"/>
      <c r="AT302" s="25"/>
      <c r="AU302" s="25"/>
      <c r="AV302" s="25"/>
      <c r="AW302" s="25"/>
      <c r="AX302" s="25"/>
    </row>
    <row r="303" spans="1:50" ht="12.75">
      <c r="A303" s="57"/>
      <c r="B303" s="48"/>
      <c r="C303" s="48"/>
      <c r="D303" s="48"/>
      <c r="E303" s="48"/>
      <c r="F303" s="48"/>
      <c r="G303" s="58"/>
      <c r="K303" s="100"/>
      <c r="L303" s="100"/>
      <c r="M303" s="106"/>
      <c r="N303" s="106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5"/>
      <c r="AD303" s="25"/>
      <c r="AE303" s="25"/>
      <c r="AF303" s="25"/>
      <c r="AG303" s="25"/>
      <c r="AH303" s="25"/>
      <c r="AI303" s="25"/>
      <c r="AJ303" s="25"/>
      <c r="AK303" s="25"/>
      <c r="AL303" s="25"/>
      <c r="AM303" s="25"/>
      <c r="AN303" s="25"/>
      <c r="AO303" s="25"/>
      <c r="AP303" s="25"/>
      <c r="AQ303" s="25"/>
      <c r="AR303" s="25"/>
      <c r="AS303" s="25"/>
      <c r="AT303" s="25"/>
      <c r="AU303" s="25"/>
      <c r="AV303" s="25"/>
      <c r="AW303" s="25"/>
      <c r="AX303" s="25"/>
    </row>
    <row r="304" spans="1:50" ht="12.75">
      <c r="A304" s="57"/>
      <c r="B304" s="48"/>
      <c r="C304" s="48"/>
      <c r="D304" s="48"/>
      <c r="E304" s="48"/>
      <c r="F304" s="48"/>
      <c r="G304" s="58"/>
      <c r="K304" s="100"/>
      <c r="L304" s="100"/>
      <c r="M304" s="106"/>
      <c r="N304" s="106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5"/>
      <c r="AD304" s="25"/>
      <c r="AE304" s="25"/>
      <c r="AF304" s="25"/>
      <c r="AG304" s="25"/>
      <c r="AH304" s="25"/>
      <c r="AI304" s="25"/>
      <c r="AJ304" s="25"/>
      <c r="AK304" s="25"/>
      <c r="AL304" s="25"/>
      <c r="AM304" s="25"/>
      <c r="AN304" s="25"/>
      <c r="AO304" s="25"/>
      <c r="AP304" s="25"/>
      <c r="AQ304" s="25"/>
      <c r="AR304" s="25"/>
      <c r="AS304" s="25"/>
      <c r="AT304" s="25"/>
      <c r="AU304" s="25"/>
      <c r="AV304" s="25"/>
      <c r="AW304" s="25"/>
      <c r="AX304" s="25"/>
    </row>
    <row r="305" spans="1:50" ht="12.75">
      <c r="A305" s="57"/>
      <c r="B305" s="48"/>
      <c r="C305" s="48"/>
      <c r="D305" s="48"/>
      <c r="E305" s="48"/>
      <c r="F305" s="48"/>
      <c r="G305" s="58"/>
      <c r="K305" s="100"/>
      <c r="L305" s="100"/>
      <c r="M305" s="106"/>
      <c r="N305" s="106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5"/>
      <c r="AD305" s="25"/>
      <c r="AE305" s="25"/>
      <c r="AF305" s="25"/>
      <c r="AG305" s="25"/>
      <c r="AH305" s="25"/>
      <c r="AI305" s="25"/>
      <c r="AJ305" s="25"/>
      <c r="AK305" s="25"/>
      <c r="AL305" s="25"/>
      <c r="AM305" s="25"/>
      <c r="AN305" s="25"/>
      <c r="AO305" s="25"/>
      <c r="AP305" s="25"/>
      <c r="AQ305" s="25"/>
      <c r="AR305" s="25"/>
      <c r="AS305" s="25"/>
      <c r="AT305" s="25"/>
      <c r="AU305" s="25"/>
      <c r="AV305" s="25"/>
      <c r="AW305" s="25"/>
      <c r="AX305" s="25"/>
    </row>
    <row r="306" spans="1:50" ht="12.75">
      <c r="A306" s="57"/>
      <c r="B306" s="48"/>
      <c r="C306" s="48"/>
      <c r="D306" s="48"/>
      <c r="E306" s="48"/>
      <c r="F306" s="48"/>
      <c r="G306" s="58"/>
      <c r="K306" s="100"/>
      <c r="L306" s="100"/>
      <c r="M306" s="106"/>
      <c r="N306" s="106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5"/>
      <c r="AD306" s="25"/>
      <c r="AE306" s="25"/>
      <c r="AF306" s="25"/>
      <c r="AG306" s="25"/>
      <c r="AH306" s="25"/>
      <c r="AI306" s="25"/>
      <c r="AJ306" s="25"/>
      <c r="AK306" s="25"/>
      <c r="AL306" s="25"/>
      <c r="AM306" s="25"/>
      <c r="AN306" s="25"/>
      <c r="AO306" s="25"/>
      <c r="AP306" s="25"/>
      <c r="AQ306" s="25"/>
      <c r="AR306" s="25"/>
      <c r="AS306" s="25"/>
      <c r="AT306" s="25"/>
      <c r="AU306" s="25"/>
      <c r="AV306" s="25"/>
      <c r="AW306" s="25"/>
      <c r="AX306" s="25"/>
    </row>
    <row r="307" spans="1:50" ht="12.75">
      <c r="A307" s="57"/>
      <c r="B307" s="48"/>
      <c r="C307" s="48"/>
      <c r="D307" s="48"/>
      <c r="E307" s="48"/>
      <c r="F307" s="48"/>
      <c r="G307" s="58"/>
      <c r="K307" s="100"/>
      <c r="L307" s="100"/>
      <c r="M307" s="106"/>
      <c r="N307" s="106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5"/>
      <c r="AD307" s="25"/>
      <c r="AE307" s="25"/>
      <c r="AF307" s="25"/>
      <c r="AG307" s="25"/>
      <c r="AH307" s="25"/>
      <c r="AI307" s="25"/>
      <c r="AJ307" s="25"/>
      <c r="AK307" s="25"/>
      <c r="AL307" s="25"/>
      <c r="AM307" s="25"/>
      <c r="AN307" s="25"/>
      <c r="AO307" s="25"/>
      <c r="AP307" s="25"/>
      <c r="AQ307" s="25"/>
      <c r="AR307" s="25"/>
      <c r="AS307" s="25"/>
      <c r="AT307" s="25"/>
      <c r="AU307" s="25"/>
      <c r="AV307" s="25"/>
      <c r="AW307" s="25"/>
      <c r="AX307" s="25"/>
    </row>
    <row r="308" spans="1:50" ht="12.75">
      <c r="A308" s="57"/>
      <c r="B308" s="48"/>
      <c r="C308" s="48"/>
      <c r="D308" s="48"/>
      <c r="E308" s="48"/>
      <c r="F308" s="48"/>
      <c r="G308" s="58"/>
      <c r="K308" s="100"/>
      <c r="L308" s="100"/>
      <c r="M308" s="106"/>
      <c r="N308" s="106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5"/>
      <c r="AD308" s="25"/>
      <c r="AE308" s="25"/>
      <c r="AF308" s="25"/>
      <c r="AG308" s="25"/>
      <c r="AH308" s="25"/>
      <c r="AI308" s="25"/>
      <c r="AJ308" s="25"/>
      <c r="AK308" s="25"/>
      <c r="AL308" s="25"/>
      <c r="AM308" s="25"/>
      <c r="AN308" s="25"/>
      <c r="AO308" s="25"/>
      <c r="AP308" s="25"/>
      <c r="AQ308" s="25"/>
      <c r="AR308" s="25"/>
      <c r="AS308" s="25"/>
      <c r="AT308" s="25"/>
      <c r="AU308" s="25"/>
      <c r="AV308" s="25"/>
      <c r="AW308" s="25"/>
      <c r="AX308" s="25"/>
    </row>
    <row r="309" spans="1:50" ht="12.75">
      <c r="A309" s="57"/>
      <c r="B309" s="48"/>
      <c r="C309" s="48"/>
      <c r="D309" s="48"/>
      <c r="E309" s="48"/>
      <c r="F309" s="48"/>
      <c r="G309" s="58"/>
      <c r="K309" s="100"/>
      <c r="L309" s="100"/>
      <c r="M309" s="106"/>
      <c r="N309" s="106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5"/>
      <c r="AD309" s="25"/>
      <c r="AE309" s="25"/>
      <c r="AF309" s="25"/>
      <c r="AG309" s="25"/>
      <c r="AH309" s="25"/>
      <c r="AI309" s="25"/>
      <c r="AJ309" s="25"/>
      <c r="AK309" s="25"/>
      <c r="AL309" s="25"/>
      <c r="AM309" s="25"/>
      <c r="AN309" s="25"/>
      <c r="AO309" s="25"/>
      <c r="AP309" s="25"/>
      <c r="AQ309" s="25"/>
      <c r="AR309" s="25"/>
      <c r="AS309" s="25"/>
      <c r="AT309" s="25"/>
      <c r="AU309" s="25"/>
      <c r="AV309" s="25"/>
      <c r="AW309" s="25"/>
      <c r="AX309" s="25"/>
    </row>
    <row r="310" spans="1:50" ht="12.75">
      <c r="A310" s="57"/>
      <c r="B310" s="48"/>
      <c r="C310" s="48"/>
      <c r="D310" s="48"/>
      <c r="E310" s="48"/>
      <c r="F310" s="48"/>
      <c r="G310" s="58"/>
      <c r="K310" s="100"/>
      <c r="L310" s="100"/>
      <c r="M310" s="106"/>
      <c r="N310" s="106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5"/>
      <c r="AD310" s="25"/>
      <c r="AE310" s="25"/>
      <c r="AF310" s="25"/>
      <c r="AG310" s="25"/>
      <c r="AH310" s="25"/>
      <c r="AI310" s="25"/>
      <c r="AJ310" s="25"/>
      <c r="AK310" s="25"/>
      <c r="AL310" s="25"/>
      <c r="AM310" s="25"/>
      <c r="AN310" s="25"/>
      <c r="AO310" s="25"/>
      <c r="AP310" s="25"/>
      <c r="AQ310" s="25"/>
      <c r="AR310" s="25"/>
      <c r="AS310" s="25"/>
      <c r="AT310" s="25"/>
      <c r="AU310" s="25"/>
      <c r="AV310" s="25"/>
      <c r="AW310" s="25"/>
      <c r="AX310" s="25"/>
    </row>
    <row r="311" spans="1:50" ht="12.75">
      <c r="A311" s="57"/>
      <c r="B311" s="48"/>
      <c r="C311" s="48"/>
      <c r="D311" s="48"/>
      <c r="E311" s="48"/>
      <c r="F311" s="48"/>
      <c r="G311" s="58"/>
      <c r="K311" s="100"/>
      <c r="L311" s="100"/>
      <c r="M311" s="106"/>
      <c r="N311" s="106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5"/>
      <c r="AD311" s="25"/>
      <c r="AE311" s="25"/>
      <c r="AF311" s="25"/>
      <c r="AG311" s="25"/>
      <c r="AH311" s="25"/>
      <c r="AI311" s="25"/>
      <c r="AJ311" s="25"/>
      <c r="AK311" s="25"/>
      <c r="AL311" s="25"/>
      <c r="AM311" s="25"/>
      <c r="AN311" s="25"/>
      <c r="AO311" s="25"/>
      <c r="AP311" s="25"/>
      <c r="AQ311" s="25"/>
      <c r="AR311" s="25"/>
      <c r="AS311" s="25"/>
      <c r="AT311" s="25"/>
      <c r="AU311" s="25"/>
      <c r="AV311" s="25"/>
      <c r="AW311" s="25"/>
      <c r="AX311" s="25"/>
    </row>
    <row r="312" spans="1:50" ht="12.75">
      <c r="A312" s="27"/>
      <c r="B312" s="48"/>
      <c r="C312" s="48"/>
      <c r="D312" s="48"/>
      <c r="E312" s="48"/>
      <c r="F312" s="48"/>
      <c r="G312" s="58"/>
      <c r="K312" s="100"/>
      <c r="L312" s="100"/>
      <c r="M312" s="106"/>
      <c r="N312" s="106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5"/>
      <c r="AD312" s="25"/>
      <c r="AE312" s="25"/>
      <c r="AF312" s="25"/>
      <c r="AG312" s="25"/>
      <c r="AH312" s="25"/>
      <c r="AI312" s="25"/>
      <c r="AJ312" s="25"/>
      <c r="AK312" s="25"/>
      <c r="AL312" s="25"/>
      <c r="AM312" s="25"/>
      <c r="AN312" s="25"/>
      <c r="AO312" s="25"/>
      <c r="AP312" s="25"/>
      <c r="AQ312" s="25"/>
      <c r="AR312" s="25"/>
      <c r="AS312" s="25"/>
      <c r="AT312" s="25"/>
      <c r="AU312" s="25"/>
      <c r="AV312" s="25"/>
      <c r="AW312" s="25"/>
      <c r="AX312" s="25"/>
    </row>
    <row r="313" spans="1:50" ht="12.75">
      <c r="A313" s="27"/>
      <c r="B313" s="48"/>
      <c r="C313" s="48"/>
      <c r="D313" s="48"/>
      <c r="E313" s="48"/>
      <c r="F313" s="48"/>
      <c r="G313" s="58"/>
      <c r="K313" s="100"/>
      <c r="L313" s="100"/>
      <c r="M313" s="106"/>
      <c r="N313" s="106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5"/>
      <c r="AD313" s="25"/>
      <c r="AE313" s="25"/>
      <c r="AF313" s="25"/>
      <c r="AG313" s="25"/>
      <c r="AH313" s="25"/>
      <c r="AI313" s="25"/>
      <c r="AJ313" s="25"/>
      <c r="AK313" s="25"/>
      <c r="AL313" s="25"/>
      <c r="AM313" s="25"/>
      <c r="AN313" s="25"/>
      <c r="AO313" s="25"/>
      <c r="AP313" s="25"/>
      <c r="AQ313" s="25"/>
      <c r="AR313" s="25"/>
      <c r="AS313" s="25"/>
      <c r="AT313" s="25"/>
      <c r="AU313" s="25"/>
      <c r="AV313" s="25"/>
      <c r="AW313" s="25"/>
      <c r="AX313" s="25"/>
    </row>
    <row r="314" spans="1:50" ht="12.75">
      <c r="A314" s="27"/>
      <c r="B314" s="48"/>
      <c r="C314" s="48"/>
      <c r="D314" s="48"/>
      <c r="E314" s="48"/>
      <c r="F314" s="48"/>
      <c r="G314" s="58"/>
      <c r="K314" s="100"/>
      <c r="L314" s="100"/>
      <c r="M314" s="106"/>
      <c r="N314" s="106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5"/>
      <c r="AD314" s="25"/>
      <c r="AE314" s="25"/>
      <c r="AF314" s="25"/>
      <c r="AG314" s="25"/>
      <c r="AH314" s="25"/>
      <c r="AI314" s="25"/>
      <c r="AJ314" s="25"/>
      <c r="AK314" s="25"/>
      <c r="AL314" s="25"/>
      <c r="AM314" s="25"/>
      <c r="AN314" s="25"/>
      <c r="AO314" s="25"/>
      <c r="AP314" s="25"/>
      <c r="AQ314" s="25"/>
      <c r="AR314" s="25"/>
      <c r="AS314" s="25"/>
      <c r="AT314" s="25"/>
      <c r="AU314" s="25"/>
      <c r="AV314" s="25"/>
      <c r="AW314" s="25"/>
      <c r="AX314" s="25"/>
    </row>
    <row r="315" spans="1:50" ht="12.75">
      <c r="A315" s="27"/>
      <c r="G315" s="49"/>
      <c r="K315" s="100"/>
      <c r="L315" s="100"/>
      <c r="M315" s="106"/>
      <c r="N315" s="106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5"/>
      <c r="AD315" s="25"/>
      <c r="AE315" s="25"/>
      <c r="AF315" s="25"/>
      <c r="AG315" s="25"/>
      <c r="AH315" s="25"/>
      <c r="AI315" s="25"/>
      <c r="AJ315" s="25"/>
      <c r="AK315" s="25"/>
      <c r="AL315" s="25"/>
      <c r="AM315" s="25"/>
      <c r="AN315" s="25"/>
      <c r="AO315" s="25"/>
      <c r="AP315" s="25"/>
      <c r="AQ315" s="25"/>
      <c r="AR315" s="25"/>
      <c r="AS315" s="25"/>
      <c r="AT315" s="25"/>
      <c r="AU315" s="25"/>
      <c r="AV315" s="25"/>
      <c r="AW315" s="25"/>
      <c r="AX315" s="25"/>
    </row>
    <row r="316" spans="1:50" ht="12.75">
      <c r="A316" s="27"/>
      <c r="G316" s="49"/>
      <c r="K316" s="100"/>
      <c r="L316" s="100"/>
      <c r="M316" s="106"/>
      <c r="N316" s="106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5"/>
      <c r="AD316" s="25"/>
      <c r="AE316" s="25"/>
      <c r="AF316" s="25"/>
      <c r="AG316" s="25"/>
      <c r="AH316" s="25"/>
      <c r="AI316" s="25"/>
      <c r="AJ316" s="25"/>
      <c r="AK316" s="25"/>
      <c r="AL316" s="25"/>
      <c r="AM316" s="25"/>
      <c r="AN316" s="25"/>
      <c r="AO316" s="25"/>
      <c r="AP316" s="25"/>
      <c r="AQ316" s="25"/>
      <c r="AR316" s="25"/>
      <c r="AS316" s="25"/>
      <c r="AT316" s="25"/>
      <c r="AU316" s="25"/>
      <c r="AV316" s="25"/>
      <c r="AW316" s="25"/>
      <c r="AX316" s="25"/>
    </row>
    <row r="317" spans="1:50" ht="12.75">
      <c r="A317" s="27"/>
      <c r="G317" s="49"/>
      <c r="K317" s="100"/>
      <c r="L317" s="100"/>
      <c r="M317" s="106"/>
      <c r="N317" s="106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5"/>
      <c r="AD317" s="25"/>
      <c r="AE317" s="25"/>
      <c r="AF317" s="25"/>
      <c r="AG317" s="25"/>
      <c r="AH317" s="25"/>
      <c r="AI317" s="25"/>
      <c r="AJ317" s="25"/>
      <c r="AK317" s="25"/>
      <c r="AL317" s="25"/>
      <c r="AM317" s="25"/>
      <c r="AN317" s="25"/>
      <c r="AO317" s="25"/>
      <c r="AP317" s="25"/>
      <c r="AQ317" s="25"/>
      <c r="AR317" s="25"/>
      <c r="AS317" s="25"/>
      <c r="AT317" s="25"/>
      <c r="AU317" s="25"/>
      <c r="AV317" s="25"/>
      <c r="AW317" s="25"/>
      <c r="AX317" s="25"/>
    </row>
    <row r="318" spans="1:50" ht="12.75">
      <c r="A318" s="27"/>
      <c r="G318" s="49"/>
      <c r="K318" s="100"/>
      <c r="L318" s="100"/>
      <c r="M318" s="106"/>
      <c r="N318" s="106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5"/>
      <c r="AD318" s="25"/>
      <c r="AE318" s="25"/>
      <c r="AF318" s="25"/>
      <c r="AG318" s="25"/>
      <c r="AH318" s="25"/>
      <c r="AI318" s="25"/>
      <c r="AJ318" s="25"/>
      <c r="AK318" s="25"/>
      <c r="AL318" s="25"/>
      <c r="AM318" s="25"/>
      <c r="AN318" s="25"/>
      <c r="AO318" s="25"/>
      <c r="AP318" s="25"/>
      <c r="AQ318" s="25"/>
      <c r="AR318" s="25"/>
      <c r="AS318" s="25"/>
      <c r="AT318" s="25"/>
      <c r="AU318" s="25"/>
      <c r="AV318" s="25"/>
      <c r="AW318" s="25"/>
      <c r="AX318" s="25"/>
    </row>
    <row r="319" spans="1:50" ht="12.75">
      <c r="A319" s="27"/>
      <c r="G319" s="49"/>
      <c r="K319" s="100"/>
      <c r="L319" s="100"/>
      <c r="M319" s="106"/>
      <c r="N319" s="106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5"/>
      <c r="AD319" s="25"/>
      <c r="AE319" s="25"/>
      <c r="AF319" s="25"/>
      <c r="AG319" s="25"/>
      <c r="AH319" s="25"/>
      <c r="AI319" s="25"/>
      <c r="AJ319" s="25"/>
      <c r="AK319" s="25"/>
      <c r="AL319" s="25"/>
      <c r="AM319" s="25"/>
      <c r="AN319" s="25"/>
      <c r="AO319" s="25"/>
      <c r="AP319" s="25"/>
      <c r="AQ319" s="25"/>
      <c r="AR319" s="25"/>
      <c r="AS319" s="25"/>
      <c r="AT319" s="25"/>
      <c r="AU319" s="25"/>
      <c r="AV319" s="25"/>
      <c r="AW319" s="25"/>
      <c r="AX319" s="25"/>
    </row>
    <row r="320" spans="1:50" ht="12.75">
      <c r="A320" s="27"/>
      <c r="G320" s="49"/>
      <c r="K320" s="100"/>
      <c r="L320" s="100"/>
      <c r="M320" s="106"/>
      <c r="N320" s="106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5"/>
      <c r="AD320" s="25"/>
      <c r="AE320" s="25"/>
      <c r="AF320" s="25"/>
      <c r="AG320" s="25"/>
      <c r="AH320" s="25"/>
      <c r="AI320" s="25"/>
      <c r="AJ320" s="25"/>
      <c r="AK320" s="25"/>
      <c r="AL320" s="25"/>
      <c r="AM320" s="25"/>
      <c r="AN320" s="25"/>
      <c r="AO320" s="25"/>
      <c r="AP320" s="25"/>
      <c r="AQ320" s="25"/>
      <c r="AR320" s="25"/>
      <c r="AS320" s="25"/>
      <c r="AT320" s="25"/>
      <c r="AU320" s="25"/>
      <c r="AV320" s="25"/>
      <c r="AW320" s="25"/>
      <c r="AX320" s="25"/>
    </row>
    <row r="321" spans="1:50" ht="12.75">
      <c r="A321" s="27"/>
      <c r="G321" s="49"/>
      <c r="K321" s="100"/>
      <c r="L321" s="100"/>
      <c r="M321" s="106"/>
      <c r="N321" s="106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5"/>
      <c r="AD321" s="25"/>
      <c r="AE321" s="25"/>
      <c r="AF321" s="25"/>
      <c r="AG321" s="25"/>
      <c r="AH321" s="25"/>
      <c r="AI321" s="25"/>
      <c r="AJ321" s="25"/>
      <c r="AK321" s="25"/>
      <c r="AL321" s="25"/>
      <c r="AM321" s="25"/>
      <c r="AN321" s="25"/>
      <c r="AO321" s="25"/>
      <c r="AP321" s="25"/>
      <c r="AQ321" s="25"/>
      <c r="AR321" s="25"/>
      <c r="AS321" s="25"/>
      <c r="AT321" s="25"/>
      <c r="AU321" s="25"/>
      <c r="AV321" s="25"/>
      <c r="AW321" s="25"/>
      <c r="AX321" s="25"/>
    </row>
    <row r="322" spans="1:50" ht="12.75">
      <c r="A322" s="27"/>
      <c r="G322" s="49"/>
      <c r="K322" s="100"/>
      <c r="L322" s="100"/>
      <c r="M322" s="106"/>
      <c r="N322" s="106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5"/>
      <c r="AD322" s="25"/>
      <c r="AE322" s="25"/>
      <c r="AF322" s="25"/>
      <c r="AG322" s="25"/>
      <c r="AH322" s="25"/>
      <c r="AI322" s="25"/>
      <c r="AJ322" s="25"/>
      <c r="AK322" s="25"/>
      <c r="AL322" s="25"/>
      <c r="AM322" s="25"/>
      <c r="AN322" s="25"/>
      <c r="AO322" s="25"/>
      <c r="AP322" s="25"/>
      <c r="AQ322" s="25"/>
      <c r="AR322" s="25"/>
      <c r="AS322" s="25"/>
      <c r="AT322" s="25"/>
      <c r="AU322" s="25"/>
      <c r="AV322" s="25"/>
      <c r="AW322" s="25"/>
      <c r="AX322" s="25"/>
    </row>
    <row r="323" spans="1:50" ht="12.75">
      <c r="A323" s="27"/>
      <c r="G323" s="49"/>
      <c r="K323" s="100"/>
      <c r="L323" s="100"/>
      <c r="M323" s="106"/>
      <c r="N323" s="106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5"/>
      <c r="AD323" s="25"/>
      <c r="AE323" s="25"/>
      <c r="AF323" s="25"/>
      <c r="AG323" s="25"/>
      <c r="AH323" s="25"/>
      <c r="AI323" s="25"/>
      <c r="AJ323" s="25"/>
      <c r="AK323" s="25"/>
      <c r="AL323" s="25"/>
      <c r="AM323" s="25"/>
      <c r="AN323" s="25"/>
      <c r="AO323" s="25"/>
      <c r="AP323" s="25"/>
      <c r="AQ323" s="25"/>
      <c r="AR323" s="25"/>
      <c r="AS323" s="25"/>
      <c r="AT323" s="25"/>
      <c r="AU323" s="25"/>
      <c r="AV323" s="25"/>
      <c r="AW323" s="25"/>
      <c r="AX323" s="25"/>
    </row>
    <row r="324" spans="1:50" ht="12.75">
      <c r="A324" s="27"/>
      <c r="G324" s="49"/>
      <c r="K324" s="100"/>
      <c r="L324" s="100"/>
      <c r="M324" s="106"/>
      <c r="N324" s="106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5"/>
      <c r="AD324" s="25"/>
      <c r="AE324" s="25"/>
      <c r="AF324" s="25"/>
      <c r="AG324" s="25"/>
      <c r="AH324" s="25"/>
      <c r="AI324" s="25"/>
      <c r="AJ324" s="25"/>
      <c r="AK324" s="25"/>
      <c r="AL324" s="25"/>
      <c r="AM324" s="25"/>
      <c r="AN324" s="25"/>
      <c r="AO324" s="25"/>
      <c r="AP324" s="25"/>
      <c r="AQ324" s="25"/>
      <c r="AR324" s="25"/>
      <c r="AS324" s="25"/>
      <c r="AT324" s="25"/>
      <c r="AU324" s="25"/>
      <c r="AV324" s="25"/>
      <c r="AW324" s="25"/>
      <c r="AX324" s="25"/>
    </row>
    <row r="325" spans="1:50" ht="12.75">
      <c r="A325" s="27"/>
      <c r="G325" s="49"/>
      <c r="K325" s="100"/>
      <c r="L325" s="100"/>
      <c r="M325" s="106"/>
      <c r="N325" s="106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5"/>
      <c r="AD325" s="25"/>
      <c r="AE325" s="25"/>
      <c r="AF325" s="25"/>
      <c r="AG325" s="25"/>
      <c r="AH325" s="25"/>
      <c r="AI325" s="25"/>
      <c r="AJ325" s="25"/>
      <c r="AK325" s="25"/>
      <c r="AL325" s="25"/>
      <c r="AM325" s="25"/>
      <c r="AN325" s="25"/>
      <c r="AO325" s="25"/>
      <c r="AP325" s="25"/>
      <c r="AQ325" s="25"/>
      <c r="AR325" s="25"/>
      <c r="AS325" s="25"/>
      <c r="AT325" s="25"/>
      <c r="AU325" s="25"/>
      <c r="AV325" s="25"/>
      <c r="AW325" s="25"/>
      <c r="AX325" s="25"/>
    </row>
    <row r="326" spans="1:50" ht="12.75">
      <c r="A326" s="27"/>
      <c r="G326" s="49"/>
      <c r="K326" s="100"/>
      <c r="L326" s="100"/>
      <c r="M326" s="106"/>
      <c r="N326" s="106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5"/>
      <c r="AD326" s="25"/>
      <c r="AE326" s="25"/>
      <c r="AF326" s="25"/>
      <c r="AG326" s="25"/>
      <c r="AH326" s="25"/>
      <c r="AI326" s="25"/>
      <c r="AJ326" s="25"/>
      <c r="AK326" s="25"/>
      <c r="AL326" s="25"/>
      <c r="AM326" s="25"/>
      <c r="AN326" s="25"/>
      <c r="AO326" s="25"/>
      <c r="AP326" s="25"/>
      <c r="AQ326" s="25"/>
      <c r="AR326" s="25"/>
      <c r="AS326" s="25"/>
      <c r="AT326" s="25"/>
      <c r="AU326" s="25"/>
      <c r="AV326" s="25"/>
      <c r="AW326" s="25"/>
      <c r="AX326" s="25"/>
    </row>
    <row r="327" spans="1:50" ht="12.75">
      <c r="A327" s="27"/>
      <c r="G327" s="49"/>
      <c r="K327" s="100"/>
      <c r="L327" s="100"/>
      <c r="M327" s="106"/>
      <c r="N327" s="106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5"/>
      <c r="AD327" s="25"/>
      <c r="AE327" s="25"/>
      <c r="AF327" s="25"/>
      <c r="AG327" s="25"/>
      <c r="AH327" s="25"/>
      <c r="AI327" s="25"/>
      <c r="AJ327" s="25"/>
      <c r="AK327" s="25"/>
      <c r="AL327" s="25"/>
      <c r="AM327" s="25"/>
      <c r="AN327" s="25"/>
      <c r="AO327" s="25"/>
      <c r="AP327" s="25"/>
      <c r="AQ327" s="25"/>
      <c r="AR327" s="25"/>
      <c r="AS327" s="25"/>
      <c r="AT327" s="25"/>
      <c r="AU327" s="25"/>
      <c r="AV327" s="25"/>
      <c r="AW327" s="25"/>
      <c r="AX327" s="25"/>
    </row>
    <row r="328" spans="1:50" ht="12.75">
      <c r="A328" s="27"/>
      <c r="G328" s="49"/>
      <c r="K328" s="100"/>
      <c r="L328" s="100"/>
      <c r="M328" s="106"/>
      <c r="N328" s="106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5"/>
      <c r="AD328" s="25"/>
      <c r="AE328" s="25"/>
      <c r="AF328" s="25"/>
      <c r="AG328" s="25"/>
      <c r="AH328" s="25"/>
      <c r="AI328" s="25"/>
      <c r="AJ328" s="25"/>
      <c r="AK328" s="25"/>
      <c r="AL328" s="25"/>
      <c r="AM328" s="25"/>
      <c r="AN328" s="25"/>
      <c r="AO328" s="25"/>
      <c r="AP328" s="25"/>
      <c r="AQ328" s="25"/>
      <c r="AR328" s="25"/>
      <c r="AS328" s="25"/>
      <c r="AT328" s="25"/>
      <c r="AU328" s="25"/>
      <c r="AV328" s="25"/>
      <c r="AW328" s="25"/>
      <c r="AX328" s="25"/>
    </row>
    <row r="329" spans="1:50" ht="12.75">
      <c r="A329" s="27"/>
      <c r="G329" s="49"/>
      <c r="K329" s="100"/>
      <c r="L329" s="100"/>
      <c r="M329" s="106"/>
      <c r="N329" s="106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5"/>
      <c r="AD329" s="25"/>
      <c r="AE329" s="25"/>
      <c r="AF329" s="25"/>
      <c r="AG329" s="25"/>
      <c r="AH329" s="25"/>
      <c r="AI329" s="25"/>
      <c r="AJ329" s="25"/>
      <c r="AK329" s="25"/>
      <c r="AL329" s="25"/>
      <c r="AM329" s="25"/>
      <c r="AN329" s="25"/>
      <c r="AO329" s="25"/>
      <c r="AP329" s="25"/>
      <c r="AQ329" s="25"/>
      <c r="AR329" s="25"/>
      <c r="AS329" s="25"/>
      <c r="AT329" s="25"/>
      <c r="AU329" s="25"/>
      <c r="AV329" s="25"/>
      <c r="AW329" s="25"/>
      <c r="AX329" s="25"/>
    </row>
    <row r="330" spans="1:50" ht="12.75">
      <c r="A330" s="27"/>
      <c r="G330" s="49"/>
      <c r="K330" s="100"/>
      <c r="L330" s="100"/>
      <c r="M330" s="106"/>
      <c r="N330" s="106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5"/>
      <c r="AD330" s="25"/>
      <c r="AE330" s="25"/>
      <c r="AF330" s="25"/>
      <c r="AG330" s="25"/>
      <c r="AH330" s="25"/>
      <c r="AI330" s="25"/>
      <c r="AJ330" s="25"/>
      <c r="AK330" s="25"/>
      <c r="AL330" s="25"/>
      <c r="AM330" s="25"/>
      <c r="AN330" s="25"/>
      <c r="AO330" s="25"/>
      <c r="AP330" s="25"/>
      <c r="AQ330" s="25"/>
      <c r="AR330" s="25"/>
      <c r="AS330" s="25"/>
      <c r="AT330" s="25"/>
      <c r="AU330" s="25"/>
      <c r="AV330" s="25"/>
      <c r="AW330" s="25"/>
      <c r="AX330" s="25"/>
    </row>
    <row r="331" spans="1:50" ht="12.75">
      <c r="A331" s="27"/>
      <c r="G331" s="49"/>
      <c r="K331" s="100"/>
      <c r="L331" s="100"/>
      <c r="M331" s="106"/>
      <c r="N331" s="106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5"/>
      <c r="AD331" s="25"/>
      <c r="AE331" s="25"/>
      <c r="AF331" s="25"/>
      <c r="AG331" s="25"/>
      <c r="AH331" s="25"/>
      <c r="AI331" s="25"/>
      <c r="AJ331" s="25"/>
      <c r="AK331" s="25"/>
      <c r="AL331" s="25"/>
      <c r="AM331" s="25"/>
      <c r="AN331" s="25"/>
      <c r="AO331" s="25"/>
      <c r="AP331" s="25"/>
      <c r="AQ331" s="25"/>
      <c r="AR331" s="25"/>
      <c r="AS331" s="25"/>
      <c r="AT331" s="25"/>
      <c r="AU331" s="25"/>
      <c r="AV331" s="25"/>
      <c r="AW331" s="25"/>
      <c r="AX331" s="25"/>
    </row>
    <row r="332" spans="1:50" ht="12.75">
      <c r="A332" s="27"/>
      <c r="G332" s="49"/>
      <c r="K332" s="100"/>
      <c r="L332" s="100"/>
      <c r="M332" s="106"/>
      <c r="N332" s="106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5"/>
      <c r="AD332" s="25"/>
      <c r="AE332" s="25"/>
      <c r="AF332" s="25"/>
      <c r="AG332" s="25"/>
      <c r="AH332" s="25"/>
      <c r="AI332" s="25"/>
      <c r="AJ332" s="25"/>
      <c r="AK332" s="25"/>
      <c r="AL332" s="25"/>
      <c r="AM332" s="25"/>
      <c r="AN332" s="25"/>
      <c r="AO332" s="25"/>
      <c r="AP332" s="25"/>
      <c r="AQ332" s="25"/>
      <c r="AR332" s="25"/>
      <c r="AS332" s="25"/>
      <c r="AT332" s="25"/>
      <c r="AU332" s="25"/>
      <c r="AV332" s="25"/>
      <c r="AW332" s="25"/>
      <c r="AX332" s="25"/>
    </row>
    <row r="333" spans="1:50" ht="12.75">
      <c r="A333" s="27"/>
      <c r="G333" s="49"/>
      <c r="K333" s="100"/>
      <c r="L333" s="100"/>
      <c r="M333" s="106"/>
      <c r="N333" s="106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5"/>
      <c r="AD333" s="25"/>
      <c r="AE333" s="25"/>
      <c r="AF333" s="25"/>
      <c r="AG333" s="25"/>
      <c r="AH333" s="25"/>
      <c r="AI333" s="25"/>
      <c r="AJ333" s="25"/>
      <c r="AK333" s="25"/>
      <c r="AL333" s="25"/>
      <c r="AM333" s="25"/>
      <c r="AN333" s="25"/>
      <c r="AO333" s="25"/>
      <c r="AP333" s="25"/>
      <c r="AQ333" s="25"/>
      <c r="AR333" s="25"/>
      <c r="AS333" s="25"/>
      <c r="AT333" s="25"/>
      <c r="AU333" s="25"/>
      <c r="AV333" s="25"/>
      <c r="AW333" s="25"/>
      <c r="AX333" s="25"/>
    </row>
    <row r="334" spans="1:50" ht="12.75">
      <c r="A334" s="27"/>
      <c r="G334" s="49"/>
      <c r="K334" s="100"/>
      <c r="L334" s="100"/>
      <c r="M334" s="106"/>
      <c r="N334" s="106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5"/>
      <c r="AD334" s="25"/>
      <c r="AE334" s="25"/>
      <c r="AF334" s="25"/>
      <c r="AG334" s="25"/>
      <c r="AH334" s="25"/>
      <c r="AI334" s="25"/>
      <c r="AJ334" s="25"/>
      <c r="AK334" s="25"/>
      <c r="AL334" s="25"/>
      <c r="AM334" s="25"/>
      <c r="AN334" s="25"/>
      <c r="AO334" s="25"/>
      <c r="AP334" s="25"/>
      <c r="AQ334" s="25"/>
      <c r="AR334" s="25"/>
      <c r="AS334" s="25"/>
      <c r="AT334" s="25"/>
      <c r="AU334" s="25"/>
      <c r="AV334" s="25"/>
      <c r="AW334" s="25"/>
      <c r="AX334" s="25"/>
    </row>
    <row r="335" spans="1:50" ht="12.75">
      <c r="A335" s="27"/>
      <c r="G335" s="49"/>
      <c r="K335" s="100"/>
      <c r="L335" s="100"/>
      <c r="M335" s="106"/>
      <c r="N335" s="106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5"/>
      <c r="AD335" s="25"/>
      <c r="AE335" s="25"/>
      <c r="AF335" s="25"/>
      <c r="AG335" s="25"/>
      <c r="AH335" s="25"/>
      <c r="AI335" s="25"/>
      <c r="AJ335" s="25"/>
      <c r="AK335" s="25"/>
      <c r="AL335" s="25"/>
      <c r="AM335" s="25"/>
      <c r="AN335" s="25"/>
      <c r="AO335" s="25"/>
      <c r="AP335" s="25"/>
      <c r="AQ335" s="25"/>
      <c r="AR335" s="25"/>
      <c r="AS335" s="25"/>
      <c r="AT335" s="25"/>
      <c r="AU335" s="25"/>
      <c r="AV335" s="25"/>
      <c r="AW335" s="25"/>
      <c r="AX335" s="25"/>
    </row>
    <row r="336" spans="1:50" ht="12.75">
      <c r="A336" s="27"/>
      <c r="G336" s="49"/>
      <c r="K336" s="100"/>
      <c r="L336" s="100"/>
      <c r="M336" s="106"/>
      <c r="N336" s="106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5"/>
      <c r="AD336" s="25"/>
      <c r="AE336" s="25"/>
      <c r="AF336" s="25"/>
      <c r="AG336" s="25"/>
      <c r="AH336" s="25"/>
      <c r="AI336" s="25"/>
      <c r="AJ336" s="25"/>
      <c r="AK336" s="25"/>
      <c r="AL336" s="25"/>
      <c r="AM336" s="25"/>
      <c r="AN336" s="25"/>
      <c r="AO336" s="25"/>
      <c r="AP336" s="25"/>
      <c r="AQ336" s="25"/>
      <c r="AR336" s="25"/>
      <c r="AS336" s="25"/>
      <c r="AT336" s="25"/>
      <c r="AU336" s="25"/>
      <c r="AV336" s="25"/>
      <c r="AW336" s="25"/>
      <c r="AX336" s="25"/>
    </row>
    <row r="337" spans="1:50" ht="12.75">
      <c r="A337" s="27"/>
      <c r="G337" s="49"/>
      <c r="K337" s="100"/>
      <c r="L337" s="100"/>
      <c r="M337" s="106"/>
      <c r="N337" s="106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5"/>
      <c r="AD337" s="25"/>
      <c r="AE337" s="25"/>
      <c r="AF337" s="25"/>
      <c r="AG337" s="25"/>
      <c r="AH337" s="25"/>
      <c r="AI337" s="25"/>
      <c r="AJ337" s="25"/>
      <c r="AK337" s="25"/>
      <c r="AL337" s="25"/>
      <c r="AM337" s="25"/>
      <c r="AN337" s="25"/>
      <c r="AO337" s="25"/>
      <c r="AP337" s="25"/>
      <c r="AQ337" s="25"/>
      <c r="AR337" s="25"/>
      <c r="AS337" s="25"/>
      <c r="AT337" s="25"/>
      <c r="AU337" s="25"/>
      <c r="AV337" s="25"/>
      <c r="AW337" s="25"/>
      <c r="AX337" s="25"/>
    </row>
    <row r="338" spans="1:50" ht="12.75">
      <c r="A338" s="27"/>
      <c r="G338" s="49"/>
      <c r="K338" s="100"/>
      <c r="L338" s="100"/>
      <c r="M338" s="106"/>
      <c r="N338" s="106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5"/>
      <c r="AD338" s="25"/>
      <c r="AE338" s="25"/>
      <c r="AF338" s="25"/>
      <c r="AG338" s="25"/>
      <c r="AH338" s="25"/>
      <c r="AI338" s="25"/>
      <c r="AJ338" s="25"/>
      <c r="AK338" s="25"/>
      <c r="AL338" s="25"/>
      <c r="AM338" s="25"/>
      <c r="AN338" s="25"/>
      <c r="AO338" s="25"/>
      <c r="AP338" s="25"/>
      <c r="AQ338" s="25"/>
      <c r="AR338" s="25"/>
      <c r="AS338" s="25"/>
      <c r="AT338" s="25"/>
      <c r="AU338" s="25"/>
      <c r="AV338" s="25"/>
      <c r="AW338" s="25"/>
      <c r="AX338" s="25"/>
    </row>
    <row r="339" spans="1:50" ht="12.75">
      <c r="A339" s="27"/>
      <c r="G339" s="49"/>
      <c r="K339" s="100"/>
      <c r="L339" s="100"/>
      <c r="M339" s="106"/>
      <c r="N339" s="106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5"/>
      <c r="AD339" s="25"/>
      <c r="AE339" s="25"/>
      <c r="AF339" s="25"/>
      <c r="AG339" s="25"/>
      <c r="AH339" s="25"/>
      <c r="AI339" s="25"/>
      <c r="AJ339" s="25"/>
      <c r="AK339" s="25"/>
      <c r="AL339" s="25"/>
      <c r="AM339" s="25"/>
      <c r="AN339" s="25"/>
      <c r="AO339" s="25"/>
      <c r="AP339" s="25"/>
      <c r="AQ339" s="25"/>
      <c r="AR339" s="25"/>
      <c r="AS339" s="25"/>
      <c r="AT339" s="25"/>
      <c r="AU339" s="25"/>
      <c r="AV339" s="25"/>
      <c r="AW339" s="25"/>
      <c r="AX339" s="25"/>
    </row>
    <row r="340" spans="1:50" ht="12.75">
      <c r="A340" s="27"/>
      <c r="G340" s="49"/>
      <c r="K340" s="100"/>
      <c r="L340" s="100"/>
      <c r="M340" s="106"/>
      <c r="N340" s="106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5"/>
      <c r="AD340" s="25"/>
      <c r="AE340" s="25"/>
      <c r="AF340" s="25"/>
      <c r="AG340" s="25"/>
      <c r="AH340" s="25"/>
      <c r="AI340" s="25"/>
      <c r="AJ340" s="25"/>
      <c r="AK340" s="25"/>
      <c r="AL340" s="25"/>
      <c r="AM340" s="25"/>
      <c r="AN340" s="25"/>
      <c r="AO340" s="25"/>
      <c r="AP340" s="25"/>
      <c r="AQ340" s="25"/>
      <c r="AR340" s="25"/>
      <c r="AS340" s="25"/>
      <c r="AT340" s="25"/>
      <c r="AU340" s="25"/>
      <c r="AV340" s="25"/>
      <c r="AW340" s="25"/>
      <c r="AX340" s="25"/>
    </row>
    <row r="341" spans="1:50" ht="12.75">
      <c r="A341" s="27"/>
      <c r="G341" s="49"/>
      <c r="K341" s="100"/>
      <c r="L341" s="100"/>
      <c r="M341" s="106"/>
      <c r="N341" s="106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5"/>
      <c r="AD341" s="25"/>
      <c r="AE341" s="25"/>
      <c r="AF341" s="25"/>
      <c r="AG341" s="25"/>
      <c r="AH341" s="25"/>
      <c r="AI341" s="25"/>
      <c r="AJ341" s="25"/>
      <c r="AK341" s="25"/>
      <c r="AL341" s="25"/>
      <c r="AM341" s="25"/>
      <c r="AN341" s="25"/>
      <c r="AO341" s="25"/>
      <c r="AP341" s="25"/>
      <c r="AQ341" s="25"/>
      <c r="AR341" s="25"/>
      <c r="AS341" s="25"/>
      <c r="AT341" s="25"/>
      <c r="AU341" s="25"/>
      <c r="AV341" s="25"/>
      <c r="AW341" s="25"/>
      <c r="AX341" s="25"/>
    </row>
    <row r="342" spans="1:50" ht="12.75">
      <c r="A342" s="27"/>
      <c r="G342" s="49"/>
      <c r="K342" s="100"/>
      <c r="L342" s="100"/>
      <c r="M342" s="106"/>
      <c r="N342" s="106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5"/>
      <c r="AD342" s="25"/>
      <c r="AE342" s="25"/>
      <c r="AF342" s="25"/>
      <c r="AG342" s="25"/>
      <c r="AH342" s="25"/>
      <c r="AI342" s="25"/>
      <c r="AJ342" s="25"/>
      <c r="AK342" s="25"/>
      <c r="AL342" s="25"/>
      <c r="AM342" s="25"/>
      <c r="AN342" s="25"/>
      <c r="AO342" s="25"/>
      <c r="AP342" s="25"/>
      <c r="AQ342" s="25"/>
      <c r="AR342" s="25"/>
      <c r="AS342" s="25"/>
      <c r="AT342" s="25"/>
      <c r="AU342" s="25"/>
      <c r="AV342" s="25"/>
      <c r="AW342" s="25"/>
      <c r="AX342" s="25"/>
    </row>
    <row r="343" spans="1:50" ht="12.75">
      <c r="A343" s="27"/>
      <c r="G343" s="49"/>
      <c r="K343" s="100"/>
      <c r="L343" s="100"/>
      <c r="M343" s="106"/>
      <c r="N343" s="106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5"/>
      <c r="AD343" s="25"/>
      <c r="AE343" s="25"/>
      <c r="AF343" s="25"/>
      <c r="AG343" s="25"/>
      <c r="AH343" s="25"/>
      <c r="AI343" s="25"/>
      <c r="AJ343" s="25"/>
      <c r="AK343" s="25"/>
      <c r="AL343" s="25"/>
      <c r="AM343" s="25"/>
      <c r="AN343" s="25"/>
      <c r="AO343" s="25"/>
      <c r="AP343" s="25"/>
      <c r="AQ343" s="25"/>
      <c r="AR343" s="25"/>
      <c r="AS343" s="25"/>
      <c r="AT343" s="25"/>
      <c r="AU343" s="25"/>
      <c r="AV343" s="25"/>
      <c r="AW343" s="25"/>
      <c r="AX343" s="25"/>
    </row>
    <row r="344" spans="1:50" ht="12.75">
      <c r="A344" s="27"/>
      <c r="G344" s="49"/>
      <c r="K344" s="100"/>
      <c r="L344" s="100"/>
      <c r="M344" s="106"/>
      <c r="N344" s="106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5"/>
      <c r="AD344" s="25"/>
      <c r="AE344" s="25"/>
      <c r="AF344" s="25"/>
      <c r="AG344" s="25"/>
      <c r="AH344" s="25"/>
      <c r="AI344" s="25"/>
      <c r="AJ344" s="25"/>
      <c r="AK344" s="25"/>
      <c r="AL344" s="25"/>
      <c r="AM344" s="25"/>
      <c r="AN344" s="25"/>
      <c r="AO344" s="25"/>
      <c r="AP344" s="25"/>
      <c r="AQ344" s="25"/>
      <c r="AR344" s="25"/>
      <c r="AS344" s="25"/>
      <c r="AT344" s="25"/>
      <c r="AU344" s="25"/>
      <c r="AV344" s="25"/>
      <c r="AW344" s="25"/>
      <c r="AX344" s="25"/>
    </row>
    <row r="345" spans="1:50" ht="12.75">
      <c r="A345" s="27"/>
      <c r="G345" s="49"/>
      <c r="K345" s="100"/>
      <c r="L345" s="100"/>
      <c r="M345" s="106"/>
      <c r="N345" s="106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5"/>
      <c r="AD345" s="25"/>
      <c r="AE345" s="25"/>
      <c r="AF345" s="25"/>
      <c r="AG345" s="25"/>
      <c r="AH345" s="25"/>
      <c r="AI345" s="25"/>
      <c r="AJ345" s="25"/>
      <c r="AK345" s="25"/>
      <c r="AL345" s="25"/>
      <c r="AM345" s="25"/>
      <c r="AN345" s="25"/>
      <c r="AO345" s="25"/>
      <c r="AP345" s="25"/>
      <c r="AQ345" s="25"/>
      <c r="AR345" s="25"/>
      <c r="AS345" s="25"/>
      <c r="AT345" s="25"/>
      <c r="AU345" s="25"/>
      <c r="AV345" s="25"/>
      <c r="AW345" s="25"/>
      <c r="AX345" s="25"/>
    </row>
    <row r="346" spans="1:50" ht="12.75">
      <c r="A346" s="27"/>
      <c r="G346" s="49"/>
      <c r="K346" s="100"/>
      <c r="L346" s="100"/>
      <c r="M346" s="106"/>
      <c r="N346" s="106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5"/>
      <c r="AD346" s="25"/>
      <c r="AE346" s="25"/>
      <c r="AF346" s="25"/>
      <c r="AG346" s="25"/>
      <c r="AH346" s="25"/>
      <c r="AI346" s="25"/>
      <c r="AJ346" s="25"/>
      <c r="AK346" s="25"/>
      <c r="AL346" s="25"/>
      <c r="AM346" s="25"/>
      <c r="AN346" s="25"/>
      <c r="AO346" s="25"/>
      <c r="AP346" s="25"/>
      <c r="AQ346" s="25"/>
      <c r="AR346" s="25"/>
      <c r="AS346" s="25"/>
      <c r="AT346" s="25"/>
      <c r="AU346" s="25"/>
      <c r="AV346" s="25"/>
      <c r="AW346" s="25"/>
      <c r="AX346" s="25"/>
    </row>
    <row r="347" spans="1:50" ht="12.75">
      <c r="A347" s="27"/>
      <c r="G347" s="49"/>
      <c r="K347" s="100"/>
      <c r="L347" s="100"/>
      <c r="M347" s="106"/>
      <c r="N347" s="106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5"/>
      <c r="AD347" s="25"/>
      <c r="AE347" s="25"/>
      <c r="AF347" s="25"/>
      <c r="AG347" s="25"/>
      <c r="AH347" s="25"/>
      <c r="AI347" s="25"/>
      <c r="AJ347" s="25"/>
      <c r="AK347" s="25"/>
      <c r="AL347" s="25"/>
      <c r="AM347" s="25"/>
      <c r="AN347" s="25"/>
      <c r="AO347" s="25"/>
      <c r="AP347" s="25"/>
      <c r="AQ347" s="25"/>
      <c r="AR347" s="25"/>
      <c r="AS347" s="25"/>
      <c r="AT347" s="25"/>
      <c r="AU347" s="25"/>
      <c r="AV347" s="25"/>
      <c r="AW347" s="25"/>
      <c r="AX347" s="25"/>
    </row>
    <row r="348" spans="1:50" ht="12.75">
      <c r="A348" s="27"/>
      <c r="G348" s="49"/>
      <c r="K348" s="100"/>
      <c r="L348" s="100"/>
      <c r="M348" s="106"/>
      <c r="N348" s="106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5"/>
      <c r="AD348" s="25"/>
      <c r="AE348" s="25"/>
      <c r="AF348" s="25"/>
      <c r="AG348" s="25"/>
      <c r="AH348" s="25"/>
      <c r="AI348" s="25"/>
      <c r="AJ348" s="25"/>
      <c r="AK348" s="25"/>
      <c r="AL348" s="25"/>
      <c r="AM348" s="25"/>
      <c r="AN348" s="25"/>
      <c r="AO348" s="25"/>
      <c r="AP348" s="25"/>
      <c r="AQ348" s="25"/>
      <c r="AR348" s="25"/>
      <c r="AS348" s="25"/>
      <c r="AT348" s="25"/>
      <c r="AU348" s="25"/>
      <c r="AV348" s="25"/>
      <c r="AW348" s="25"/>
      <c r="AX348" s="25"/>
    </row>
    <row r="349" spans="1:50" ht="12.75">
      <c r="A349" s="27"/>
      <c r="G349" s="49"/>
      <c r="K349" s="100"/>
      <c r="L349" s="100"/>
      <c r="M349" s="106"/>
      <c r="N349" s="106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5"/>
      <c r="AD349" s="25"/>
      <c r="AE349" s="25"/>
      <c r="AF349" s="25"/>
      <c r="AG349" s="25"/>
      <c r="AH349" s="25"/>
      <c r="AI349" s="25"/>
      <c r="AJ349" s="25"/>
      <c r="AK349" s="25"/>
      <c r="AL349" s="25"/>
      <c r="AM349" s="25"/>
      <c r="AN349" s="25"/>
      <c r="AO349" s="25"/>
      <c r="AP349" s="25"/>
      <c r="AQ349" s="25"/>
      <c r="AR349" s="25"/>
      <c r="AS349" s="25"/>
      <c r="AT349" s="25"/>
      <c r="AU349" s="25"/>
      <c r="AV349" s="25"/>
      <c r="AW349" s="25"/>
      <c r="AX349" s="25"/>
    </row>
    <row r="350" spans="1:50" ht="12.75">
      <c r="A350" s="27"/>
      <c r="G350" s="49"/>
      <c r="K350" s="100"/>
      <c r="L350" s="100"/>
      <c r="M350" s="106"/>
      <c r="N350" s="106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5"/>
      <c r="AD350" s="25"/>
      <c r="AE350" s="25"/>
      <c r="AF350" s="25"/>
      <c r="AG350" s="25"/>
      <c r="AH350" s="25"/>
      <c r="AI350" s="25"/>
      <c r="AJ350" s="25"/>
      <c r="AK350" s="25"/>
      <c r="AL350" s="25"/>
      <c r="AM350" s="25"/>
      <c r="AN350" s="25"/>
      <c r="AO350" s="25"/>
      <c r="AP350" s="25"/>
      <c r="AQ350" s="25"/>
      <c r="AR350" s="25"/>
      <c r="AS350" s="25"/>
      <c r="AT350" s="25"/>
      <c r="AU350" s="25"/>
      <c r="AV350" s="25"/>
      <c r="AW350" s="25"/>
      <c r="AX350" s="25"/>
    </row>
    <row r="351" spans="1:50" ht="12.75">
      <c r="A351" s="27"/>
      <c r="G351" s="49"/>
      <c r="K351" s="100"/>
      <c r="L351" s="100"/>
      <c r="M351" s="106"/>
      <c r="N351" s="106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5"/>
      <c r="AD351" s="25"/>
      <c r="AE351" s="25"/>
      <c r="AF351" s="25"/>
      <c r="AG351" s="25"/>
      <c r="AH351" s="25"/>
      <c r="AI351" s="25"/>
      <c r="AJ351" s="25"/>
      <c r="AK351" s="25"/>
      <c r="AL351" s="25"/>
      <c r="AM351" s="25"/>
      <c r="AN351" s="25"/>
      <c r="AO351" s="25"/>
      <c r="AP351" s="25"/>
      <c r="AQ351" s="25"/>
      <c r="AR351" s="25"/>
      <c r="AS351" s="25"/>
      <c r="AT351" s="25"/>
      <c r="AU351" s="25"/>
      <c r="AV351" s="25"/>
      <c r="AW351" s="25"/>
      <c r="AX351" s="25"/>
    </row>
    <row r="352" spans="1:50" ht="12.75">
      <c r="A352" s="27"/>
      <c r="G352" s="49"/>
      <c r="K352" s="100"/>
      <c r="L352" s="100"/>
      <c r="M352" s="106"/>
      <c r="N352" s="106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5"/>
      <c r="AD352" s="25"/>
      <c r="AE352" s="25"/>
      <c r="AF352" s="25"/>
      <c r="AG352" s="25"/>
      <c r="AH352" s="25"/>
      <c r="AI352" s="25"/>
      <c r="AJ352" s="25"/>
      <c r="AK352" s="25"/>
      <c r="AL352" s="25"/>
      <c r="AM352" s="25"/>
      <c r="AN352" s="25"/>
      <c r="AO352" s="25"/>
      <c r="AP352" s="25"/>
      <c r="AQ352" s="25"/>
      <c r="AR352" s="25"/>
      <c r="AS352" s="25"/>
      <c r="AT352" s="25"/>
      <c r="AU352" s="25"/>
      <c r="AV352" s="25"/>
      <c r="AW352" s="25"/>
      <c r="AX352" s="25"/>
    </row>
    <row r="353" spans="1:50" ht="12.75">
      <c r="A353" s="27"/>
      <c r="G353" s="49"/>
      <c r="K353" s="100"/>
      <c r="L353" s="100"/>
      <c r="M353" s="106"/>
      <c r="N353" s="106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5"/>
      <c r="AD353" s="25"/>
      <c r="AE353" s="25"/>
      <c r="AF353" s="25"/>
      <c r="AG353" s="25"/>
      <c r="AH353" s="25"/>
      <c r="AI353" s="25"/>
      <c r="AJ353" s="25"/>
      <c r="AK353" s="25"/>
      <c r="AL353" s="25"/>
      <c r="AM353" s="25"/>
      <c r="AN353" s="25"/>
      <c r="AO353" s="25"/>
      <c r="AP353" s="25"/>
      <c r="AQ353" s="25"/>
      <c r="AR353" s="25"/>
      <c r="AS353" s="25"/>
      <c r="AT353" s="25"/>
      <c r="AU353" s="25"/>
      <c r="AV353" s="25"/>
      <c r="AW353" s="25"/>
      <c r="AX353" s="25"/>
    </row>
    <row r="354" spans="1:50" ht="12.75">
      <c r="A354" s="27"/>
      <c r="G354" s="49"/>
      <c r="K354" s="100"/>
      <c r="L354" s="100"/>
      <c r="M354" s="106"/>
      <c r="N354" s="106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5"/>
      <c r="AD354" s="25"/>
      <c r="AE354" s="25"/>
      <c r="AF354" s="25"/>
      <c r="AG354" s="25"/>
      <c r="AH354" s="25"/>
      <c r="AI354" s="25"/>
      <c r="AJ354" s="25"/>
      <c r="AK354" s="25"/>
      <c r="AL354" s="25"/>
      <c r="AM354" s="25"/>
      <c r="AN354" s="25"/>
      <c r="AO354" s="25"/>
      <c r="AP354" s="25"/>
      <c r="AQ354" s="25"/>
      <c r="AR354" s="25"/>
      <c r="AS354" s="25"/>
      <c r="AT354" s="25"/>
      <c r="AU354" s="25"/>
      <c r="AV354" s="25"/>
      <c r="AW354" s="25"/>
      <c r="AX354" s="25"/>
    </row>
    <row r="355" spans="1:50" ht="12.75">
      <c r="A355" s="27"/>
      <c r="G355" s="49"/>
      <c r="K355" s="100"/>
      <c r="L355" s="100"/>
      <c r="M355" s="106"/>
      <c r="N355" s="106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5"/>
      <c r="AD355" s="25"/>
      <c r="AE355" s="25"/>
      <c r="AF355" s="25"/>
      <c r="AG355" s="25"/>
      <c r="AH355" s="25"/>
      <c r="AI355" s="25"/>
      <c r="AJ355" s="25"/>
      <c r="AK355" s="25"/>
      <c r="AL355" s="25"/>
      <c r="AM355" s="25"/>
      <c r="AN355" s="25"/>
      <c r="AO355" s="25"/>
      <c r="AP355" s="25"/>
      <c r="AQ355" s="25"/>
      <c r="AR355" s="25"/>
      <c r="AS355" s="25"/>
      <c r="AT355" s="25"/>
      <c r="AU355" s="25"/>
      <c r="AV355" s="25"/>
      <c r="AW355" s="25"/>
      <c r="AX355" s="25"/>
    </row>
    <row r="356" spans="1:50" ht="12.75">
      <c r="A356" s="27"/>
      <c r="G356" s="49"/>
      <c r="K356" s="100"/>
      <c r="L356" s="100"/>
      <c r="M356" s="106"/>
      <c r="N356" s="106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5"/>
      <c r="AD356" s="25"/>
      <c r="AE356" s="25"/>
      <c r="AF356" s="25"/>
      <c r="AG356" s="25"/>
      <c r="AH356" s="25"/>
      <c r="AI356" s="25"/>
      <c r="AJ356" s="25"/>
      <c r="AK356" s="25"/>
      <c r="AL356" s="25"/>
      <c r="AM356" s="25"/>
      <c r="AN356" s="25"/>
      <c r="AO356" s="25"/>
      <c r="AP356" s="25"/>
      <c r="AQ356" s="25"/>
      <c r="AR356" s="25"/>
      <c r="AS356" s="25"/>
      <c r="AT356" s="25"/>
      <c r="AU356" s="25"/>
      <c r="AV356" s="25"/>
      <c r="AW356" s="25"/>
      <c r="AX356" s="25"/>
    </row>
    <row r="357" spans="1:50" ht="12.75">
      <c r="A357" s="27"/>
      <c r="G357" s="49"/>
      <c r="K357" s="100"/>
      <c r="L357" s="100"/>
      <c r="M357" s="106"/>
      <c r="N357" s="106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5"/>
      <c r="AD357" s="25"/>
      <c r="AE357" s="25"/>
      <c r="AF357" s="25"/>
      <c r="AG357" s="25"/>
      <c r="AH357" s="25"/>
      <c r="AI357" s="25"/>
      <c r="AJ357" s="25"/>
      <c r="AK357" s="25"/>
      <c r="AL357" s="25"/>
      <c r="AM357" s="25"/>
      <c r="AN357" s="25"/>
      <c r="AO357" s="25"/>
      <c r="AP357" s="25"/>
      <c r="AQ357" s="25"/>
      <c r="AR357" s="25"/>
      <c r="AS357" s="25"/>
      <c r="AT357" s="25"/>
      <c r="AU357" s="25"/>
      <c r="AV357" s="25"/>
      <c r="AW357" s="25"/>
      <c r="AX357" s="25"/>
    </row>
    <row r="358" spans="1:50" ht="12.75">
      <c r="A358" s="27"/>
      <c r="G358" s="49"/>
      <c r="K358" s="100"/>
      <c r="L358" s="100"/>
      <c r="M358" s="106"/>
      <c r="N358" s="106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5"/>
      <c r="AD358" s="25"/>
      <c r="AE358" s="25"/>
      <c r="AF358" s="25"/>
      <c r="AG358" s="25"/>
      <c r="AH358" s="25"/>
      <c r="AI358" s="25"/>
      <c r="AJ358" s="25"/>
      <c r="AK358" s="25"/>
      <c r="AL358" s="25"/>
      <c r="AM358" s="25"/>
      <c r="AN358" s="25"/>
      <c r="AO358" s="25"/>
      <c r="AP358" s="25"/>
      <c r="AQ358" s="25"/>
      <c r="AR358" s="25"/>
      <c r="AS358" s="25"/>
      <c r="AT358" s="25"/>
      <c r="AU358" s="25"/>
      <c r="AV358" s="25"/>
      <c r="AW358" s="25"/>
      <c r="AX358" s="25"/>
    </row>
    <row r="359" spans="1:50" ht="12.75">
      <c r="A359" s="27"/>
      <c r="G359" s="49"/>
      <c r="K359" s="100"/>
      <c r="L359" s="100"/>
      <c r="M359" s="106"/>
      <c r="N359" s="106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5"/>
      <c r="AD359" s="25"/>
      <c r="AE359" s="25"/>
      <c r="AF359" s="25"/>
      <c r="AG359" s="25"/>
      <c r="AH359" s="25"/>
      <c r="AI359" s="25"/>
      <c r="AJ359" s="25"/>
      <c r="AK359" s="25"/>
      <c r="AL359" s="25"/>
      <c r="AM359" s="25"/>
      <c r="AN359" s="25"/>
      <c r="AO359" s="25"/>
      <c r="AP359" s="25"/>
      <c r="AQ359" s="25"/>
      <c r="AR359" s="25"/>
      <c r="AS359" s="25"/>
      <c r="AT359" s="25"/>
      <c r="AU359" s="25"/>
      <c r="AV359" s="25"/>
      <c r="AW359" s="25"/>
      <c r="AX359" s="25"/>
    </row>
    <row r="360" spans="1:50" ht="12.75">
      <c r="A360" s="27"/>
      <c r="G360" s="49"/>
      <c r="K360" s="100"/>
      <c r="L360" s="100"/>
      <c r="M360" s="106"/>
      <c r="N360" s="106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5"/>
      <c r="AD360" s="25"/>
      <c r="AE360" s="25"/>
      <c r="AF360" s="25"/>
      <c r="AG360" s="25"/>
      <c r="AH360" s="25"/>
      <c r="AI360" s="25"/>
      <c r="AJ360" s="25"/>
      <c r="AK360" s="25"/>
      <c r="AL360" s="25"/>
      <c r="AM360" s="25"/>
      <c r="AN360" s="25"/>
      <c r="AO360" s="25"/>
      <c r="AP360" s="25"/>
      <c r="AQ360" s="25"/>
      <c r="AR360" s="25"/>
      <c r="AS360" s="25"/>
      <c r="AT360" s="25"/>
      <c r="AU360" s="25"/>
      <c r="AV360" s="25"/>
      <c r="AW360" s="25"/>
      <c r="AX360" s="25"/>
    </row>
    <row r="361" spans="1:50" ht="12.75">
      <c r="A361" s="27"/>
      <c r="G361" s="49"/>
      <c r="K361" s="100"/>
      <c r="L361" s="100"/>
      <c r="M361" s="106"/>
      <c r="N361" s="106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5"/>
      <c r="AD361" s="25"/>
      <c r="AE361" s="25"/>
      <c r="AF361" s="25"/>
      <c r="AG361" s="25"/>
      <c r="AH361" s="25"/>
      <c r="AI361" s="25"/>
      <c r="AJ361" s="25"/>
      <c r="AK361" s="25"/>
      <c r="AL361" s="25"/>
      <c r="AM361" s="25"/>
      <c r="AN361" s="25"/>
      <c r="AO361" s="25"/>
      <c r="AP361" s="25"/>
      <c r="AQ361" s="25"/>
      <c r="AR361" s="25"/>
      <c r="AS361" s="25"/>
      <c r="AT361" s="25"/>
      <c r="AU361" s="25"/>
      <c r="AV361" s="25"/>
      <c r="AW361" s="25"/>
      <c r="AX361" s="25"/>
    </row>
    <row r="362" spans="1:50" ht="12.75">
      <c r="A362" s="27"/>
      <c r="G362" s="49"/>
      <c r="K362" s="100"/>
      <c r="L362" s="100"/>
      <c r="M362" s="106"/>
      <c r="N362" s="106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5"/>
      <c r="AD362" s="25"/>
      <c r="AE362" s="25"/>
      <c r="AF362" s="25"/>
      <c r="AG362" s="25"/>
      <c r="AH362" s="25"/>
      <c r="AI362" s="25"/>
      <c r="AJ362" s="25"/>
      <c r="AK362" s="25"/>
      <c r="AL362" s="25"/>
      <c r="AM362" s="25"/>
      <c r="AN362" s="25"/>
      <c r="AO362" s="25"/>
      <c r="AP362" s="25"/>
      <c r="AQ362" s="25"/>
      <c r="AR362" s="25"/>
      <c r="AS362" s="25"/>
      <c r="AT362" s="25"/>
      <c r="AU362" s="25"/>
      <c r="AV362" s="25"/>
      <c r="AW362" s="25"/>
      <c r="AX362" s="25"/>
    </row>
    <row r="363" spans="1:50" ht="12.75">
      <c r="A363" s="27"/>
      <c r="G363" s="49"/>
      <c r="K363" s="100"/>
      <c r="L363" s="100"/>
      <c r="M363" s="106"/>
      <c r="N363" s="106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5"/>
      <c r="AD363" s="25"/>
      <c r="AE363" s="25"/>
      <c r="AF363" s="25"/>
      <c r="AG363" s="25"/>
      <c r="AH363" s="25"/>
      <c r="AI363" s="25"/>
      <c r="AJ363" s="25"/>
      <c r="AK363" s="25"/>
      <c r="AL363" s="25"/>
      <c r="AM363" s="25"/>
      <c r="AN363" s="25"/>
      <c r="AO363" s="25"/>
      <c r="AP363" s="25"/>
      <c r="AQ363" s="25"/>
      <c r="AR363" s="25"/>
      <c r="AS363" s="25"/>
      <c r="AT363" s="25"/>
      <c r="AU363" s="25"/>
      <c r="AV363" s="25"/>
      <c r="AW363" s="25"/>
      <c r="AX363" s="25"/>
    </row>
    <row r="364" spans="1:50" ht="12.75">
      <c r="A364" s="27"/>
      <c r="G364" s="49"/>
      <c r="K364" s="100"/>
      <c r="L364" s="100"/>
      <c r="M364" s="106"/>
      <c r="N364" s="106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5"/>
      <c r="AD364" s="25"/>
      <c r="AE364" s="25"/>
      <c r="AF364" s="25"/>
      <c r="AG364" s="25"/>
      <c r="AH364" s="25"/>
      <c r="AI364" s="25"/>
      <c r="AJ364" s="25"/>
      <c r="AK364" s="25"/>
      <c r="AL364" s="25"/>
      <c r="AM364" s="25"/>
      <c r="AN364" s="25"/>
      <c r="AO364" s="25"/>
      <c r="AP364" s="25"/>
      <c r="AQ364" s="25"/>
      <c r="AR364" s="25"/>
      <c r="AS364" s="25"/>
      <c r="AT364" s="25"/>
      <c r="AU364" s="25"/>
      <c r="AV364" s="25"/>
      <c r="AW364" s="25"/>
      <c r="AX364" s="25"/>
    </row>
    <row r="365" spans="1:50" ht="12.75">
      <c r="A365" s="27"/>
      <c r="G365" s="49"/>
      <c r="K365" s="100"/>
      <c r="L365" s="100"/>
      <c r="M365" s="106"/>
      <c r="N365" s="106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5"/>
      <c r="AD365" s="25"/>
      <c r="AE365" s="25"/>
      <c r="AF365" s="25"/>
      <c r="AG365" s="25"/>
      <c r="AH365" s="25"/>
      <c r="AI365" s="25"/>
      <c r="AJ365" s="25"/>
      <c r="AK365" s="25"/>
      <c r="AL365" s="25"/>
      <c r="AM365" s="25"/>
      <c r="AN365" s="25"/>
      <c r="AO365" s="25"/>
      <c r="AP365" s="25"/>
      <c r="AQ365" s="25"/>
      <c r="AR365" s="25"/>
      <c r="AS365" s="25"/>
      <c r="AT365" s="25"/>
      <c r="AU365" s="25"/>
      <c r="AV365" s="25"/>
      <c r="AW365" s="25"/>
      <c r="AX365" s="25"/>
    </row>
    <row r="366" spans="1:50" ht="12.75">
      <c r="A366" s="27"/>
      <c r="G366" s="49"/>
      <c r="K366" s="100"/>
      <c r="L366" s="100"/>
      <c r="M366" s="106"/>
      <c r="N366" s="106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5"/>
      <c r="AD366" s="25"/>
      <c r="AE366" s="25"/>
      <c r="AF366" s="25"/>
      <c r="AG366" s="25"/>
      <c r="AH366" s="25"/>
      <c r="AI366" s="25"/>
      <c r="AJ366" s="25"/>
      <c r="AK366" s="25"/>
      <c r="AL366" s="25"/>
      <c r="AM366" s="25"/>
      <c r="AN366" s="25"/>
      <c r="AO366" s="25"/>
      <c r="AP366" s="25"/>
      <c r="AQ366" s="25"/>
      <c r="AR366" s="25"/>
      <c r="AS366" s="25"/>
      <c r="AT366" s="25"/>
      <c r="AU366" s="25"/>
      <c r="AV366" s="25"/>
      <c r="AW366" s="25"/>
      <c r="AX366" s="25"/>
    </row>
    <row r="367" spans="1:50" ht="12.75">
      <c r="A367" s="27"/>
      <c r="G367" s="49"/>
      <c r="K367" s="100"/>
      <c r="L367" s="100"/>
      <c r="M367" s="106"/>
      <c r="N367" s="106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5"/>
      <c r="AD367" s="25"/>
      <c r="AE367" s="25"/>
      <c r="AF367" s="25"/>
      <c r="AG367" s="25"/>
      <c r="AH367" s="25"/>
      <c r="AI367" s="25"/>
      <c r="AJ367" s="25"/>
      <c r="AK367" s="25"/>
      <c r="AL367" s="25"/>
      <c r="AM367" s="25"/>
      <c r="AN367" s="25"/>
      <c r="AO367" s="25"/>
      <c r="AP367" s="25"/>
      <c r="AQ367" s="25"/>
      <c r="AR367" s="25"/>
      <c r="AS367" s="25"/>
      <c r="AT367" s="25"/>
      <c r="AU367" s="25"/>
      <c r="AV367" s="25"/>
      <c r="AW367" s="25"/>
      <c r="AX367" s="25"/>
    </row>
    <row r="368" spans="1:50" ht="12.75">
      <c r="A368" s="27"/>
      <c r="G368" s="49"/>
      <c r="K368" s="100"/>
      <c r="L368" s="100"/>
      <c r="M368" s="106"/>
      <c r="N368" s="106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5"/>
      <c r="AD368" s="25"/>
      <c r="AE368" s="25"/>
      <c r="AF368" s="25"/>
      <c r="AG368" s="25"/>
      <c r="AH368" s="25"/>
      <c r="AI368" s="25"/>
      <c r="AJ368" s="25"/>
      <c r="AK368" s="25"/>
      <c r="AL368" s="25"/>
      <c r="AM368" s="25"/>
      <c r="AN368" s="25"/>
      <c r="AO368" s="25"/>
      <c r="AP368" s="25"/>
      <c r="AQ368" s="25"/>
      <c r="AR368" s="25"/>
      <c r="AS368" s="25"/>
      <c r="AT368" s="25"/>
      <c r="AU368" s="25"/>
      <c r="AV368" s="25"/>
      <c r="AW368" s="25"/>
      <c r="AX368" s="25"/>
    </row>
    <row r="369" spans="1:50" ht="12.75">
      <c r="A369" s="27"/>
      <c r="G369" s="49"/>
      <c r="K369" s="100"/>
      <c r="L369" s="100"/>
      <c r="M369" s="106"/>
      <c r="N369" s="106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5"/>
      <c r="AD369" s="25"/>
      <c r="AE369" s="25"/>
      <c r="AF369" s="25"/>
      <c r="AG369" s="25"/>
      <c r="AH369" s="25"/>
      <c r="AI369" s="25"/>
      <c r="AJ369" s="25"/>
      <c r="AK369" s="25"/>
      <c r="AL369" s="25"/>
      <c r="AM369" s="25"/>
      <c r="AN369" s="25"/>
      <c r="AO369" s="25"/>
      <c r="AP369" s="25"/>
      <c r="AQ369" s="25"/>
      <c r="AR369" s="25"/>
      <c r="AS369" s="25"/>
      <c r="AT369" s="25"/>
      <c r="AU369" s="25"/>
      <c r="AV369" s="25"/>
      <c r="AW369" s="25"/>
      <c r="AX369" s="25"/>
    </row>
    <row r="370" spans="1:50" ht="12.75">
      <c r="A370" s="27"/>
      <c r="G370" s="49"/>
      <c r="K370" s="100"/>
      <c r="L370" s="100"/>
      <c r="M370" s="106"/>
      <c r="N370" s="106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5"/>
      <c r="AD370" s="25"/>
      <c r="AE370" s="25"/>
      <c r="AF370" s="25"/>
      <c r="AG370" s="25"/>
      <c r="AH370" s="25"/>
      <c r="AI370" s="25"/>
      <c r="AJ370" s="25"/>
      <c r="AK370" s="25"/>
      <c r="AL370" s="25"/>
      <c r="AM370" s="25"/>
      <c r="AN370" s="25"/>
      <c r="AO370" s="25"/>
      <c r="AP370" s="25"/>
      <c r="AQ370" s="25"/>
      <c r="AR370" s="25"/>
      <c r="AS370" s="25"/>
      <c r="AT370" s="25"/>
      <c r="AU370" s="25"/>
      <c r="AV370" s="25"/>
      <c r="AW370" s="25"/>
      <c r="AX370" s="25"/>
    </row>
    <row r="371" spans="1:50" ht="12.75">
      <c r="A371" s="27"/>
      <c r="G371" s="49"/>
      <c r="K371" s="100"/>
      <c r="L371" s="100"/>
      <c r="M371" s="106"/>
      <c r="N371" s="106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5"/>
      <c r="AD371" s="25"/>
      <c r="AE371" s="25"/>
      <c r="AF371" s="25"/>
      <c r="AG371" s="25"/>
      <c r="AH371" s="25"/>
      <c r="AI371" s="25"/>
      <c r="AJ371" s="25"/>
      <c r="AK371" s="25"/>
      <c r="AL371" s="25"/>
      <c r="AM371" s="25"/>
      <c r="AN371" s="25"/>
      <c r="AO371" s="25"/>
      <c r="AP371" s="25"/>
      <c r="AQ371" s="25"/>
      <c r="AR371" s="25"/>
      <c r="AS371" s="25"/>
      <c r="AT371" s="25"/>
      <c r="AU371" s="25"/>
      <c r="AV371" s="25"/>
      <c r="AW371" s="25"/>
      <c r="AX371" s="25"/>
    </row>
    <row r="372" spans="1:50" ht="12.75">
      <c r="A372" s="27"/>
      <c r="G372" s="49"/>
      <c r="K372" s="100"/>
      <c r="L372" s="100"/>
      <c r="M372" s="106"/>
      <c r="N372" s="106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5"/>
      <c r="AD372" s="25"/>
      <c r="AE372" s="25"/>
      <c r="AF372" s="25"/>
      <c r="AG372" s="25"/>
      <c r="AH372" s="25"/>
      <c r="AI372" s="25"/>
      <c r="AJ372" s="25"/>
      <c r="AK372" s="25"/>
      <c r="AL372" s="25"/>
      <c r="AM372" s="25"/>
      <c r="AN372" s="25"/>
      <c r="AO372" s="25"/>
      <c r="AP372" s="25"/>
      <c r="AQ372" s="25"/>
      <c r="AR372" s="25"/>
      <c r="AS372" s="25"/>
      <c r="AT372" s="25"/>
      <c r="AU372" s="25"/>
      <c r="AV372" s="25"/>
      <c r="AW372" s="25"/>
      <c r="AX372" s="25"/>
    </row>
    <row r="373" spans="1:50" ht="12.75">
      <c r="A373" s="27"/>
      <c r="G373" s="49"/>
      <c r="K373" s="100"/>
      <c r="L373" s="100"/>
      <c r="M373" s="106"/>
      <c r="N373" s="106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5"/>
      <c r="AD373" s="25"/>
      <c r="AE373" s="25"/>
      <c r="AF373" s="25"/>
      <c r="AG373" s="25"/>
      <c r="AH373" s="25"/>
      <c r="AI373" s="25"/>
      <c r="AJ373" s="25"/>
      <c r="AK373" s="25"/>
      <c r="AL373" s="25"/>
      <c r="AM373" s="25"/>
      <c r="AN373" s="25"/>
      <c r="AO373" s="25"/>
      <c r="AP373" s="25"/>
      <c r="AQ373" s="25"/>
      <c r="AR373" s="25"/>
      <c r="AS373" s="25"/>
      <c r="AT373" s="25"/>
      <c r="AU373" s="25"/>
      <c r="AV373" s="25"/>
      <c r="AW373" s="25"/>
      <c r="AX373" s="25"/>
    </row>
    <row r="374" spans="1:50" ht="12.75">
      <c r="A374" s="27"/>
      <c r="G374" s="49"/>
      <c r="K374" s="100"/>
      <c r="L374" s="100"/>
      <c r="M374" s="106"/>
      <c r="N374" s="106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5"/>
      <c r="AD374" s="25"/>
      <c r="AE374" s="25"/>
      <c r="AF374" s="25"/>
      <c r="AG374" s="25"/>
      <c r="AH374" s="25"/>
      <c r="AI374" s="25"/>
      <c r="AJ374" s="25"/>
      <c r="AK374" s="25"/>
      <c r="AL374" s="25"/>
      <c r="AM374" s="25"/>
      <c r="AN374" s="25"/>
      <c r="AO374" s="25"/>
      <c r="AP374" s="25"/>
      <c r="AQ374" s="25"/>
      <c r="AR374" s="25"/>
      <c r="AS374" s="25"/>
      <c r="AT374" s="25"/>
      <c r="AU374" s="25"/>
      <c r="AV374" s="25"/>
      <c r="AW374" s="25"/>
      <c r="AX374" s="25"/>
    </row>
    <row r="375" spans="1:50" ht="12.75">
      <c r="A375" s="27"/>
      <c r="G375" s="49"/>
      <c r="K375" s="100"/>
      <c r="L375" s="100"/>
      <c r="M375" s="106"/>
      <c r="N375" s="106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5"/>
      <c r="AD375" s="25"/>
      <c r="AE375" s="25"/>
      <c r="AF375" s="25"/>
      <c r="AG375" s="25"/>
      <c r="AH375" s="25"/>
      <c r="AI375" s="25"/>
      <c r="AJ375" s="25"/>
      <c r="AK375" s="25"/>
      <c r="AL375" s="25"/>
      <c r="AM375" s="25"/>
      <c r="AN375" s="25"/>
      <c r="AO375" s="25"/>
      <c r="AP375" s="25"/>
      <c r="AQ375" s="25"/>
      <c r="AR375" s="25"/>
      <c r="AS375" s="25"/>
      <c r="AT375" s="25"/>
      <c r="AU375" s="25"/>
      <c r="AV375" s="25"/>
      <c r="AW375" s="25"/>
      <c r="AX375" s="25"/>
    </row>
    <row r="376" spans="1:50" ht="12.75">
      <c r="A376" s="27"/>
      <c r="G376" s="49"/>
      <c r="K376" s="100"/>
      <c r="L376" s="100"/>
      <c r="M376" s="106"/>
      <c r="N376" s="106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5"/>
      <c r="AD376" s="25"/>
      <c r="AE376" s="25"/>
      <c r="AF376" s="25"/>
      <c r="AG376" s="25"/>
      <c r="AH376" s="25"/>
      <c r="AI376" s="25"/>
      <c r="AJ376" s="25"/>
      <c r="AK376" s="25"/>
      <c r="AL376" s="25"/>
      <c r="AM376" s="25"/>
      <c r="AN376" s="25"/>
      <c r="AO376" s="25"/>
      <c r="AP376" s="25"/>
      <c r="AQ376" s="25"/>
      <c r="AR376" s="25"/>
      <c r="AS376" s="25"/>
      <c r="AT376" s="25"/>
      <c r="AU376" s="25"/>
      <c r="AV376" s="25"/>
      <c r="AW376" s="25"/>
      <c r="AX376" s="25"/>
    </row>
    <row r="377" spans="1:50" ht="12.75">
      <c r="A377" s="27"/>
      <c r="G377" s="49"/>
      <c r="K377" s="100"/>
      <c r="L377" s="100"/>
      <c r="M377" s="106"/>
      <c r="N377" s="106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5"/>
      <c r="AD377" s="25"/>
      <c r="AE377" s="25"/>
      <c r="AF377" s="25"/>
      <c r="AG377" s="25"/>
      <c r="AH377" s="25"/>
      <c r="AI377" s="25"/>
      <c r="AJ377" s="25"/>
      <c r="AK377" s="25"/>
      <c r="AL377" s="25"/>
      <c r="AM377" s="25"/>
      <c r="AN377" s="25"/>
      <c r="AO377" s="25"/>
      <c r="AP377" s="25"/>
      <c r="AQ377" s="25"/>
      <c r="AR377" s="25"/>
      <c r="AS377" s="25"/>
      <c r="AT377" s="25"/>
      <c r="AU377" s="25"/>
      <c r="AV377" s="25"/>
      <c r="AW377" s="25"/>
      <c r="AX377" s="25"/>
    </row>
    <row r="378" spans="1:50" ht="12.75">
      <c r="A378" s="27"/>
      <c r="G378" s="49"/>
      <c r="K378" s="100"/>
      <c r="L378" s="100"/>
      <c r="M378" s="106"/>
      <c r="N378" s="106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5"/>
      <c r="AD378" s="25"/>
      <c r="AE378" s="25"/>
      <c r="AF378" s="25"/>
      <c r="AG378" s="25"/>
      <c r="AH378" s="25"/>
      <c r="AI378" s="25"/>
      <c r="AJ378" s="25"/>
      <c r="AK378" s="25"/>
      <c r="AL378" s="25"/>
      <c r="AM378" s="25"/>
      <c r="AN378" s="25"/>
      <c r="AO378" s="25"/>
      <c r="AP378" s="25"/>
      <c r="AQ378" s="25"/>
      <c r="AR378" s="25"/>
      <c r="AS378" s="25"/>
      <c r="AT378" s="25"/>
      <c r="AU378" s="25"/>
      <c r="AV378" s="25"/>
      <c r="AW378" s="25"/>
      <c r="AX378" s="25"/>
    </row>
    <row r="379" spans="1:50" ht="12.75">
      <c r="A379" s="27"/>
      <c r="G379" s="49"/>
      <c r="K379" s="100"/>
      <c r="L379" s="100"/>
      <c r="M379" s="106"/>
      <c r="N379" s="106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5"/>
      <c r="AD379" s="25"/>
      <c r="AE379" s="25"/>
      <c r="AF379" s="25"/>
      <c r="AG379" s="25"/>
      <c r="AH379" s="25"/>
      <c r="AI379" s="25"/>
      <c r="AJ379" s="25"/>
      <c r="AK379" s="25"/>
      <c r="AL379" s="25"/>
      <c r="AM379" s="25"/>
      <c r="AN379" s="25"/>
      <c r="AO379" s="25"/>
      <c r="AP379" s="25"/>
      <c r="AQ379" s="25"/>
      <c r="AR379" s="25"/>
      <c r="AS379" s="25"/>
      <c r="AT379" s="25"/>
      <c r="AU379" s="25"/>
      <c r="AV379" s="25"/>
      <c r="AW379" s="25"/>
      <c r="AX379" s="25"/>
    </row>
    <row r="380" spans="1:50" ht="12.75">
      <c r="A380" s="27"/>
      <c r="G380" s="49"/>
      <c r="K380" s="100"/>
      <c r="L380" s="100"/>
      <c r="M380" s="106"/>
      <c r="N380" s="106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5"/>
      <c r="AD380" s="25"/>
      <c r="AE380" s="25"/>
      <c r="AF380" s="25"/>
      <c r="AG380" s="25"/>
      <c r="AH380" s="25"/>
      <c r="AI380" s="25"/>
      <c r="AJ380" s="25"/>
      <c r="AK380" s="25"/>
      <c r="AL380" s="25"/>
      <c r="AM380" s="25"/>
      <c r="AN380" s="25"/>
      <c r="AO380" s="25"/>
      <c r="AP380" s="25"/>
      <c r="AQ380" s="25"/>
      <c r="AR380" s="25"/>
      <c r="AS380" s="25"/>
      <c r="AT380" s="25"/>
      <c r="AU380" s="25"/>
      <c r="AV380" s="25"/>
      <c r="AW380" s="25"/>
      <c r="AX380" s="25"/>
    </row>
    <row r="381" spans="1:50" ht="12.75">
      <c r="A381" s="27"/>
      <c r="G381" s="49"/>
      <c r="K381" s="100"/>
      <c r="L381" s="100"/>
      <c r="M381" s="106"/>
      <c r="N381" s="106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5"/>
      <c r="AD381" s="25"/>
      <c r="AE381" s="25"/>
      <c r="AF381" s="25"/>
      <c r="AG381" s="25"/>
      <c r="AH381" s="25"/>
      <c r="AI381" s="25"/>
      <c r="AJ381" s="25"/>
      <c r="AK381" s="25"/>
      <c r="AL381" s="25"/>
      <c r="AM381" s="25"/>
      <c r="AN381" s="25"/>
      <c r="AO381" s="25"/>
      <c r="AP381" s="25"/>
      <c r="AQ381" s="25"/>
      <c r="AR381" s="25"/>
      <c r="AS381" s="25"/>
      <c r="AT381" s="25"/>
      <c r="AU381" s="25"/>
      <c r="AV381" s="25"/>
      <c r="AW381" s="25"/>
      <c r="AX381" s="25"/>
    </row>
    <row r="382" spans="1:50" ht="12.75">
      <c r="A382" s="27"/>
      <c r="G382" s="49"/>
      <c r="K382" s="100"/>
      <c r="L382" s="100"/>
      <c r="M382" s="106"/>
      <c r="N382" s="106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5"/>
      <c r="AD382" s="25"/>
      <c r="AE382" s="25"/>
      <c r="AF382" s="25"/>
      <c r="AG382" s="25"/>
      <c r="AH382" s="25"/>
      <c r="AI382" s="25"/>
      <c r="AJ382" s="25"/>
      <c r="AK382" s="25"/>
      <c r="AL382" s="25"/>
      <c r="AM382" s="25"/>
      <c r="AN382" s="25"/>
      <c r="AO382" s="25"/>
      <c r="AP382" s="25"/>
      <c r="AQ382" s="25"/>
      <c r="AR382" s="25"/>
      <c r="AS382" s="25"/>
      <c r="AT382" s="25"/>
      <c r="AU382" s="25"/>
      <c r="AV382" s="25"/>
      <c r="AW382" s="25"/>
      <c r="AX382" s="25"/>
    </row>
    <row r="383" spans="1:50" ht="12.75">
      <c r="A383" s="27"/>
      <c r="G383" s="49"/>
      <c r="K383" s="100"/>
      <c r="L383" s="100"/>
      <c r="M383" s="106"/>
      <c r="N383" s="106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5"/>
      <c r="AD383" s="25"/>
      <c r="AE383" s="25"/>
      <c r="AF383" s="25"/>
      <c r="AG383" s="25"/>
      <c r="AH383" s="25"/>
      <c r="AI383" s="25"/>
      <c r="AJ383" s="25"/>
      <c r="AK383" s="25"/>
      <c r="AL383" s="25"/>
      <c r="AM383" s="25"/>
      <c r="AN383" s="25"/>
      <c r="AO383" s="25"/>
      <c r="AP383" s="25"/>
      <c r="AQ383" s="25"/>
      <c r="AR383" s="25"/>
      <c r="AS383" s="25"/>
      <c r="AT383" s="25"/>
      <c r="AU383" s="25"/>
      <c r="AV383" s="25"/>
      <c r="AW383" s="25"/>
      <c r="AX383" s="25"/>
    </row>
    <row r="384" spans="1:50" ht="12.75">
      <c r="A384" s="27"/>
      <c r="G384" s="49"/>
      <c r="K384" s="100"/>
      <c r="L384" s="100"/>
      <c r="M384" s="106"/>
      <c r="N384" s="106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5"/>
      <c r="AD384" s="25"/>
      <c r="AE384" s="25"/>
      <c r="AF384" s="25"/>
      <c r="AG384" s="25"/>
      <c r="AH384" s="25"/>
      <c r="AI384" s="25"/>
      <c r="AJ384" s="25"/>
      <c r="AK384" s="25"/>
      <c r="AL384" s="25"/>
      <c r="AM384" s="25"/>
      <c r="AN384" s="25"/>
      <c r="AO384" s="25"/>
      <c r="AP384" s="25"/>
      <c r="AQ384" s="25"/>
      <c r="AR384" s="25"/>
      <c r="AS384" s="25"/>
      <c r="AT384" s="25"/>
      <c r="AU384" s="25"/>
      <c r="AV384" s="25"/>
      <c r="AW384" s="25"/>
      <c r="AX384" s="25"/>
    </row>
    <row r="385" spans="1:50" ht="12.75">
      <c r="A385" s="27"/>
      <c r="G385" s="49"/>
      <c r="K385" s="100"/>
      <c r="L385" s="100"/>
      <c r="M385" s="106"/>
      <c r="N385" s="106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5"/>
      <c r="AD385" s="25"/>
      <c r="AE385" s="25"/>
      <c r="AF385" s="25"/>
      <c r="AG385" s="25"/>
      <c r="AH385" s="25"/>
      <c r="AI385" s="25"/>
      <c r="AJ385" s="25"/>
      <c r="AK385" s="25"/>
      <c r="AL385" s="25"/>
      <c r="AM385" s="25"/>
      <c r="AN385" s="25"/>
      <c r="AO385" s="25"/>
      <c r="AP385" s="25"/>
      <c r="AQ385" s="25"/>
      <c r="AR385" s="25"/>
      <c r="AS385" s="25"/>
      <c r="AT385" s="25"/>
      <c r="AU385" s="25"/>
      <c r="AV385" s="25"/>
      <c r="AW385" s="25"/>
      <c r="AX385" s="25"/>
    </row>
    <row r="386" spans="1:50" ht="12.75">
      <c r="A386" s="27"/>
      <c r="G386" s="49"/>
      <c r="K386" s="100"/>
      <c r="L386" s="100"/>
      <c r="M386" s="106"/>
      <c r="N386" s="106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5"/>
      <c r="AD386" s="25"/>
      <c r="AE386" s="25"/>
      <c r="AF386" s="25"/>
      <c r="AG386" s="25"/>
      <c r="AH386" s="25"/>
      <c r="AI386" s="25"/>
      <c r="AJ386" s="25"/>
      <c r="AK386" s="25"/>
      <c r="AL386" s="25"/>
      <c r="AM386" s="25"/>
      <c r="AN386" s="25"/>
      <c r="AO386" s="25"/>
      <c r="AP386" s="25"/>
      <c r="AQ386" s="25"/>
      <c r="AR386" s="25"/>
      <c r="AS386" s="25"/>
      <c r="AT386" s="25"/>
      <c r="AU386" s="25"/>
      <c r="AV386" s="25"/>
      <c r="AW386" s="25"/>
      <c r="AX386" s="25"/>
    </row>
    <row r="387" spans="1:50" ht="12.75">
      <c r="A387" s="27"/>
      <c r="G387" s="49"/>
      <c r="K387" s="100"/>
      <c r="L387" s="100"/>
      <c r="M387" s="106"/>
      <c r="N387" s="106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5"/>
      <c r="AD387" s="25"/>
      <c r="AE387" s="25"/>
      <c r="AF387" s="25"/>
      <c r="AG387" s="25"/>
      <c r="AH387" s="25"/>
      <c r="AI387" s="25"/>
      <c r="AJ387" s="25"/>
      <c r="AK387" s="25"/>
      <c r="AL387" s="25"/>
      <c r="AM387" s="25"/>
      <c r="AN387" s="25"/>
      <c r="AO387" s="25"/>
      <c r="AP387" s="25"/>
      <c r="AQ387" s="25"/>
      <c r="AR387" s="25"/>
      <c r="AS387" s="25"/>
      <c r="AT387" s="25"/>
      <c r="AU387" s="25"/>
      <c r="AV387" s="25"/>
      <c r="AW387" s="25"/>
      <c r="AX387" s="25"/>
    </row>
    <row r="388" spans="1:50" ht="12.75">
      <c r="A388" s="27"/>
      <c r="G388" s="49"/>
      <c r="K388" s="100"/>
      <c r="L388" s="100"/>
      <c r="M388" s="106"/>
      <c r="N388" s="106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5"/>
      <c r="AD388" s="25"/>
      <c r="AE388" s="25"/>
      <c r="AF388" s="25"/>
      <c r="AG388" s="25"/>
      <c r="AH388" s="25"/>
      <c r="AI388" s="25"/>
      <c r="AJ388" s="25"/>
      <c r="AK388" s="25"/>
      <c r="AL388" s="25"/>
      <c r="AM388" s="25"/>
      <c r="AN388" s="25"/>
      <c r="AO388" s="25"/>
      <c r="AP388" s="25"/>
      <c r="AQ388" s="25"/>
      <c r="AR388" s="25"/>
      <c r="AS388" s="25"/>
      <c r="AT388" s="25"/>
      <c r="AU388" s="25"/>
      <c r="AV388" s="25"/>
      <c r="AW388" s="25"/>
      <c r="AX388" s="25"/>
    </row>
    <row r="389" spans="1:50" ht="12.75">
      <c r="A389" s="27"/>
      <c r="G389" s="49"/>
      <c r="K389" s="100"/>
      <c r="L389" s="100"/>
      <c r="M389" s="106"/>
      <c r="N389" s="106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5"/>
      <c r="AD389" s="25"/>
      <c r="AE389" s="25"/>
      <c r="AF389" s="25"/>
      <c r="AG389" s="25"/>
      <c r="AH389" s="25"/>
      <c r="AI389" s="25"/>
      <c r="AJ389" s="25"/>
      <c r="AK389" s="25"/>
      <c r="AL389" s="25"/>
      <c r="AM389" s="25"/>
      <c r="AN389" s="25"/>
      <c r="AO389" s="25"/>
      <c r="AP389" s="25"/>
      <c r="AQ389" s="25"/>
      <c r="AR389" s="25"/>
      <c r="AS389" s="25"/>
      <c r="AT389" s="25"/>
      <c r="AU389" s="25"/>
      <c r="AV389" s="25"/>
      <c r="AW389" s="25"/>
      <c r="AX389" s="25"/>
    </row>
    <row r="390" spans="1:50" ht="12.75">
      <c r="A390" s="27"/>
      <c r="G390" s="49"/>
      <c r="K390" s="100"/>
      <c r="L390" s="100"/>
      <c r="M390" s="106"/>
      <c r="N390" s="106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5"/>
      <c r="AD390" s="25"/>
      <c r="AE390" s="25"/>
      <c r="AF390" s="25"/>
      <c r="AG390" s="25"/>
      <c r="AH390" s="25"/>
      <c r="AI390" s="25"/>
      <c r="AJ390" s="25"/>
      <c r="AK390" s="25"/>
      <c r="AL390" s="25"/>
      <c r="AM390" s="25"/>
      <c r="AN390" s="25"/>
      <c r="AO390" s="25"/>
      <c r="AP390" s="25"/>
      <c r="AQ390" s="25"/>
      <c r="AR390" s="25"/>
      <c r="AS390" s="25"/>
      <c r="AT390" s="25"/>
      <c r="AU390" s="25"/>
      <c r="AV390" s="25"/>
      <c r="AW390" s="25"/>
      <c r="AX390" s="25"/>
    </row>
    <row r="391" spans="1:50" ht="12.75">
      <c r="A391" s="27"/>
      <c r="G391" s="49"/>
      <c r="K391" s="100"/>
      <c r="L391" s="100"/>
      <c r="M391" s="106"/>
      <c r="N391" s="106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5"/>
      <c r="AD391" s="25"/>
      <c r="AE391" s="25"/>
      <c r="AF391" s="25"/>
      <c r="AG391" s="25"/>
      <c r="AH391" s="25"/>
      <c r="AI391" s="25"/>
      <c r="AJ391" s="25"/>
      <c r="AK391" s="25"/>
      <c r="AL391" s="25"/>
      <c r="AM391" s="25"/>
      <c r="AN391" s="25"/>
      <c r="AO391" s="25"/>
      <c r="AP391" s="25"/>
      <c r="AQ391" s="25"/>
      <c r="AR391" s="25"/>
      <c r="AS391" s="25"/>
      <c r="AT391" s="25"/>
      <c r="AU391" s="25"/>
      <c r="AV391" s="25"/>
      <c r="AW391" s="25"/>
      <c r="AX391" s="25"/>
    </row>
    <row r="392" spans="1:50" ht="12.75">
      <c r="A392" s="27"/>
      <c r="G392" s="49"/>
      <c r="K392" s="100"/>
      <c r="L392" s="100"/>
      <c r="M392" s="106"/>
      <c r="N392" s="106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5"/>
      <c r="AD392" s="25"/>
      <c r="AE392" s="25"/>
      <c r="AF392" s="25"/>
      <c r="AG392" s="25"/>
      <c r="AH392" s="25"/>
      <c r="AI392" s="25"/>
      <c r="AJ392" s="25"/>
      <c r="AK392" s="25"/>
      <c r="AL392" s="25"/>
      <c r="AM392" s="25"/>
      <c r="AN392" s="25"/>
      <c r="AO392" s="25"/>
      <c r="AP392" s="25"/>
      <c r="AQ392" s="25"/>
      <c r="AR392" s="25"/>
      <c r="AS392" s="25"/>
      <c r="AT392" s="25"/>
      <c r="AU392" s="25"/>
      <c r="AV392" s="25"/>
      <c r="AW392" s="25"/>
      <c r="AX392" s="25"/>
    </row>
    <row r="393" spans="1:50" ht="12.75">
      <c r="A393" s="27"/>
      <c r="G393" s="49"/>
      <c r="K393" s="100"/>
      <c r="L393" s="100"/>
      <c r="M393" s="106"/>
      <c r="N393" s="106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5"/>
      <c r="AD393" s="25"/>
      <c r="AE393" s="25"/>
      <c r="AF393" s="25"/>
      <c r="AG393" s="25"/>
      <c r="AH393" s="25"/>
      <c r="AI393" s="25"/>
      <c r="AJ393" s="25"/>
      <c r="AK393" s="25"/>
      <c r="AL393" s="25"/>
      <c r="AM393" s="25"/>
      <c r="AN393" s="25"/>
      <c r="AO393" s="25"/>
      <c r="AP393" s="25"/>
      <c r="AQ393" s="25"/>
      <c r="AR393" s="25"/>
      <c r="AS393" s="25"/>
      <c r="AT393" s="25"/>
      <c r="AU393" s="25"/>
      <c r="AV393" s="25"/>
      <c r="AW393" s="25"/>
      <c r="AX393" s="25"/>
    </row>
    <row r="394" spans="1:50" ht="12.75">
      <c r="A394" s="27"/>
      <c r="G394" s="49"/>
      <c r="K394" s="100"/>
      <c r="L394" s="100"/>
      <c r="M394" s="106"/>
      <c r="N394" s="106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5"/>
      <c r="AD394" s="25"/>
      <c r="AE394" s="25"/>
      <c r="AF394" s="25"/>
      <c r="AG394" s="25"/>
      <c r="AH394" s="25"/>
      <c r="AI394" s="25"/>
      <c r="AJ394" s="25"/>
      <c r="AK394" s="25"/>
      <c r="AL394" s="25"/>
      <c r="AM394" s="25"/>
      <c r="AN394" s="25"/>
      <c r="AO394" s="25"/>
      <c r="AP394" s="25"/>
      <c r="AQ394" s="25"/>
      <c r="AR394" s="25"/>
      <c r="AS394" s="25"/>
      <c r="AT394" s="25"/>
      <c r="AU394" s="25"/>
      <c r="AV394" s="25"/>
      <c r="AW394" s="25"/>
      <c r="AX394" s="25"/>
    </row>
    <row r="395" spans="1:50" ht="12.75">
      <c r="A395" s="27"/>
      <c r="G395" s="49"/>
      <c r="K395" s="100"/>
      <c r="L395" s="100"/>
      <c r="M395" s="106"/>
      <c r="N395" s="106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5"/>
      <c r="AD395" s="25"/>
      <c r="AE395" s="25"/>
      <c r="AF395" s="25"/>
      <c r="AG395" s="25"/>
      <c r="AH395" s="25"/>
      <c r="AI395" s="25"/>
      <c r="AJ395" s="25"/>
      <c r="AK395" s="25"/>
      <c r="AL395" s="25"/>
      <c r="AM395" s="25"/>
      <c r="AN395" s="25"/>
      <c r="AO395" s="25"/>
      <c r="AP395" s="25"/>
      <c r="AQ395" s="25"/>
      <c r="AR395" s="25"/>
      <c r="AS395" s="25"/>
      <c r="AT395" s="25"/>
      <c r="AU395" s="25"/>
      <c r="AV395" s="25"/>
      <c r="AW395" s="25"/>
      <c r="AX395" s="25"/>
    </row>
    <row r="396" spans="1:50" ht="12.75">
      <c r="A396" s="27"/>
      <c r="G396" s="49"/>
      <c r="K396" s="100"/>
      <c r="L396" s="100"/>
      <c r="M396" s="106"/>
      <c r="N396" s="106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5"/>
      <c r="AD396" s="25"/>
      <c r="AE396" s="25"/>
      <c r="AF396" s="25"/>
      <c r="AG396" s="25"/>
      <c r="AH396" s="25"/>
      <c r="AI396" s="25"/>
      <c r="AJ396" s="25"/>
      <c r="AK396" s="25"/>
      <c r="AL396" s="25"/>
      <c r="AM396" s="25"/>
      <c r="AN396" s="25"/>
      <c r="AO396" s="25"/>
      <c r="AP396" s="25"/>
      <c r="AQ396" s="25"/>
      <c r="AR396" s="25"/>
      <c r="AS396" s="25"/>
      <c r="AT396" s="25"/>
      <c r="AU396" s="25"/>
      <c r="AV396" s="25"/>
      <c r="AW396" s="25"/>
      <c r="AX396" s="25"/>
    </row>
    <row r="397" spans="1:50" ht="12.75">
      <c r="A397" s="27"/>
      <c r="G397" s="49"/>
      <c r="K397" s="100"/>
      <c r="L397" s="100"/>
      <c r="M397" s="106"/>
      <c r="N397" s="106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5"/>
      <c r="AD397" s="25"/>
      <c r="AE397" s="25"/>
      <c r="AF397" s="25"/>
      <c r="AG397" s="25"/>
      <c r="AH397" s="25"/>
      <c r="AI397" s="25"/>
      <c r="AJ397" s="25"/>
      <c r="AK397" s="25"/>
      <c r="AL397" s="25"/>
      <c r="AM397" s="25"/>
      <c r="AN397" s="25"/>
      <c r="AO397" s="25"/>
      <c r="AP397" s="25"/>
      <c r="AQ397" s="25"/>
      <c r="AR397" s="25"/>
      <c r="AS397" s="25"/>
      <c r="AT397" s="25"/>
      <c r="AU397" s="25"/>
      <c r="AV397" s="25"/>
      <c r="AW397" s="25"/>
      <c r="AX397" s="25"/>
    </row>
    <row r="398" spans="1:50" ht="12.75">
      <c r="A398" s="27"/>
      <c r="G398" s="49"/>
      <c r="K398" s="100"/>
      <c r="L398" s="100"/>
      <c r="M398" s="106"/>
      <c r="N398" s="106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5"/>
      <c r="AD398" s="25"/>
      <c r="AE398" s="25"/>
      <c r="AF398" s="25"/>
      <c r="AG398" s="25"/>
      <c r="AH398" s="25"/>
      <c r="AI398" s="25"/>
      <c r="AJ398" s="25"/>
      <c r="AK398" s="25"/>
      <c r="AL398" s="25"/>
      <c r="AM398" s="25"/>
      <c r="AN398" s="25"/>
      <c r="AO398" s="25"/>
      <c r="AP398" s="25"/>
      <c r="AQ398" s="25"/>
      <c r="AR398" s="25"/>
      <c r="AS398" s="25"/>
      <c r="AT398" s="25"/>
      <c r="AU398" s="25"/>
      <c r="AV398" s="25"/>
      <c r="AW398" s="25"/>
      <c r="AX398" s="25"/>
    </row>
    <row r="399" spans="1:50" ht="12.75">
      <c r="A399" s="27"/>
      <c r="G399" s="49"/>
      <c r="K399" s="100"/>
      <c r="L399" s="100"/>
      <c r="M399" s="106"/>
      <c r="N399" s="106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5"/>
      <c r="AD399" s="25"/>
      <c r="AE399" s="25"/>
      <c r="AF399" s="25"/>
      <c r="AG399" s="25"/>
      <c r="AH399" s="25"/>
      <c r="AI399" s="25"/>
      <c r="AJ399" s="25"/>
      <c r="AK399" s="25"/>
      <c r="AL399" s="25"/>
      <c r="AM399" s="25"/>
      <c r="AN399" s="25"/>
      <c r="AO399" s="25"/>
      <c r="AP399" s="25"/>
      <c r="AQ399" s="25"/>
      <c r="AR399" s="25"/>
      <c r="AS399" s="25"/>
      <c r="AT399" s="25"/>
      <c r="AU399" s="25"/>
      <c r="AV399" s="25"/>
      <c r="AW399" s="25"/>
      <c r="AX399" s="25"/>
    </row>
    <row r="400" spans="1:50" ht="12.75">
      <c r="A400" s="27"/>
      <c r="G400" s="49"/>
      <c r="K400" s="100"/>
      <c r="L400" s="100"/>
      <c r="M400" s="106"/>
      <c r="N400" s="106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5"/>
      <c r="AD400" s="25"/>
      <c r="AE400" s="25"/>
      <c r="AF400" s="25"/>
      <c r="AG400" s="25"/>
      <c r="AH400" s="25"/>
      <c r="AI400" s="25"/>
      <c r="AJ400" s="25"/>
      <c r="AK400" s="25"/>
      <c r="AL400" s="25"/>
      <c r="AM400" s="25"/>
      <c r="AN400" s="25"/>
      <c r="AO400" s="25"/>
      <c r="AP400" s="25"/>
      <c r="AQ400" s="25"/>
      <c r="AR400" s="25"/>
      <c r="AS400" s="25"/>
      <c r="AT400" s="25"/>
      <c r="AU400" s="25"/>
      <c r="AV400" s="25"/>
      <c r="AW400" s="25"/>
      <c r="AX400" s="25"/>
    </row>
    <row r="401" spans="1:50" ht="12.75">
      <c r="A401" s="27"/>
      <c r="G401" s="49"/>
      <c r="K401" s="100"/>
      <c r="L401" s="100"/>
      <c r="M401" s="106"/>
      <c r="N401" s="106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5"/>
      <c r="AD401" s="25"/>
      <c r="AE401" s="25"/>
      <c r="AF401" s="25"/>
      <c r="AG401" s="25"/>
      <c r="AH401" s="25"/>
      <c r="AI401" s="25"/>
      <c r="AJ401" s="25"/>
      <c r="AK401" s="25"/>
      <c r="AL401" s="25"/>
      <c r="AM401" s="25"/>
      <c r="AN401" s="25"/>
      <c r="AO401" s="25"/>
      <c r="AP401" s="25"/>
      <c r="AQ401" s="25"/>
      <c r="AR401" s="25"/>
      <c r="AS401" s="25"/>
      <c r="AT401" s="25"/>
      <c r="AU401" s="25"/>
      <c r="AV401" s="25"/>
      <c r="AW401" s="25"/>
      <c r="AX401" s="25"/>
    </row>
    <row r="402" spans="1:50" ht="12.75">
      <c r="A402" s="27"/>
      <c r="G402" s="49"/>
      <c r="K402" s="100"/>
      <c r="L402" s="100"/>
      <c r="M402" s="106"/>
      <c r="N402" s="106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5"/>
      <c r="AD402" s="25"/>
      <c r="AE402" s="25"/>
      <c r="AF402" s="25"/>
      <c r="AG402" s="25"/>
      <c r="AH402" s="25"/>
      <c r="AI402" s="25"/>
      <c r="AJ402" s="25"/>
      <c r="AK402" s="25"/>
      <c r="AL402" s="25"/>
      <c r="AM402" s="25"/>
      <c r="AN402" s="25"/>
      <c r="AO402" s="25"/>
      <c r="AP402" s="25"/>
      <c r="AQ402" s="25"/>
      <c r="AR402" s="25"/>
      <c r="AS402" s="25"/>
      <c r="AT402" s="25"/>
      <c r="AU402" s="25"/>
      <c r="AV402" s="25"/>
      <c r="AW402" s="25"/>
      <c r="AX402" s="25"/>
    </row>
    <row r="403" spans="1:50" ht="12.75">
      <c r="A403" s="27"/>
      <c r="G403" s="49"/>
      <c r="K403" s="100"/>
      <c r="L403" s="100"/>
      <c r="M403" s="106"/>
      <c r="N403" s="106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5"/>
      <c r="AD403" s="25"/>
      <c r="AE403" s="25"/>
      <c r="AF403" s="25"/>
      <c r="AG403" s="25"/>
      <c r="AH403" s="25"/>
      <c r="AI403" s="25"/>
      <c r="AJ403" s="25"/>
      <c r="AK403" s="25"/>
      <c r="AL403" s="25"/>
      <c r="AM403" s="25"/>
      <c r="AN403" s="25"/>
      <c r="AO403" s="25"/>
      <c r="AP403" s="25"/>
      <c r="AQ403" s="25"/>
      <c r="AR403" s="25"/>
      <c r="AS403" s="25"/>
      <c r="AT403" s="25"/>
      <c r="AU403" s="25"/>
      <c r="AV403" s="25"/>
      <c r="AW403" s="25"/>
      <c r="AX403" s="25"/>
    </row>
    <row r="404" spans="1:50" ht="12.75">
      <c r="A404" s="27"/>
      <c r="G404" s="49"/>
      <c r="K404" s="100"/>
      <c r="L404" s="100"/>
      <c r="M404" s="106"/>
      <c r="N404" s="106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5"/>
      <c r="AD404" s="25"/>
      <c r="AE404" s="25"/>
      <c r="AF404" s="25"/>
      <c r="AG404" s="25"/>
      <c r="AH404" s="25"/>
      <c r="AI404" s="25"/>
      <c r="AJ404" s="25"/>
      <c r="AK404" s="25"/>
      <c r="AL404" s="25"/>
      <c r="AM404" s="25"/>
      <c r="AN404" s="25"/>
      <c r="AO404" s="25"/>
      <c r="AP404" s="25"/>
      <c r="AQ404" s="25"/>
      <c r="AR404" s="25"/>
      <c r="AS404" s="25"/>
      <c r="AT404" s="25"/>
      <c r="AU404" s="25"/>
      <c r="AV404" s="25"/>
      <c r="AW404" s="25"/>
      <c r="AX404" s="25"/>
    </row>
    <row r="405" spans="1:50" ht="12.75">
      <c r="A405" s="27"/>
      <c r="G405" s="49"/>
      <c r="K405" s="100"/>
      <c r="L405" s="100"/>
      <c r="M405" s="106"/>
      <c r="N405" s="106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5"/>
      <c r="AD405" s="25"/>
      <c r="AE405" s="25"/>
      <c r="AF405" s="25"/>
      <c r="AG405" s="25"/>
      <c r="AH405" s="25"/>
      <c r="AI405" s="25"/>
      <c r="AJ405" s="25"/>
      <c r="AK405" s="25"/>
      <c r="AL405" s="25"/>
      <c r="AM405" s="25"/>
      <c r="AN405" s="25"/>
      <c r="AO405" s="25"/>
      <c r="AP405" s="25"/>
      <c r="AQ405" s="25"/>
      <c r="AR405" s="25"/>
      <c r="AS405" s="25"/>
      <c r="AT405" s="25"/>
      <c r="AU405" s="25"/>
      <c r="AV405" s="25"/>
      <c r="AW405" s="25"/>
      <c r="AX405" s="25"/>
    </row>
    <row r="406" spans="1:50" ht="12.75">
      <c r="A406" s="27"/>
      <c r="G406" s="49"/>
      <c r="K406" s="100"/>
      <c r="L406" s="100"/>
      <c r="M406" s="106"/>
      <c r="N406" s="106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5"/>
      <c r="AD406" s="25"/>
      <c r="AE406" s="25"/>
      <c r="AF406" s="25"/>
      <c r="AG406" s="25"/>
      <c r="AH406" s="25"/>
      <c r="AI406" s="25"/>
      <c r="AJ406" s="25"/>
      <c r="AK406" s="25"/>
      <c r="AL406" s="25"/>
      <c r="AM406" s="25"/>
      <c r="AN406" s="25"/>
      <c r="AO406" s="25"/>
      <c r="AP406" s="25"/>
      <c r="AQ406" s="25"/>
      <c r="AR406" s="25"/>
      <c r="AS406" s="25"/>
      <c r="AT406" s="25"/>
      <c r="AU406" s="25"/>
      <c r="AV406" s="25"/>
      <c r="AW406" s="25"/>
      <c r="AX406" s="25"/>
    </row>
    <row r="407" spans="1:50" ht="12.75">
      <c r="A407" s="27"/>
      <c r="G407" s="49"/>
      <c r="K407" s="100"/>
      <c r="L407" s="100"/>
      <c r="M407" s="106"/>
      <c r="N407" s="106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5"/>
      <c r="AD407" s="25"/>
      <c r="AE407" s="25"/>
      <c r="AF407" s="25"/>
      <c r="AG407" s="25"/>
      <c r="AH407" s="25"/>
      <c r="AI407" s="25"/>
      <c r="AJ407" s="25"/>
      <c r="AK407" s="25"/>
      <c r="AL407" s="25"/>
      <c r="AM407" s="25"/>
      <c r="AN407" s="25"/>
      <c r="AO407" s="25"/>
      <c r="AP407" s="25"/>
      <c r="AQ407" s="25"/>
      <c r="AR407" s="25"/>
      <c r="AS407" s="25"/>
      <c r="AT407" s="25"/>
      <c r="AU407" s="25"/>
      <c r="AV407" s="25"/>
      <c r="AW407" s="25"/>
      <c r="AX407" s="25"/>
    </row>
    <row r="408" spans="1:50" ht="12.75">
      <c r="A408" s="27"/>
      <c r="G408" s="49"/>
      <c r="K408" s="100"/>
      <c r="L408" s="100"/>
      <c r="M408" s="106"/>
      <c r="N408" s="106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5"/>
      <c r="AD408" s="25"/>
      <c r="AE408" s="25"/>
      <c r="AF408" s="25"/>
      <c r="AG408" s="25"/>
      <c r="AH408" s="25"/>
      <c r="AI408" s="25"/>
      <c r="AJ408" s="25"/>
      <c r="AK408" s="25"/>
      <c r="AL408" s="25"/>
      <c r="AM408" s="25"/>
      <c r="AN408" s="25"/>
      <c r="AO408" s="25"/>
      <c r="AP408" s="25"/>
      <c r="AQ408" s="25"/>
      <c r="AR408" s="25"/>
      <c r="AS408" s="25"/>
      <c r="AT408" s="25"/>
      <c r="AU408" s="25"/>
      <c r="AV408" s="25"/>
      <c r="AW408" s="25"/>
      <c r="AX408" s="25"/>
    </row>
    <row r="409" spans="1:50" ht="12.75">
      <c r="A409" s="27"/>
      <c r="G409" s="49"/>
      <c r="K409" s="100"/>
      <c r="L409" s="100"/>
      <c r="M409" s="106"/>
      <c r="N409" s="106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5"/>
      <c r="AD409" s="25"/>
      <c r="AE409" s="25"/>
      <c r="AF409" s="25"/>
      <c r="AG409" s="25"/>
      <c r="AH409" s="25"/>
      <c r="AI409" s="25"/>
      <c r="AJ409" s="25"/>
      <c r="AK409" s="25"/>
      <c r="AL409" s="25"/>
      <c r="AM409" s="25"/>
      <c r="AN409" s="25"/>
      <c r="AO409" s="25"/>
      <c r="AP409" s="25"/>
      <c r="AQ409" s="25"/>
      <c r="AR409" s="25"/>
      <c r="AS409" s="25"/>
      <c r="AT409" s="25"/>
      <c r="AU409" s="25"/>
      <c r="AV409" s="25"/>
      <c r="AW409" s="25"/>
      <c r="AX409" s="25"/>
    </row>
    <row r="410" spans="1:50" ht="12.75">
      <c r="A410" s="27"/>
      <c r="G410" s="49"/>
      <c r="K410" s="100"/>
      <c r="L410" s="100"/>
      <c r="M410" s="106"/>
      <c r="N410" s="106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5"/>
      <c r="AD410" s="25"/>
      <c r="AE410" s="25"/>
      <c r="AF410" s="25"/>
      <c r="AG410" s="25"/>
      <c r="AH410" s="25"/>
      <c r="AI410" s="25"/>
      <c r="AJ410" s="25"/>
      <c r="AK410" s="25"/>
      <c r="AL410" s="25"/>
      <c r="AM410" s="25"/>
      <c r="AN410" s="25"/>
      <c r="AO410" s="25"/>
      <c r="AP410" s="25"/>
      <c r="AQ410" s="25"/>
      <c r="AR410" s="25"/>
      <c r="AS410" s="25"/>
      <c r="AT410" s="25"/>
      <c r="AU410" s="25"/>
      <c r="AV410" s="25"/>
      <c r="AW410" s="25"/>
      <c r="AX410" s="25"/>
    </row>
    <row r="411" spans="1:50" ht="12.75">
      <c r="A411" s="27"/>
      <c r="G411" s="49"/>
      <c r="K411" s="100"/>
      <c r="L411" s="100"/>
      <c r="M411" s="106"/>
      <c r="N411" s="106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5"/>
      <c r="AD411" s="25"/>
      <c r="AE411" s="25"/>
      <c r="AF411" s="25"/>
      <c r="AG411" s="25"/>
      <c r="AH411" s="25"/>
      <c r="AI411" s="25"/>
      <c r="AJ411" s="25"/>
      <c r="AK411" s="25"/>
      <c r="AL411" s="25"/>
      <c r="AM411" s="25"/>
      <c r="AN411" s="25"/>
      <c r="AO411" s="25"/>
      <c r="AP411" s="25"/>
      <c r="AQ411" s="25"/>
      <c r="AR411" s="25"/>
      <c r="AS411" s="25"/>
      <c r="AT411" s="25"/>
      <c r="AU411" s="25"/>
      <c r="AV411" s="25"/>
      <c r="AW411" s="25"/>
      <c r="AX411" s="25"/>
    </row>
    <row r="412" spans="1:50" ht="12.75">
      <c r="A412" s="27"/>
      <c r="G412" s="49"/>
      <c r="K412" s="100"/>
      <c r="L412" s="100"/>
      <c r="M412" s="106"/>
      <c r="N412" s="106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5"/>
      <c r="AD412" s="25"/>
      <c r="AE412" s="25"/>
      <c r="AF412" s="25"/>
      <c r="AG412" s="25"/>
      <c r="AH412" s="25"/>
      <c r="AI412" s="25"/>
      <c r="AJ412" s="25"/>
      <c r="AK412" s="25"/>
      <c r="AL412" s="25"/>
      <c r="AM412" s="25"/>
      <c r="AN412" s="25"/>
      <c r="AO412" s="25"/>
      <c r="AP412" s="25"/>
      <c r="AQ412" s="25"/>
      <c r="AR412" s="25"/>
      <c r="AS412" s="25"/>
      <c r="AT412" s="25"/>
      <c r="AU412" s="25"/>
      <c r="AV412" s="25"/>
      <c r="AW412" s="25"/>
      <c r="AX412" s="25"/>
    </row>
    <row r="413" spans="1:50" ht="12.75">
      <c r="A413" s="27"/>
      <c r="G413" s="49"/>
      <c r="K413" s="100"/>
      <c r="L413" s="100"/>
      <c r="M413" s="106"/>
      <c r="N413" s="106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5"/>
      <c r="AD413" s="25"/>
      <c r="AE413" s="25"/>
      <c r="AF413" s="25"/>
      <c r="AG413" s="25"/>
      <c r="AH413" s="25"/>
      <c r="AI413" s="25"/>
      <c r="AJ413" s="25"/>
      <c r="AK413" s="25"/>
      <c r="AL413" s="25"/>
      <c r="AM413" s="25"/>
      <c r="AN413" s="25"/>
      <c r="AO413" s="25"/>
      <c r="AP413" s="25"/>
      <c r="AQ413" s="25"/>
      <c r="AR413" s="25"/>
      <c r="AS413" s="25"/>
      <c r="AT413" s="25"/>
      <c r="AU413" s="25"/>
      <c r="AV413" s="25"/>
      <c r="AW413" s="25"/>
      <c r="AX413" s="25"/>
    </row>
    <row r="414" spans="1:50" ht="12.75">
      <c r="A414" s="27"/>
      <c r="G414" s="49"/>
      <c r="K414" s="100"/>
      <c r="L414" s="100"/>
      <c r="M414" s="106"/>
      <c r="N414" s="106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5"/>
      <c r="AD414" s="25"/>
      <c r="AE414" s="25"/>
      <c r="AF414" s="25"/>
      <c r="AG414" s="25"/>
      <c r="AH414" s="25"/>
      <c r="AI414" s="25"/>
      <c r="AJ414" s="25"/>
      <c r="AK414" s="25"/>
      <c r="AL414" s="25"/>
      <c r="AM414" s="25"/>
      <c r="AN414" s="25"/>
      <c r="AO414" s="25"/>
      <c r="AP414" s="25"/>
      <c r="AQ414" s="25"/>
      <c r="AR414" s="25"/>
      <c r="AS414" s="25"/>
      <c r="AT414" s="25"/>
      <c r="AU414" s="25"/>
      <c r="AV414" s="25"/>
      <c r="AW414" s="25"/>
      <c r="AX414" s="25"/>
    </row>
    <row r="415" spans="1:50" ht="12.75">
      <c r="A415" s="27"/>
      <c r="G415" s="49"/>
      <c r="K415" s="100"/>
      <c r="L415" s="100"/>
      <c r="M415" s="106"/>
      <c r="N415" s="106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5"/>
      <c r="AD415" s="25"/>
      <c r="AE415" s="25"/>
      <c r="AF415" s="25"/>
      <c r="AG415" s="25"/>
      <c r="AH415" s="25"/>
      <c r="AI415" s="25"/>
      <c r="AJ415" s="25"/>
      <c r="AK415" s="25"/>
      <c r="AL415" s="25"/>
      <c r="AM415" s="25"/>
      <c r="AN415" s="25"/>
      <c r="AO415" s="25"/>
      <c r="AP415" s="25"/>
      <c r="AQ415" s="25"/>
      <c r="AR415" s="25"/>
      <c r="AS415" s="25"/>
      <c r="AT415" s="25"/>
      <c r="AU415" s="25"/>
      <c r="AV415" s="25"/>
      <c r="AW415" s="25"/>
      <c r="AX415" s="25"/>
    </row>
    <row r="416" spans="1:50" ht="12.75">
      <c r="A416" s="27"/>
      <c r="G416" s="49"/>
      <c r="K416" s="100"/>
      <c r="L416" s="100"/>
      <c r="M416" s="106"/>
      <c r="N416" s="106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  <c r="AC416" s="25"/>
      <c r="AD416" s="25"/>
      <c r="AE416" s="25"/>
      <c r="AF416" s="25"/>
      <c r="AG416" s="25"/>
      <c r="AH416" s="25"/>
      <c r="AI416" s="25"/>
      <c r="AJ416" s="25"/>
      <c r="AK416" s="25"/>
      <c r="AL416" s="25"/>
      <c r="AM416" s="25"/>
      <c r="AN416" s="25"/>
      <c r="AO416" s="25"/>
      <c r="AP416" s="25"/>
      <c r="AQ416" s="25"/>
      <c r="AR416" s="25"/>
      <c r="AS416" s="25"/>
      <c r="AT416" s="25"/>
      <c r="AU416" s="25"/>
      <c r="AV416" s="25"/>
      <c r="AW416" s="25"/>
      <c r="AX416" s="25"/>
    </row>
    <row r="417" spans="1:50" ht="12.75">
      <c r="A417" s="27"/>
      <c r="G417" s="49"/>
      <c r="K417" s="100"/>
      <c r="L417" s="100"/>
      <c r="M417" s="106"/>
      <c r="N417" s="106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5"/>
      <c r="AD417" s="25"/>
      <c r="AE417" s="25"/>
      <c r="AF417" s="25"/>
      <c r="AG417" s="25"/>
      <c r="AH417" s="25"/>
      <c r="AI417" s="25"/>
      <c r="AJ417" s="25"/>
      <c r="AK417" s="25"/>
      <c r="AL417" s="25"/>
      <c r="AM417" s="25"/>
      <c r="AN417" s="25"/>
      <c r="AO417" s="25"/>
      <c r="AP417" s="25"/>
      <c r="AQ417" s="25"/>
      <c r="AR417" s="25"/>
      <c r="AS417" s="25"/>
      <c r="AT417" s="25"/>
      <c r="AU417" s="25"/>
      <c r="AV417" s="25"/>
      <c r="AW417" s="25"/>
      <c r="AX417" s="25"/>
    </row>
    <row r="418" spans="1:50" ht="12.75">
      <c r="A418" s="27"/>
      <c r="G418" s="49"/>
      <c r="K418" s="100"/>
      <c r="L418" s="100"/>
      <c r="M418" s="106"/>
      <c r="N418" s="106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  <c r="AC418" s="25"/>
      <c r="AD418" s="25"/>
      <c r="AE418" s="25"/>
      <c r="AF418" s="25"/>
      <c r="AG418" s="25"/>
      <c r="AH418" s="25"/>
      <c r="AI418" s="25"/>
      <c r="AJ418" s="25"/>
      <c r="AK418" s="25"/>
      <c r="AL418" s="25"/>
      <c r="AM418" s="25"/>
      <c r="AN418" s="25"/>
      <c r="AO418" s="25"/>
      <c r="AP418" s="25"/>
      <c r="AQ418" s="25"/>
      <c r="AR418" s="25"/>
      <c r="AS418" s="25"/>
      <c r="AT418" s="25"/>
      <c r="AU418" s="25"/>
      <c r="AV418" s="25"/>
      <c r="AW418" s="25"/>
      <c r="AX418" s="25"/>
    </row>
    <row r="419" spans="1:50" ht="12.75">
      <c r="A419" s="27"/>
      <c r="G419" s="49"/>
      <c r="K419" s="100"/>
      <c r="L419" s="100"/>
      <c r="M419" s="106"/>
      <c r="N419" s="106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5"/>
      <c r="AD419" s="25"/>
      <c r="AE419" s="25"/>
      <c r="AF419" s="25"/>
      <c r="AG419" s="25"/>
      <c r="AH419" s="25"/>
      <c r="AI419" s="25"/>
      <c r="AJ419" s="25"/>
      <c r="AK419" s="25"/>
      <c r="AL419" s="25"/>
      <c r="AM419" s="25"/>
      <c r="AN419" s="25"/>
      <c r="AO419" s="25"/>
      <c r="AP419" s="25"/>
      <c r="AQ419" s="25"/>
      <c r="AR419" s="25"/>
      <c r="AS419" s="25"/>
      <c r="AT419" s="25"/>
      <c r="AU419" s="25"/>
      <c r="AV419" s="25"/>
      <c r="AW419" s="25"/>
      <c r="AX419" s="25"/>
    </row>
    <row r="420" spans="1:50" ht="12.75">
      <c r="A420" s="27"/>
      <c r="G420" s="49"/>
      <c r="K420" s="100"/>
      <c r="L420" s="100"/>
      <c r="M420" s="106"/>
      <c r="N420" s="106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5"/>
      <c r="AD420" s="25"/>
      <c r="AE420" s="25"/>
      <c r="AF420" s="25"/>
      <c r="AG420" s="25"/>
      <c r="AH420" s="25"/>
      <c r="AI420" s="25"/>
      <c r="AJ420" s="25"/>
      <c r="AK420" s="25"/>
      <c r="AL420" s="25"/>
      <c r="AM420" s="25"/>
      <c r="AN420" s="25"/>
      <c r="AO420" s="25"/>
      <c r="AP420" s="25"/>
      <c r="AQ420" s="25"/>
      <c r="AR420" s="25"/>
      <c r="AS420" s="25"/>
      <c r="AT420" s="25"/>
      <c r="AU420" s="25"/>
      <c r="AV420" s="25"/>
      <c r="AW420" s="25"/>
      <c r="AX420" s="25"/>
    </row>
    <row r="421" spans="1:50" ht="12.75">
      <c r="A421" s="27"/>
      <c r="G421" s="49"/>
      <c r="K421" s="100"/>
      <c r="L421" s="100"/>
      <c r="M421" s="106"/>
      <c r="N421" s="106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5"/>
      <c r="AD421" s="25"/>
      <c r="AE421" s="25"/>
      <c r="AF421" s="25"/>
      <c r="AG421" s="25"/>
      <c r="AH421" s="25"/>
      <c r="AI421" s="25"/>
      <c r="AJ421" s="25"/>
      <c r="AK421" s="25"/>
      <c r="AL421" s="25"/>
      <c r="AM421" s="25"/>
      <c r="AN421" s="25"/>
      <c r="AO421" s="25"/>
      <c r="AP421" s="25"/>
      <c r="AQ421" s="25"/>
      <c r="AR421" s="25"/>
      <c r="AS421" s="25"/>
      <c r="AT421" s="25"/>
      <c r="AU421" s="25"/>
      <c r="AV421" s="25"/>
      <c r="AW421" s="25"/>
      <c r="AX421" s="25"/>
    </row>
    <row r="422" spans="1:50" ht="12.75">
      <c r="A422" s="27"/>
      <c r="G422" s="49"/>
      <c r="K422" s="100"/>
      <c r="L422" s="100"/>
      <c r="M422" s="106"/>
      <c r="N422" s="106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5"/>
      <c r="AD422" s="25"/>
      <c r="AE422" s="25"/>
      <c r="AF422" s="25"/>
      <c r="AG422" s="25"/>
      <c r="AH422" s="25"/>
      <c r="AI422" s="25"/>
      <c r="AJ422" s="25"/>
      <c r="AK422" s="25"/>
      <c r="AL422" s="25"/>
      <c r="AM422" s="25"/>
      <c r="AN422" s="25"/>
      <c r="AO422" s="25"/>
      <c r="AP422" s="25"/>
      <c r="AQ422" s="25"/>
      <c r="AR422" s="25"/>
      <c r="AS422" s="25"/>
      <c r="AT422" s="25"/>
      <c r="AU422" s="25"/>
      <c r="AV422" s="25"/>
      <c r="AW422" s="25"/>
      <c r="AX422" s="25"/>
    </row>
    <row r="423" spans="1:50" ht="12.75">
      <c r="A423" s="27"/>
      <c r="G423" s="49"/>
      <c r="K423" s="100"/>
      <c r="L423" s="100"/>
      <c r="M423" s="106"/>
      <c r="N423" s="106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5"/>
      <c r="AD423" s="25"/>
      <c r="AE423" s="25"/>
      <c r="AF423" s="25"/>
      <c r="AG423" s="25"/>
      <c r="AH423" s="25"/>
      <c r="AI423" s="25"/>
      <c r="AJ423" s="25"/>
      <c r="AK423" s="25"/>
      <c r="AL423" s="25"/>
      <c r="AM423" s="25"/>
      <c r="AN423" s="25"/>
      <c r="AO423" s="25"/>
      <c r="AP423" s="25"/>
      <c r="AQ423" s="25"/>
      <c r="AR423" s="25"/>
      <c r="AS423" s="25"/>
      <c r="AT423" s="25"/>
      <c r="AU423" s="25"/>
      <c r="AV423" s="25"/>
      <c r="AW423" s="25"/>
      <c r="AX423" s="25"/>
    </row>
    <row r="424" spans="1:50" ht="12.75">
      <c r="A424" s="27"/>
      <c r="G424" s="49"/>
      <c r="K424" s="100"/>
      <c r="L424" s="100"/>
      <c r="M424" s="106"/>
      <c r="N424" s="106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5"/>
      <c r="AD424" s="25"/>
      <c r="AE424" s="25"/>
      <c r="AF424" s="25"/>
      <c r="AG424" s="25"/>
      <c r="AH424" s="25"/>
      <c r="AI424" s="25"/>
      <c r="AJ424" s="25"/>
      <c r="AK424" s="25"/>
      <c r="AL424" s="25"/>
      <c r="AM424" s="25"/>
      <c r="AN424" s="25"/>
      <c r="AO424" s="25"/>
      <c r="AP424" s="25"/>
      <c r="AQ424" s="25"/>
      <c r="AR424" s="25"/>
      <c r="AS424" s="25"/>
      <c r="AT424" s="25"/>
      <c r="AU424" s="25"/>
      <c r="AV424" s="25"/>
      <c r="AW424" s="25"/>
      <c r="AX424" s="25"/>
    </row>
    <row r="425" spans="1:50" ht="12.75">
      <c r="A425" s="27"/>
      <c r="G425" s="49"/>
      <c r="K425" s="100"/>
      <c r="L425" s="100"/>
      <c r="M425" s="106"/>
      <c r="N425" s="106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5"/>
      <c r="AD425" s="25"/>
      <c r="AE425" s="25"/>
      <c r="AF425" s="25"/>
      <c r="AG425" s="25"/>
      <c r="AH425" s="25"/>
      <c r="AI425" s="25"/>
      <c r="AJ425" s="25"/>
      <c r="AK425" s="25"/>
      <c r="AL425" s="25"/>
      <c r="AM425" s="25"/>
      <c r="AN425" s="25"/>
      <c r="AO425" s="25"/>
      <c r="AP425" s="25"/>
      <c r="AQ425" s="25"/>
      <c r="AR425" s="25"/>
      <c r="AS425" s="25"/>
      <c r="AT425" s="25"/>
      <c r="AU425" s="25"/>
      <c r="AV425" s="25"/>
      <c r="AW425" s="25"/>
      <c r="AX425" s="25"/>
    </row>
    <row r="426" spans="1:50" ht="12.75">
      <c r="A426" s="27"/>
      <c r="G426" s="49"/>
      <c r="K426" s="100"/>
      <c r="L426" s="100"/>
      <c r="M426" s="106"/>
      <c r="N426" s="106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5"/>
      <c r="AD426" s="25"/>
      <c r="AE426" s="25"/>
      <c r="AF426" s="25"/>
      <c r="AG426" s="25"/>
      <c r="AH426" s="25"/>
      <c r="AI426" s="25"/>
      <c r="AJ426" s="25"/>
      <c r="AK426" s="25"/>
      <c r="AL426" s="25"/>
      <c r="AM426" s="25"/>
      <c r="AN426" s="25"/>
      <c r="AO426" s="25"/>
      <c r="AP426" s="25"/>
      <c r="AQ426" s="25"/>
      <c r="AR426" s="25"/>
      <c r="AS426" s="25"/>
      <c r="AT426" s="25"/>
      <c r="AU426" s="25"/>
      <c r="AV426" s="25"/>
      <c r="AW426" s="25"/>
      <c r="AX426" s="25"/>
    </row>
    <row r="427" spans="1:50" ht="12.75">
      <c r="A427" s="27"/>
      <c r="G427" s="49"/>
      <c r="K427" s="100"/>
      <c r="L427" s="100"/>
      <c r="M427" s="106"/>
      <c r="N427" s="106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5"/>
      <c r="AD427" s="25"/>
      <c r="AE427" s="25"/>
      <c r="AF427" s="25"/>
      <c r="AG427" s="25"/>
      <c r="AH427" s="25"/>
      <c r="AI427" s="25"/>
      <c r="AJ427" s="25"/>
      <c r="AK427" s="25"/>
      <c r="AL427" s="25"/>
      <c r="AM427" s="25"/>
      <c r="AN427" s="25"/>
      <c r="AO427" s="25"/>
      <c r="AP427" s="25"/>
      <c r="AQ427" s="25"/>
      <c r="AR427" s="25"/>
      <c r="AS427" s="25"/>
      <c r="AT427" s="25"/>
      <c r="AU427" s="25"/>
      <c r="AV427" s="25"/>
      <c r="AW427" s="25"/>
      <c r="AX427" s="25"/>
    </row>
    <row r="428" spans="1:50" ht="12.75">
      <c r="A428" s="27"/>
      <c r="G428" s="49"/>
      <c r="K428" s="100"/>
      <c r="L428" s="100"/>
      <c r="M428" s="106"/>
      <c r="N428" s="106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5"/>
      <c r="AD428" s="25"/>
      <c r="AE428" s="25"/>
      <c r="AF428" s="25"/>
      <c r="AG428" s="25"/>
      <c r="AH428" s="25"/>
      <c r="AI428" s="25"/>
      <c r="AJ428" s="25"/>
      <c r="AK428" s="25"/>
      <c r="AL428" s="25"/>
      <c r="AM428" s="25"/>
      <c r="AN428" s="25"/>
      <c r="AO428" s="25"/>
      <c r="AP428" s="25"/>
      <c r="AQ428" s="25"/>
      <c r="AR428" s="25"/>
      <c r="AS428" s="25"/>
      <c r="AT428" s="25"/>
      <c r="AU428" s="25"/>
      <c r="AV428" s="25"/>
      <c r="AW428" s="25"/>
      <c r="AX428" s="25"/>
    </row>
    <row r="429" spans="1:50" ht="12.75">
      <c r="A429" s="27"/>
      <c r="G429" s="49"/>
      <c r="K429" s="100"/>
      <c r="L429" s="100"/>
      <c r="M429" s="106"/>
      <c r="N429" s="106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5"/>
      <c r="AD429" s="25"/>
      <c r="AE429" s="25"/>
      <c r="AF429" s="25"/>
      <c r="AG429" s="25"/>
      <c r="AH429" s="25"/>
      <c r="AI429" s="25"/>
      <c r="AJ429" s="25"/>
      <c r="AK429" s="25"/>
      <c r="AL429" s="25"/>
      <c r="AM429" s="25"/>
      <c r="AN429" s="25"/>
      <c r="AO429" s="25"/>
      <c r="AP429" s="25"/>
      <c r="AQ429" s="25"/>
      <c r="AR429" s="25"/>
      <c r="AS429" s="25"/>
      <c r="AT429" s="25"/>
      <c r="AU429" s="25"/>
      <c r="AV429" s="25"/>
      <c r="AW429" s="25"/>
      <c r="AX429" s="25"/>
    </row>
    <row r="430" spans="1:50" ht="12.75">
      <c r="A430" s="27"/>
      <c r="G430" s="49"/>
      <c r="K430" s="100"/>
      <c r="L430" s="100"/>
      <c r="M430" s="106"/>
      <c r="N430" s="106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5"/>
      <c r="AD430" s="25"/>
      <c r="AE430" s="25"/>
      <c r="AF430" s="25"/>
      <c r="AG430" s="25"/>
      <c r="AH430" s="25"/>
      <c r="AI430" s="25"/>
      <c r="AJ430" s="25"/>
      <c r="AK430" s="25"/>
      <c r="AL430" s="25"/>
      <c r="AM430" s="25"/>
      <c r="AN430" s="25"/>
      <c r="AO430" s="25"/>
      <c r="AP430" s="25"/>
      <c r="AQ430" s="25"/>
      <c r="AR430" s="25"/>
      <c r="AS430" s="25"/>
      <c r="AT430" s="25"/>
      <c r="AU430" s="25"/>
      <c r="AV430" s="25"/>
      <c r="AW430" s="25"/>
      <c r="AX430" s="25"/>
    </row>
    <row r="431" spans="1:50" ht="12.75">
      <c r="A431" s="27"/>
      <c r="G431" s="49"/>
      <c r="K431" s="100"/>
      <c r="L431" s="100"/>
      <c r="M431" s="106"/>
      <c r="N431" s="106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5"/>
      <c r="AD431" s="25"/>
      <c r="AE431" s="25"/>
      <c r="AF431" s="25"/>
      <c r="AG431" s="25"/>
      <c r="AH431" s="25"/>
      <c r="AI431" s="25"/>
      <c r="AJ431" s="25"/>
      <c r="AK431" s="25"/>
      <c r="AL431" s="25"/>
      <c r="AM431" s="25"/>
      <c r="AN431" s="25"/>
      <c r="AO431" s="25"/>
      <c r="AP431" s="25"/>
      <c r="AQ431" s="25"/>
      <c r="AR431" s="25"/>
      <c r="AS431" s="25"/>
      <c r="AT431" s="25"/>
      <c r="AU431" s="25"/>
      <c r="AV431" s="25"/>
      <c r="AW431" s="25"/>
      <c r="AX431" s="25"/>
    </row>
    <row r="432" spans="1:50" ht="12.75">
      <c r="A432" s="27"/>
      <c r="G432" s="49"/>
      <c r="K432" s="100"/>
      <c r="L432" s="100"/>
      <c r="M432" s="106"/>
      <c r="N432" s="106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5"/>
      <c r="AD432" s="25"/>
      <c r="AE432" s="25"/>
      <c r="AF432" s="25"/>
      <c r="AG432" s="25"/>
      <c r="AH432" s="25"/>
      <c r="AI432" s="25"/>
      <c r="AJ432" s="25"/>
      <c r="AK432" s="25"/>
      <c r="AL432" s="25"/>
      <c r="AM432" s="25"/>
      <c r="AN432" s="25"/>
      <c r="AO432" s="25"/>
      <c r="AP432" s="25"/>
      <c r="AQ432" s="25"/>
      <c r="AR432" s="25"/>
      <c r="AS432" s="25"/>
      <c r="AT432" s="25"/>
      <c r="AU432" s="25"/>
      <c r="AV432" s="25"/>
      <c r="AW432" s="25"/>
      <c r="AX432" s="25"/>
    </row>
    <row r="433" spans="1:50" ht="12.75">
      <c r="A433" s="27"/>
      <c r="G433" s="49"/>
      <c r="K433" s="100"/>
      <c r="L433" s="100"/>
      <c r="M433" s="106"/>
      <c r="N433" s="106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5"/>
      <c r="AD433" s="25"/>
      <c r="AE433" s="25"/>
      <c r="AF433" s="25"/>
      <c r="AG433" s="25"/>
      <c r="AH433" s="25"/>
      <c r="AI433" s="25"/>
      <c r="AJ433" s="25"/>
      <c r="AK433" s="25"/>
      <c r="AL433" s="25"/>
      <c r="AM433" s="25"/>
      <c r="AN433" s="25"/>
      <c r="AO433" s="25"/>
      <c r="AP433" s="25"/>
      <c r="AQ433" s="25"/>
      <c r="AR433" s="25"/>
      <c r="AS433" s="25"/>
      <c r="AT433" s="25"/>
      <c r="AU433" s="25"/>
      <c r="AV433" s="25"/>
      <c r="AW433" s="25"/>
      <c r="AX433" s="25"/>
    </row>
    <row r="434" spans="1:50" ht="12.75">
      <c r="A434" s="27"/>
      <c r="G434" s="49"/>
      <c r="K434" s="100"/>
      <c r="L434" s="100"/>
      <c r="M434" s="106"/>
      <c r="N434" s="106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5"/>
      <c r="AD434" s="25"/>
      <c r="AE434" s="25"/>
      <c r="AF434" s="25"/>
      <c r="AG434" s="25"/>
      <c r="AH434" s="25"/>
      <c r="AI434" s="25"/>
      <c r="AJ434" s="25"/>
      <c r="AK434" s="25"/>
      <c r="AL434" s="25"/>
      <c r="AM434" s="25"/>
      <c r="AN434" s="25"/>
      <c r="AO434" s="25"/>
      <c r="AP434" s="25"/>
      <c r="AQ434" s="25"/>
      <c r="AR434" s="25"/>
      <c r="AS434" s="25"/>
      <c r="AT434" s="25"/>
      <c r="AU434" s="25"/>
      <c r="AV434" s="25"/>
      <c r="AW434" s="25"/>
      <c r="AX434" s="25"/>
    </row>
    <row r="435" spans="1:50" ht="12.75">
      <c r="A435" s="27"/>
      <c r="G435" s="49"/>
      <c r="K435" s="100"/>
      <c r="L435" s="100"/>
      <c r="M435" s="106"/>
      <c r="N435" s="106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5"/>
      <c r="AD435" s="25"/>
      <c r="AE435" s="25"/>
      <c r="AF435" s="25"/>
      <c r="AG435" s="25"/>
      <c r="AH435" s="25"/>
      <c r="AI435" s="25"/>
      <c r="AJ435" s="25"/>
      <c r="AK435" s="25"/>
      <c r="AL435" s="25"/>
      <c r="AM435" s="25"/>
      <c r="AN435" s="25"/>
      <c r="AO435" s="25"/>
      <c r="AP435" s="25"/>
      <c r="AQ435" s="25"/>
      <c r="AR435" s="25"/>
      <c r="AS435" s="25"/>
      <c r="AT435" s="25"/>
      <c r="AU435" s="25"/>
      <c r="AV435" s="25"/>
      <c r="AW435" s="25"/>
      <c r="AX435" s="25"/>
    </row>
    <row r="436" spans="1:50" ht="12.75">
      <c r="A436" s="27"/>
      <c r="G436" s="49"/>
      <c r="K436" s="100"/>
      <c r="L436" s="100"/>
      <c r="M436" s="106"/>
      <c r="N436" s="106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5"/>
      <c r="AD436" s="25"/>
      <c r="AE436" s="25"/>
      <c r="AF436" s="25"/>
      <c r="AG436" s="25"/>
      <c r="AH436" s="25"/>
      <c r="AI436" s="25"/>
      <c r="AJ436" s="25"/>
      <c r="AK436" s="25"/>
      <c r="AL436" s="25"/>
      <c r="AM436" s="25"/>
      <c r="AN436" s="25"/>
      <c r="AO436" s="25"/>
      <c r="AP436" s="25"/>
      <c r="AQ436" s="25"/>
      <c r="AR436" s="25"/>
      <c r="AS436" s="25"/>
      <c r="AT436" s="25"/>
      <c r="AU436" s="25"/>
      <c r="AV436" s="25"/>
      <c r="AW436" s="25"/>
      <c r="AX436" s="25"/>
    </row>
    <row r="437" spans="1:50" ht="12.75">
      <c r="A437" s="27"/>
      <c r="G437" s="49"/>
      <c r="K437" s="100"/>
      <c r="L437" s="100"/>
      <c r="M437" s="106"/>
      <c r="N437" s="106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5"/>
      <c r="AD437" s="25"/>
      <c r="AE437" s="25"/>
      <c r="AF437" s="25"/>
      <c r="AG437" s="25"/>
      <c r="AH437" s="25"/>
      <c r="AI437" s="25"/>
      <c r="AJ437" s="25"/>
      <c r="AK437" s="25"/>
      <c r="AL437" s="25"/>
      <c r="AM437" s="25"/>
      <c r="AN437" s="25"/>
      <c r="AO437" s="25"/>
      <c r="AP437" s="25"/>
      <c r="AQ437" s="25"/>
      <c r="AR437" s="25"/>
      <c r="AS437" s="25"/>
      <c r="AT437" s="25"/>
      <c r="AU437" s="25"/>
      <c r="AV437" s="25"/>
      <c r="AW437" s="25"/>
      <c r="AX437" s="25"/>
    </row>
    <row r="438" spans="1:50" ht="12.75">
      <c r="A438" s="27"/>
      <c r="G438" s="49"/>
      <c r="K438" s="100"/>
      <c r="L438" s="100"/>
      <c r="M438" s="106"/>
      <c r="N438" s="106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5"/>
      <c r="AD438" s="25"/>
      <c r="AE438" s="25"/>
      <c r="AF438" s="25"/>
      <c r="AG438" s="25"/>
      <c r="AH438" s="25"/>
      <c r="AI438" s="25"/>
      <c r="AJ438" s="25"/>
      <c r="AK438" s="25"/>
      <c r="AL438" s="25"/>
      <c r="AM438" s="25"/>
      <c r="AN438" s="25"/>
      <c r="AO438" s="25"/>
      <c r="AP438" s="25"/>
      <c r="AQ438" s="25"/>
      <c r="AR438" s="25"/>
      <c r="AS438" s="25"/>
      <c r="AT438" s="25"/>
      <c r="AU438" s="25"/>
      <c r="AV438" s="25"/>
      <c r="AW438" s="25"/>
      <c r="AX438" s="25"/>
    </row>
    <row r="439" spans="1:50" ht="12.75">
      <c r="A439" s="27"/>
      <c r="G439" s="49"/>
      <c r="K439" s="100"/>
      <c r="L439" s="100"/>
      <c r="M439" s="106"/>
      <c r="N439" s="106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5"/>
      <c r="AD439" s="25"/>
      <c r="AE439" s="25"/>
      <c r="AF439" s="25"/>
      <c r="AG439" s="25"/>
      <c r="AH439" s="25"/>
      <c r="AI439" s="25"/>
      <c r="AJ439" s="25"/>
      <c r="AK439" s="25"/>
      <c r="AL439" s="25"/>
      <c r="AM439" s="25"/>
      <c r="AN439" s="25"/>
      <c r="AO439" s="25"/>
      <c r="AP439" s="25"/>
      <c r="AQ439" s="25"/>
      <c r="AR439" s="25"/>
      <c r="AS439" s="25"/>
      <c r="AT439" s="25"/>
      <c r="AU439" s="25"/>
      <c r="AV439" s="25"/>
      <c r="AW439" s="25"/>
      <c r="AX439" s="25"/>
    </row>
    <row r="440" spans="1:50" ht="12.75">
      <c r="A440" s="27"/>
      <c r="G440" s="49"/>
      <c r="K440" s="100"/>
      <c r="L440" s="100"/>
      <c r="M440" s="106"/>
      <c r="N440" s="106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5"/>
      <c r="AD440" s="25"/>
      <c r="AE440" s="25"/>
      <c r="AF440" s="25"/>
      <c r="AG440" s="25"/>
      <c r="AH440" s="25"/>
      <c r="AI440" s="25"/>
      <c r="AJ440" s="25"/>
      <c r="AK440" s="25"/>
      <c r="AL440" s="25"/>
      <c r="AM440" s="25"/>
      <c r="AN440" s="25"/>
      <c r="AO440" s="25"/>
      <c r="AP440" s="25"/>
      <c r="AQ440" s="25"/>
      <c r="AR440" s="25"/>
      <c r="AS440" s="25"/>
      <c r="AT440" s="25"/>
      <c r="AU440" s="25"/>
      <c r="AV440" s="25"/>
      <c r="AW440" s="25"/>
      <c r="AX440" s="25"/>
    </row>
    <row r="441" spans="1:50" ht="12.75">
      <c r="A441" s="27"/>
      <c r="G441" s="49"/>
      <c r="K441" s="100"/>
      <c r="L441" s="100"/>
      <c r="M441" s="106"/>
      <c r="N441" s="106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5"/>
      <c r="AD441" s="25"/>
      <c r="AE441" s="25"/>
      <c r="AF441" s="25"/>
      <c r="AG441" s="25"/>
      <c r="AH441" s="25"/>
      <c r="AI441" s="25"/>
      <c r="AJ441" s="25"/>
      <c r="AK441" s="25"/>
      <c r="AL441" s="25"/>
      <c r="AM441" s="25"/>
      <c r="AN441" s="25"/>
      <c r="AO441" s="25"/>
      <c r="AP441" s="25"/>
      <c r="AQ441" s="25"/>
      <c r="AR441" s="25"/>
      <c r="AS441" s="25"/>
      <c r="AT441" s="25"/>
      <c r="AU441" s="25"/>
      <c r="AV441" s="25"/>
      <c r="AW441" s="25"/>
      <c r="AX441" s="25"/>
    </row>
    <row r="442" spans="1:50" ht="12.75">
      <c r="A442" s="27"/>
      <c r="G442" s="49"/>
      <c r="K442" s="100"/>
      <c r="L442" s="100"/>
      <c r="M442" s="106"/>
      <c r="N442" s="106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5"/>
      <c r="AD442" s="25"/>
      <c r="AE442" s="25"/>
      <c r="AF442" s="25"/>
      <c r="AG442" s="25"/>
      <c r="AH442" s="25"/>
      <c r="AI442" s="25"/>
      <c r="AJ442" s="25"/>
      <c r="AK442" s="25"/>
      <c r="AL442" s="25"/>
      <c r="AM442" s="25"/>
      <c r="AN442" s="25"/>
      <c r="AO442" s="25"/>
      <c r="AP442" s="25"/>
      <c r="AQ442" s="25"/>
      <c r="AR442" s="25"/>
      <c r="AS442" s="25"/>
      <c r="AT442" s="25"/>
      <c r="AU442" s="25"/>
      <c r="AV442" s="25"/>
      <c r="AW442" s="25"/>
      <c r="AX442" s="25"/>
    </row>
    <row r="443" spans="1:50" ht="12.75">
      <c r="A443" s="27"/>
      <c r="G443" s="49"/>
      <c r="K443" s="100"/>
      <c r="L443" s="100"/>
      <c r="M443" s="106"/>
      <c r="N443" s="106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5"/>
      <c r="AD443" s="25"/>
      <c r="AE443" s="25"/>
      <c r="AF443" s="25"/>
      <c r="AG443" s="25"/>
      <c r="AH443" s="25"/>
      <c r="AI443" s="25"/>
      <c r="AJ443" s="25"/>
      <c r="AK443" s="25"/>
      <c r="AL443" s="25"/>
      <c r="AM443" s="25"/>
      <c r="AN443" s="25"/>
      <c r="AO443" s="25"/>
      <c r="AP443" s="25"/>
      <c r="AQ443" s="25"/>
      <c r="AR443" s="25"/>
      <c r="AS443" s="25"/>
      <c r="AT443" s="25"/>
      <c r="AU443" s="25"/>
      <c r="AV443" s="25"/>
      <c r="AW443" s="25"/>
      <c r="AX443" s="25"/>
    </row>
    <row r="444" spans="1:50" ht="12.75">
      <c r="A444" s="27"/>
      <c r="G444" s="49"/>
      <c r="K444" s="100"/>
      <c r="L444" s="100"/>
      <c r="M444" s="106"/>
      <c r="N444" s="106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5"/>
      <c r="AD444" s="25"/>
      <c r="AE444" s="25"/>
      <c r="AF444" s="25"/>
      <c r="AG444" s="25"/>
      <c r="AH444" s="25"/>
      <c r="AI444" s="25"/>
      <c r="AJ444" s="25"/>
      <c r="AK444" s="25"/>
      <c r="AL444" s="25"/>
      <c r="AM444" s="25"/>
      <c r="AN444" s="25"/>
      <c r="AO444" s="25"/>
      <c r="AP444" s="25"/>
      <c r="AQ444" s="25"/>
      <c r="AR444" s="25"/>
      <c r="AS444" s="25"/>
      <c r="AT444" s="25"/>
      <c r="AU444" s="25"/>
      <c r="AV444" s="25"/>
      <c r="AW444" s="25"/>
      <c r="AX444" s="25"/>
    </row>
    <row r="445" spans="1:50" ht="12.75">
      <c r="A445" s="27"/>
      <c r="G445" s="49"/>
      <c r="K445" s="100"/>
      <c r="L445" s="100"/>
      <c r="M445" s="106"/>
      <c r="N445" s="106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5"/>
      <c r="AD445" s="25"/>
      <c r="AE445" s="25"/>
      <c r="AF445" s="25"/>
      <c r="AG445" s="25"/>
      <c r="AH445" s="25"/>
      <c r="AI445" s="25"/>
      <c r="AJ445" s="25"/>
      <c r="AK445" s="25"/>
      <c r="AL445" s="25"/>
      <c r="AM445" s="25"/>
      <c r="AN445" s="25"/>
      <c r="AO445" s="25"/>
      <c r="AP445" s="25"/>
      <c r="AQ445" s="25"/>
      <c r="AR445" s="25"/>
      <c r="AS445" s="25"/>
      <c r="AT445" s="25"/>
      <c r="AU445" s="25"/>
      <c r="AV445" s="25"/>
      <c r="AW445" s="25"/>
      <c r="AX445" s="25"/>
    </row>
    <row r="446" spans="1:50" ht="12.75">
      <c r="A446" s="27"/>
      <c r="G446" s="49"/>
      <c r="K446" s="100"/>
      <c r="L446" s="100"/>
      <c r="M446" s="106"/>
      <c r="N446" s="106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5"/>
      <c r="AD446" s="25"/>
      <c r="AE446" s="25"/>
      <c r="AF446" s="25"/>
      <c r="AG446" s="25"/>
      <c r="AH446" s="25"/>
      <c r="AI446" s="25"/>
      <c r="AJ446" s="25"/>
      <c r="AK446" s="25"/>
      <c r="AL446" s="25"/>
      <c r="AM446" s="25"/>
      <c r="AN446" s="25"/>
      <c r="AO446" s="25"/>
      <c r="AP446" s="25"/>
      <c r="AQ446" s="25"/>
      <c r="AR446" s="25"/>
      <c r="AS446" s="25"/>
      <c r="AT446" s="25"/>
      <c r="AU446" s="25"/>
      <c r="AV446" s="25"/>
      <c r="AW446" s="25"/>
      <c r="AX446" s="25"/>
    </row>
    <row r="447" spans="1:50" ht="12.75">
      <c r="A447" s="27"/>
      <c r="G447" s="49"/>
      <c r="K447" s="100"/>
      <c r="L447" s="100"/>
      <c r="M447" s="106"/>
      <c r="N447" s="106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5"/>
      <c r="AD447" s="25"/>
      <c r="AE447" s="25"/>
      <c r="AF447" s="25"/>
      <c r="AG447" s="25"/>
      <c r="AH447" s="25"/>
      <c r="AI447" s="25"/>
      <c r="AJ447" s="25"/>
      <c r="AK447" s="25"/>
      <c r="AL447" s="25"/>
      <c r="AM447" s="25"/>
      <c r="AN447" s="25"/>
      <c r="AO447" s="25"/>
      <c r="AP447" s="25"/>
      <c r="AQ447" s="25"/>
      <c r="AR447" s="25"/>
      <c r="AS447" s="25"/>
      <c r="AT447" s="25"/>
      <c r="AU447" s="25"/>
      <c r="AV447" s="25"/>
      <c r="AW447" s="25"/>
      <c r="AX447" s="25"/>
    </row>
    <row r="448" spans="1:50" ht="12.75">
      <c r="A448" s="27"/>
      <c r="G448" s="49"/>
      <c r="K448" s="100"/>
      <c r="L448" s="100"/>
      <c r="M448" s="106"/>
      <c r="N448" s="106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5"/>
      <c r="AD448" s="25"/>
      <c r="AE448" s="25"/>
      <c r="AF448" s="25"/>
      <c r="AG448" s="25"/>
      <c r="AH448" s="25"/>
      <c r="AI448" s="25"/>
      <c r="AJ448" s="25"/>
      <c r="AK448" s="25"/>
      <c r="AL448" s="25"/>
      <c r="AM448" s="25"/>
      <c r="AN448" s="25"/>
      <c r="AO448" s="25"/>
      <c r="AP448" s="25"/>
      <c r="AQ448" s="25"/>
      <c r="AR448" s="25"/>
      <c r="AS448" s="25"/>
      <c r="AT448" s="25"/>
      <c r="AU448" s="25"/>
      <c r="AV448" s="25"/>
      <c r="AW448" s="25"/>
      <c r="AX448" s="25"/>
    </row>
    <row r="449" spans="1:50" ht="12.75">
      <c r="A449" s="27"/>
      <c r="G449" s="49"/>
      <c r="K449" s="100"/>
      <c r="L449" s="100"/>
      <c r="M449" s="106"/>
      <c r="N449" s="106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5"/>
      <c r="AD449" s="25"/>
      <c r="AE449" s="25"/>
      <c r="AF449" s="25"/>
      <c r="AG449" s="25"/>
      <c r="AH449" s="25"/>
      <c r="AI449" s="25"/>
      <c r="AJ449" s="25"/>
      <c r="AK449" s="25"/>
      <c r="AL449" s="25"/>
      <c r="AM449" s="25"/>
      <c r="AN449" s="25"/>
      <c r="AO449" s="25"/>
      <c r="AP449" s="25"/>
      <c r="AQ449" s="25"/>
      <c r="AR449" s="25"/>
      <c r="AS449" s="25"/>
      <c r="AT449" s="25"/>
      <c r="AU449" s="25"/>
      <c r="AV449" s="25"/>
      <c r="AW449" s="25"/>
      <c r="AX449" s="25"/>
    </row>
    <row r="450" spans="1:50" ht="12.75">
      <c r="A450" s="27"/>
      <c r="G450" s="49"/>
      <c r="K450" s="100"/>
      <c r="L450" s="100"/>
      <c r="M450" s="106"/>
      <c r="N450" s="106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5"/>
      <c r="AD450" s="25"/>
      <c r="AE450" s="25"/>
      <c r="AF450" s="25"/>
      <c r="AG450" s="25"/>
      <c r="AH450" s="25"/>
      <c r="AI450" s="25"/>
      <c r="AJ450" s="25"/>
      <c r="AK450" s="25"/>
      <c r="AL450" s="25"/>
      <c r="AM450" s="25"/>
      <c r="AN450" s="25"/>
      <c r="AO450" s="25"/>
      <c r="AP450" s="25"/>
      <c r="AQ450" s="25"/>
      <c r="AR450" s="25"/>
      <c r="AS450" s="25"/>
      <c r="AT450" s="25"/>
      <c r="AU450" s="25"/>
      <c r="AV450" s="25"/>
      <c r="AW450" s="25"/>
      <c r="AX450" s="25"/>
    </row>
    <row r="451" spans="1:50" ht="12.75">
      <c r="A451" s="27"/>
      <c r="G451" s="49"/>
      <c r="K451" s="100"/>
      <c r="L451" s="100"/>
      <c r="M451" s="106"/>
      <c r="N451" s="106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5"/>
      <c r="AD451" s="25"/>
      <c r="AE451" s="25"/>
      <c r="AF451" s="25"/>
      <c r="AG451" s="25"/>
      <c r="AH451" s="25"/>
      <c r="AI451" s="25"/>
      <c r="AJ451" s="25"/>
      <c r="AK451" s="25"/>
      <c r="AL451" s="25"/>
      <c r="AM451" s="25"/>
      <c r="AN451" s="25"/>
      <c r="AO451" s="25"/>
      <c r="AP451" s="25"/>
      <c r="AQ451" s="25"/>
      <c r="AR451" s="25"/>
      <c r="AS451" s="25"/>
      <c r="AT451" s="25"/>
      <c r="AU451" s="25"/>
      <c r="AV451" s="25"/>
      <c r="AW451" s="25"/>
      <c r="AX451" s="25"/>
    </row>
    <row r="452" spans="1:50" ht="12.75">
      <c r="A452" s="27"/>
      <c r="G452" s="49"/>
      <c r="K452" s="100"/>
      <c r="L452" s="100"/>
      <c r="M452" s="106"/>
      <c r="N452" s="106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5"/>
      <c r="AD452" s="25"/>
      <c r="AE452" s="25"/>
      <c r="AF452" s="25"/>
      <c r="AG452" s="25"/>
      <c r="AH452" s="25"/>
      <c r="AI452" s="25"/>
      <c r="AJ452" s="25"/>
      <c r="AK452" s="25"/>
      <c r="AL452" s="25"/>
      <c r="AM452" s="25"/>
      <c r="AN452" s="25"/>
      <c r="AO452" s="25"/>
      <c r="AP452" s="25"/>
      <c r="AQ452" s="25"/>
      <c r="AR452" s="25"/>
      <c r="AS452" s="25"/>
      <c r="AT452" s="25"/>
      <c r="AU452" s="25"/>
      <c r="AV452" s="25"/>
      <c r="AW452" s="25"/>
      <c r="AX452" s="25"/>
    </row>
    <row r="453" spans="1:50" ht="12.75">
      <c r="A453" s="27"/>
      <c r="G453" s="49"/>
      <c r="K453" s="100"/>
      <c r="L453" s="100"/>
      <c r="M453" s="106"/>
      <c r="N453" s="106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5"/>
      <c r="AD453" s="25"/>
      <c r="AE453" s="25"/>
      <c r="AF453" s="25"/>
      <c r="AG453" s="25"/>
      <c r="AH453" s="25"/>
      <c r="AI453" s="25"/>
      <c r="AJ453" s="25"/>
      <c r="AK453" s="25"/>
      <c r="AL453" s="25"/>
      <c r="AM453" s="25"/>
      <c r="AN453" s="25"/>
      <c r="AO453" s="25"/>
      <c r="AP453" s="25"/>
      <c r="AQ453" s="25"/>
      <c r="AR453" s="25"/>
      <c r="AS453" s="25"/>
      <c r="AT453" s="25"/>
      <c r="AU453" s="25"/>
      <c r="AV453" s="25"/>
      <c r="AW453" s="25"/>
      <c r="AX453" s="25"/>
    </row>
    <row r="454" spans="1:50" ht="12.75">
      <c r="A454" s="27"/>
      <c r="G454" s="49"/>
      <c r="K454" s="100"/>
      <c r="L454" s="100"/>
      <c r="M454" s="106"/>
      <c r="N454" s="106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5"/>
      <c r="AD454" s="25"/>
      <c r="AE454" s="25"/>
      <c r="AF454" s="25"/>
      <c r="AG454" s="25"/>
      <c r="AH454" s="25"/>
      <c r="AI454" s="25"/>
      <c r="AJ454" s="25"/>
      <c r="AK454" s="25"/>
      <c r="AL454" s="25"/>
      <c r="AM454" s="25"/>
      <c r="AN454" s="25"/>
      <c r="AO454" s="25"/>
      <c r="AP454" s="25"/>
      <c r="AQ454" s="25"/>
      <c r="AR454" s="25"/>
      <c r="AS454" s="25"/>
      <c r="AT454" s="25"/>
      <c r="AU454" s="25"/>
      <c r="AV454" s="25"/>
      <c r="AW454" s="25"/>
      <c r="AX454" s="25"/>
    </row>
    <row r="455" spans="1:50" ht="12.75">
      <c r="A455" s="27"/>
      <c r="G455" s="49"/>
      <c r="K455" s="100"/>
      <c r="L455" s="100"/>
      <c r="M455" s="106"/>
      <c r="N455" s="106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5"/>
      <c r="AD455" s="25"/>
      <c r="AE455" s="25"/>
      <c r="AF455" s="25"/>
      <c r="AG455" s="25"/>
      <c r="AH455" s="25"/>
      <c r="AI455" s="25"/>
      <c r="AJ455" s="25"/>
      <c r="AK455" s="25"/>
      <c r="AL455" s="25"/>
      <c r="AM455" s="25"/>
      <c r="AN455" s="25"/>
      <c r="AO455" s="25"/>
      <c r="AP455" s="25"/>
      <c r="AQ455" s="25"/>
      <c r="AR455" s="25"/>
      <c r="AS455" s="25"/>
      <c r="AT455" s="25"/>
      <c r="AU455" s="25"/>
      <c r="AV455" s="25"/>
      <c r="AW455" s="25"/>
      <c r="AX455" s="25"/>
    </row>
    <row r="456" spans="1:50" ht="12.75">
      <c r="A456" s="27"/>
      <c r="G456" s="49"/>
      <c r="K456" s="100"/>
      <c r="L456" s="100"/>
      <c r="M456" s="106"/>
      <c r="N456" s="106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5"/>
      <c r="AD456" s="25"/>
      <c r="AE456" s="25"/>
      <c r="AF456" s="25"/>
      <c r="AG456" s="25"/>
      <c r="AH456" s="25"/>
      <c r="AI456" s="25"/>
      <c r="AJ456" s="25"/>
      <c r="AK456" s="25"/>
      <c r="AL456" s="25"/>
      <c r="AM456" s="25"/>
      <c r="AN456" s="25"/>
      <c r="AO456" s="25"/>
      <c r="AP456" s="25"/>
      <c r="AQ456" s="25"/>
      <c r="AR456" s="25"/>
      <c r="AS456" s="25"/>
      <c r="AT456" s="25"/>
      <c r="AU456" s="25"/>
      <c r="AV456" s="25"/>
      <c r="AW456" s="25"/>
      <c r="AX456" s="25"/>
    </row>
    <row r="457" spans="1:50" ht="12.75">
      <c r="A457" s="27"/>
      <c r="G457" s="49"/>
      <c r="K457" s="100"/>
      <c r="L457" s="100"/>
      <c r="M457" s="106"/>
      <c r="N457" s="106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5"/>
      <c r="AD457" s="25"/>
      <c r="AE457" s="25"/>
      <c r="AF457" s="25"/>
      <c r="AG457" s="25"/>
      <c r="AH457" s="25"/>
      <c r="AI457" s="25"/>
      <c r="AJ457" s="25"/>
      <c r="AK457" s="25"/>
      <c r="AL457" s="25"/>
      <c r="AM457" s="25"/>
      <c r="AN457" s="25"/>
      <c r="AO457" s="25"/>
      <c r="AP457" s="25"/>
      <c r="AQ457" s="25"/>
      <c r="AR457" s="25"/>
      <c r="AS457" s="25"/>
      <c r="AT457" s="25"/>
      <c r="AU457" s="25"/>
      <c r="AV457" s="25"/>
      <c r="AW457" s="25"/>
      <c r="AX457" s="25"/>
    </row>
    <row r="458" spans="1:50" ht="12.75">
      <c r="A458" s="27"/>
      <c r="G458" s="49"/>
      <c r="K458" s="100"/>
      <c r="L458" s="100"/>
      <c r="M458" s="106"/>
      <c r="N458" s="106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5"/>
      <c r="AD458" s="25"/>
      <c r="AE458" s="25"/>
      <c r="AF458" s="25"/>
      <c r="AG458" s="25"/>
      <c r="AH458" s="25"/>
      <c r="AI458" s="25"/>
      <c r="AJ458" s="25"/>
      <c r="AK458" s="25"/>
      <c r="AL458" s="25"/>
      <c r="AM458" s="25"/>
      <c r="AN458" s="25"/>
      <c r="AO458" s="25"/>
      <c r="AP458" s="25"/>
      <c r="AQ458" s="25"/>
      <c r="AR458" s="25"/>
      <c r="AS458" s="25"/>
      <c r="AT458" s="25"/>
      <c r="AU458" s="25"/>
      <c r="AV458" s="25"/>
      <c r="AW458" s="25"/>
      <c r="AX458" s="25"/>
    </row>
    <row r="459" spans="1:50" ht="12.75">
      <c r="A459" s="27"/>
      <c r="G459" s="49"/>
      <c r="K459" s="100"/>
      <c r="L459" s="100"/>
      <c r="M459" s="106"/>
      <c r="N459" s="106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5"/>
      <c r="AD459" s="25"/>
      <c r="AE459" s="25"/>
      <c r="AF459" s="25"/>
      <c r="AG459" s="25"/>
      <c r="AH459" s="25"/>
      <c r="AI459" s="25"/>
      <c r="AJ459" s="25"/>
      <c r="AK459" s="25"/>
      <c r="AL459" s="25"/>
      <c r="AM459" s="25"/>
      <c r="AN459" s="25"/>
      <c r="AO459" s="25"/>
      <c r="AP459" s="25"/>
      <c r="AQ459" s="25"/>
      <c r="AR459" s="25"/>
      <c r="AS459" s="25"/>
      <c r="AT459" s="25"/>
      <c r="AU459" s="25"/>
      <c r="AV459" s="25"/>
      <c r="AW459" s="25"/>
      <c r="AX459" s="25"/>
    </row>
    <row r="460" spans="1:50" ht="12.75">
      <c r="A460" s="27"/>
      <c r="G460" s="49"/>
      <c r="K460" s="100"/>
      <c r="L460" s="100"/>
      <c r="M460" s="106"/>
      <c r="N460" s="106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5"/>
      <c r="AD460" s="25"/>
      <c r="AE460" s="25"/>
      <c r="AF460" s="25"/>
      <c r="AG460" s="25"/>
      <c r="AH460" s="25"/>
      <c r="AI460" s="25"/>
      <c r="AJ460" s="25"/>
      <c r="AK460" s="25"/>
      <c r="AL460" s="25"/>
      <c r="AM460" s="25"/>
      <c r="AN460" s="25"/>
      <c r="AO460" s="25"/>
      <c r="AP460" s="25"/>
      <c r="AQ460" s="25"/>
      <c r="AR460" s="25"/>
      <c r="AS460" s="25"/>
      <c r="AT460" s="25"/>
      <c r="AU460" s="25"/>
      <c r="AV460" s="25"/>
      <c r="AW460" s="25"/>
      <c r="AX460" s="25"/>
    </row>
    <row r="461" spans="1:50" ht="12.75">
      <c r="A461" s="27"/>
      <c r="G461" s="49"/>
      <c r="K461" s="100"/>
      <c r="L461" s="100"/>
      <c r="M461" s="106"/>
      <c r="N461" s="106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5"/>
      <c r="AD461" s="25"/>
      <c r="AE461" s="25"/>
      <c r="AF461" s="25"/>
      <c r="AG461" s="25"/>
      <c r="AH461" s="25"/>
      <c r="AI461" s="25"/>
      <c r="AJ461" s="25"/>
      <c r="AK461" s="25"/>
      <c r="AL461" s="25"/>
      <c r="AM461" s="25"/>
      <c r="AN461" s="25"/>
      <c r="AO461" s="25"/>
      <c r="AP461" s="25"/>
      <c r="AQ461" s="25"/>
      <c r="AR461" s="25"/>
      <c r="AS461" s="25"/>
      <c r="AT461" s="25"/>
      <c r="AU461" s="25"/>
      <c r="AV461" s="25"/>
      <c r="AW461" s="25"/>
      <c r="AX461" s="25"/>
    </row>
    <row r="462" spans="1:50" ht="12.75">
      <c r="A462" s="27"/>
      <c r="G462" s="49"/>
      <c r="K462" s="100"/>
      <c r="L462" s="100"/>
      <c r="M462" s="106"/>
      <c r="N462" s="106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5"/>
      <c r="AD462" s="25"/>
      <c r="AE462" s="25"/>
      <c r="AF462" s="25"/>
      <c r="AG462" s="25"/>
      <c r="AH462" s="25"/>
      <c r="AI462" s="25"/>
      <c r="AJ462" s="25"/>
      <c r="AK462" s="25"/>
      <c r="AL462" s="25"/>
      <c r="AM462" s="25"/>
      <c r="AN462" s="25"/>
      <c r="AO462" s="25"/>
      <c r="AP462" s="25"/>
      <c r="AQ462" s="25"/>
      <c r="AR462" s="25"/>
      <c r="AS462" s="25"/>
      <c r="AT462" s="25"/>
      <c r="AU462" s="25"/>
      <c r="AV462" s="25"/>
      <c r="AW462" s="25"/>
      <c r="AX462" s="25"/>
    </row>
    <row r="463" spans="1:50" ht="12.75">
      <c r="A463" s="27"/>
      <c r="G463" s="49"/>
      <c r="K463" s="100"/>
      <c r="L463" s="100"/>
      <c r="M463" s="106"/>
      <c r="N463" s="106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5"/>
      <c r="AD463" s="25"/>
      <c r="AE463" s="25"/>
      <c r="AF463" s="25"/>
      <c r="AG463" s="25"/>
      <c r="AH463" s="25"/>
      <c r="AI463" s="25"/>
      <c r="AJ463" s="25"/>
      <c r="AK463" s="25"/>
      <c r="AL463" s="25"/>
      <c r="AM463" s="25"/>
      <c r="AN463" s="25"/>
      <c r="AO463" s="25"/>
      <c r="AP463" s="25"/>
      <c r="AQ463" s="25"/>
      <c r="AR463" s="25"/>
      <c r="AS463" s="25"/>
      <c r="AT463" s="25"/>
      <c r="AU463" s="25"/>
      <c r="AV463" s="25"/>
      <c r="AW463" s="25"/>
      <c r="AX463" s="25"/>
    </row>
    <row r="464" spans="1:50" ht="12.75">
      <c r="A464" s="27"/>
      <c r="G464" s="49"/>
      <c r="K464" s="100"/>
      <c r="L464" s="100"/>
      <c r="M464" s="106"/>
      <c r="N464" s="106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5"/>
      <c r="AD464" s="25"/>
      <c r="AE464" s="25"/>
      <c r="AF464" s="25"/>
      <c r="AG464" s="25"/>
      <c r="AH464" s="25"/>
      <c r="AI464" s="25"/>
      <c r="AJ464" s="25"/>
      <c r="AK464" s="25"/>
      <c r="AL464" s="25"/>
      <c r="AM464" s="25"/>
      <c r="AN464" s="25"/>
      <c r="AO464" s="25"/>
      <c r="AP464" s="25"/>
      <c r="AQ464" s="25"/>
      <c r="AR464" s="25"/>
      <c r="AS464" s="25"/>
      <c r="AT464" s="25"/>
      <c r="AU464" s="25"/>
      <c r="AV464" s="25"/>
      <c r="AW464" s="25"/>
      <c r="AX464" s="25"/>
    </row>
    <row r="465" spans="1:50" ht="12.75">
      <c r="A465" s="27"/>
      <c r="G465" s="49"/>
      <c r="K465" s="100"/>
      <c r="L465" s="100"/>
      <c r="M465" s="106"/>
      <c r="N465" s="106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5"/>
      <c r="AD465" s="25"/>
      <c r="AE465" s="25"/>
      <c r="AF465" s="25"/>
      <c r="AG465" s="25"/>
      <c r="AH465" s="25"/>
      <c r="AI465" s="25"/>
      <c r="AJ465" s="25"/>
      <c r="AK465" s="25"/>
      <c r="AL465" s="25"/>
      <c r="AM465" s="25"/>
      <c r="AN465" s="25"/>
      <c r="AO465" s="25"/>
      <c r="AP465" s="25"/>
      <c r="AQ465" s="25"/>
      <c r="AR465" s="25"/>
      <c r="AS465" s="25"/>
      <c r="AT465" s="25"/>
      <c r="AU465" s="25"/>
      <c r="AV465" s="25"/>
      <c r="AW465" s="25"/>
      <c r="AX465" s="25"/>
    </row>
    <row r="466" spans="1:50" ht="12.75">
      <c r="A466" s="27"/>
      <c r="G466" s="49"/>
      <c r="K466" s="100"/>
      <c r="L466" s="100"/>
      <c r="M466" s="106"/>
      <c r="N466" s="106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5"/>
      <c r="AD466" s="25"/>
      <c r="AE466" s="25"/>
      <c r="AF466" s="25"/>
      <c r="AG466" s="25"/>
      <c r="AH466" s="25"/>
      <c r="AI466" s="25"/>
      <c r="AJ466" s="25"/>
      <c r="AK466" s="25"/>
      <c r="AL466" s="25"/>
      <c r="AM466" s="25"/>
      <c r="AN466" s="25"/>
      <c r="AO466" s="25"/>
      <c r="AP466" s="25"/>
      <c r="AQ466" s="25"/>
      <c r="AR466" s="25"/>
      <c r="AS466" s="25"/>
      <c r="AT466" s="25"/>
      <c r="AU466" s="25"/>
      <c r="AV466" s="25"/>
      <c r="AW466" s="25"/>
      <c r="AX466" s="25"/>
    </row>
    <row r="467" spans="1:50" ht="12.75">
      <c r="A467" s="27"/>
      <c r="G467" s="49"/>
      <c r="K467" s="100"/>
      <c r="L467" s="100"/>
      <c r="M467" s="106"/>
      <c r="N467" s="106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5"/>
      <c r="AD467" s="25"/>
      <c r="AE467" s="25"/>
      <c r="AF467" s="25"/>
      <c r="AG467" s="25"/>
      <c r="AH467" s="25"/>
      <c r="AI467" s="25"/>
      <c r="AJ467" s="25"/>
      <c r="AK467" s="25"/>
      <c r="AL467" s="25"/>
      <c r="AM467" s="25"/>
      <c r="AN467" s="25"/>
      <c r="AO467" s="25"/>
      <c r="AP467" s="25"/>
      <c r="AQ467" s="25"/>
      <c r="AR467" s="25"/>
      <c r="AS467" s="25"/>
      <c r="AT467" s="25"/>
      <c r="AU467" s="25"/>
      <c r="AV467" s="25"/>
      <c r="AW467" s="25"/>
      <c r="AX467" s="25"/>
    </row>
    <row r="468" spans="1:50" ht="12.75">
      <c r="A468" s="27"/>
      <c r="G468" s="49"/>
      <c r="K468" s="100"/>
      <c r="L468" s="100"/>
      <c r="M468" s="106"/>
      <c r="N468" s="106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5"/>
      <c r="AD468" s="25"/>
      <c r="AE468" s="25"/>
      <c r="AF468" s="25"/>
      <c r="AG468" s="25"/>
      <c r="AH468" s="25"/>
      <c r="AI468" s="25"/>
      <c r="AJ468" s="25"/>
      <c r="AK468" s="25"/>
      <c r="AL468" s="25"/>
      <c r="AM468" s="25"/>
      <c r="AN468" s="25"/>
      <c r="AO468" s="25"/>
      <c r="AP468" s="25"/>
      <c r="AQ468" s="25"/>
      <c r="AR468" s="25"/>
      <c r="AS468" s="25"/>
      <c r="AT468" s="25"/>
      <c r="AU468" s="25"/>
      <c r="AV468" s="25"/>
      <c r="AW468" s="25"/>
      <c r="AX468" s="25"/>
    </row>
    <row r="469" spans="1:50" ht="12.75">
      <c r="A469" s="27"/>
      <c r="G469" s="49"/>
      <c r="K469" s="100"/>
      <c r="L469" s="100"/>
      <c r="M469" s="106"/>
      <c r="N469" s="106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5"/>
      <c r="AD469" s="25"/>
      <c r="AE469" s="25"/>
      <c r="AF469" s="25"/>
      <c r="AG469" s="25"/>
      <c r="AH469" s="25"/>
      <c r="AI469" s="25"/>
      <c r="AJ469" s="25"/>
      <c r="AK469" s="25"/>
      <c r="AL469" s="25"/>
      <c r="AM469" s="25"/>
      <c r="AN469" s="25"/>
      <c r="AO469" s="25"/>
      <c r="AP469" s="25"/>
      <c r="AQ469" s="25"/>
      <c r="AR469" s="25"/>
      <c r="AS469" s="25"/>
      <c r="AT469" s="25"/>
      <c r="AU469" s="25"/>
      <c r="AV469" s="25"/>
      <c r="AW469" s="25"/>
      <c r="AX469" s="25"/>
    </row>
    <row r="470" spans="1:50" ht="12.75">
      <c r="A470" s="27"/>
      <c r="G470" s="49"/>
      <c r="K470" s="100"/>
      <c r="L470" s="100"/>
      <c r="M470" s="106"/>
      <c r="N470" s="106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5"/>
      <c r="AD470" s="25"/>
      <c r="AE470" s="25"/>
      <c r="AF470" s="25"/>
      <c r="AG470" s="25"/>
      <c r="AH470" s="25"/>
      <c r="AI470" s="25"/>
      <c r="AJ470" s="25"/>
      <c r="AK470" s="25"/>
      <c r="AL470" s="25"/>
      <c r="AM470" s="25"/>
      <c r="AN470" s="25"/>
      <c r="AO470" s="25"/>
      <c r="AP470" s="25"/>
      <c r="AQ470" s="25"/>
      <c r="AR470" s="25"/>
      <c r="AS470" s="25"/>
      <c r="AT470" s="25"/>
      <c r="AU470" s="25"/>
      <c r="AV470" s="25"/>
      <c r="AW470" s="25"/>
      <c r="AX470" s="25"/>
    </row>
    <row r="471" spans="1:50" ht="12.75">
      <c r="A471" s="27"/>
      <c r="G471" s="49"/>
      <c r="K471" s="100"/>
      <c r="L471" s="100"/>
      <c r="M471" s="106"/>
      <c r="N471" s="106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5"/>
      <c r="AD471" s="25"/>
      <c r="AE471" s="25"/>
      <c r="AF471" s="25"/>
      <c r="AG471" s="25"/>
      <c r="AH471" s="25"/>
      <c r="AI471" s="25"/>
      <c r="AJ471" s="25"/>
      <c r="AK471" s="25"/>
      <c r="AL471" s="25"/>
      <c r="AM471" s="25"/>
      <c r="AN471" s="25"/>
      <c r="AO471" s="25"/>
      <c r="AP471" s="25"/>
      <c r="AQ471" s="25"/>
      <c r="AR471" s="25"/>
      <c r="AS471" s="25"/>
      <c r="AT471" s="25"/>
      <c r="AU471" s="25"/>
      <c r="AV471" s="25"/>
      <c r="AW471" s="25"/>
      <c r="AX471" s="25"/>
    </row>
    <row r="472" spans="1:50" ht="12.75">
      <c r="A472" s="27"/>
      <c r="G472" s="49"/>
      <c r="K472" s="100"/>
      <c r="L472" s="100"/>
      <c r="M472" s="106"/>
      <c r="N472" s="106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5"/>
      <c r="AD472" s="25"/>
      <c r="AE472" s="25"/>
      <c r="AF472" s="25"/>
      <c r="AG472" s="25"/>
      <c r="AH472" s="25"/>
      <c r="AI472" s="25"/>
      <c r="AJ472" s="25"/>
      <c r="AK472" s="25"/>
      <c r="AL472" s="25"/>
      <c r="AM472" s="25"/>
      <c r="AN472" s="25"/>
      <c r="AO472" s="25"/>
      <c r="AP472" s="25"/>
      <c r="AQ472" s="25"/>
      <c r="AR472" s="25"/>
      <c r="AS472" s="25"/>
      <c r="AT472" s="25"/>
      <c r="AU472" s="25"/>
      <c r="AV472" s="25"/>
      <c r="AW472" s="25"/>
      <c r="AX472" s="25"/>
    </row>
    <row r="473" spans="1:50" ht="12.75">
      <c r="A473" s="27"/>
      <c r="G473" s="49"/>
      <c r="K473" s="100"/>
      <c r="L473" s="100"/>
      <c r="M473" s="106"/>
      <c r="N473" s="106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5"/>
      <c r="AD473" s="25"/>
      <c r="AE473" s="25"/>
      <c r="AF473" s="25"/>
      <c r="AG473" s="25"/>
      <c r="AH473" s="25"/>
      <c r="AI473" s="25"/>
      <c r="AJ473" s="25"/>
      <c r="AK473" s="25"/>
      <c r="AL473" s="25"/>
      <c r="AM473" s="25"/>
      <c r="AN473" s="25"/>
      <c r="AO473" s="25"/>
      <c r="AP473" s="25"/>
      <c r="AQ473" s="25"/>
      <c r="AR473" s="25"/>
      <c r="AS473" s="25"/>
      <c r="AT473" s="25"/>
      <c r="AU473" s="25"/>
      <c r="AV473" s="25"/>
      <c r="AW473" s="25"/>
      <c r="AX473" s="25"/>
    </row>
    <row r="474" spans="1:50" ht="12.75">
      <c r="A474" s="27"/>
      <c r="G474" s="49"/>
      <c r="K474" s="100"/>
      <c r="L474" s="100"/>
      <c r="M474" s="106"/>
      <c r="N474" s="106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5"/>
      <c r="AD474" s="25"/>
      <c r="AE474" s="25"/>
      <c r="AF474" s="25"/>
      <c r="AG474" s="25"/>
      <c r="AH474" s="25"/>
      <c r="AI474" s="25"/>
      <c r="AJ474" s="25"/>
      <c r="AK474" s="25"/>
      <c r="AL474" s="25"/>
      <c r="AM474" s="25"/>
      <c r="AN474" s="25"/>
      <c r="AO474" s="25"/>
      <c r="AP474" s="25"/>
      <c r="AQ474" s="25"/>
      <c r="AR474" s="25"/>
      <c r="AS474" s="25"/>
      <c r="AT474" s="25"/>
      <c r="AU474" s="25"/>
      <c r="AV474" s="25"/>
      <c r="AW474" s="25"/>
      <c r="AX474" s="25"/>
    </row>
    <row r="475" spans="1:50" ht="12.75">
      <c r="A475" s="27"/>
      <c r="G475" s="49"/>
      <c r="K475" s="100"/>
      <c r="L475" s="100"/>
      <c r="M475" s="106"/>
      <c r="N475" s="106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5"/>
      <c r="AD475" s="25"/>
      <c r="AE475" s="25"/>
      <c r="AF475" s="25"/>
      <c r="AG475" s="25"/>
      <c r="AH475" s="25"/>
      <c r="AI475" s="25"/>
      <c r="AJ475" s="25"/>
      <c r="AK475" s="25"/>
      <c r="AL475" s="25"/>
      <c r="AM475" s="25"/>
      <c r="AN475" s="25"/>
      <c r="AO475" s="25"/>
      <c r="AP475" s="25"/>
      <c r="AQ475" s="25"/>
      <c r="AR475" s="25"/>
      <c r="AS475" s="25"/>
      <c r="AT475" s="25"/>
      <c r="AU475" s="25"/>
      <c r="AV475" s="25"/>
      <c r="AW475" s="25"/>
      <c r="AX475" s="25"/>
    </row>
    <row r="476" spans="1:50" ht="12.75">
      <c r="A476" s="27"/>
      <c r="G476" s="49"/>
      <c r="K476" s="100"/>
      <c r="L476" s="100"/>
      <c r="M476" s="106"/>
      <c r="N476" s="106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5"/>
      <c r="AD476" s="25"/>
      <c r="AE476" s="25"/>
      <c r="AF476" s="25"/>
      <c r="AG476" s="25"/>
      <c r="AH476" s="25"/>
      <c r="AI476" s="25"/>
      <c r="AJ476" s="25"/>
      <c r="AK476" s="25"/>
      <c r="AL476" s="25"/>
      <c r="AM476" s="25"/>
      <c r="AN476" s="25"/>
      <c r="AO476" s="25"/>
      <c r="AP476" s="25"/>
      <c r="AQ476" s="25"/>
      <c r="AR476" s="25"/>
      <c r="AS476" s="25"/>
      <c r="AT476" s="25"/>
      <c r="AU476" s="25"/>
      <c r="AV476" s="25"/>
      <c r="AW476" s="25"/>
      <c r="AX476" s="25"/>
    </row>
    <row r="477" spans="1:50" ht="12.75">
      <c r="A477" s="27"/>
      <c r="G477" s="49"/>
      <c r="K477" s="100"/>
      <c r="L477" s="100"/>
      <c r="M477" s="106"/>
      <c r="N477" s="106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5"/>
      <c r="AD477" s="25"/>
      <c r="AE477" s="25"/>
      <c r="AF477" s="25"/>
      <c r="AG477" s="25"/>
      <c r="AH477" s="25"/>
      <c r="AI477" s="25"/>
      <c r="AJ477" s="25"/>
      <c r="AK477" s="25"/>
      <c r="AL477" s="25"/>
      <c r="AM477" s="25"/>
      <c r="AN477" s="25"/>
      <c r="AO477" s="25"/>
      <c r="AP477" s="25"/>
      <c r="AQ477" s="25"/>
      <c r="AR477" s="25"/>
      <c r="AS477" s="25"/>
      <c r="AT477" s="25"/>
      <c r="AU477" s="25"/>
      <c r="AV477" s="25"/>
      <c r="AW477" s="25"/>
      <c r="AX477" s="25"/>
    </row>
    <row r="478" spans="1:50" ht="12.75">
      <c r="A478" s="27"/>
      <c r="G478" s="49"/>
      <c r="K478" s="100"/>
      <c r="L478" s="100"/>
      <c r="M478" s="106"/>
      <c r="N478" s="106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5"/>
      <c r="AD478" s="25"/>
      <c r="AE478" s="25"/>
      <c r="AF478" s="25"/>
      <c r="AG478" s="25"/>
      <c r="AH478" s="25"/>
      <c r="AI478" s="25"/>
      <c r="AJ478" s="25"/>
      <c r="AK478" s="25"/>
      <c r="AL478" s="25"/>
      <c r="AM478" s="25"/>
      <c r="AN478" s="25"/>
      <c r="AO478" s="25"/>
      <c r="AP478" s="25"/>
      <c r="AQ478" s="25"/>
      <c r="AR478" s="25"/>
      <c r="AS478" s="25"/>
      <c r="AT478" s="25"/>
      <c r="AU478" s="25"/>
      <c r="AV478" s="25"/>
      <c r="AW478" s="25"/>
      <c r="AX478" s="25"/>
    </row>
    <row r="479" spans="1:50" ht="12.75">
      <c r="A479" s="27"/>
      <c r="G479" s="49"/>
      <c r="K479" s="100"/>
      <c r="L479" s="100"/>
      <c r="M479" s="106"/>
      <c r="N479" s="106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5"/>
      <c r="AD479" s="25"/>
      <c r="AE479" s="25"/>
      <c r="AF479" s="25"/>
      <c r="AG479" s="25"/>
      <c r="AH479" s="25"/>
      <c r="AI479" s="25"/>
      <c r="AJ479" s="25"/>
      <c r="AK479" s="25"/>
      <c r="AL479" s="25"/>
      <c r="AM479" s="25"/>
      <c r="AN479" s="25"/>
      <c r="AO479" s="25"/>
      <c r="AP479" s="25"/>
      <c r="AQ479" s="25"/>
      <c r="AR479" s="25"/>
      <c r="AS479" s="25"/>
      <c r="AT479" s="25"/>
      <c r="AU479" s="25"/>
      <c r="AV479" s="25"/>
      <c r="AW479" s="25"/>
      <c r="AX479" s="25"/>
    </row>
    <row r="480" spans="1:50" ht="12.75">
      <c r="A480" s="27"/>
      <c r="G480" s="49"/>
      <c r="K480" s="100"/>
      <c r="L480" s="100"/>
      <c r="M480" s="106"/>
      <c r="N480" s="106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5"/>
      <c r="AD480" s="25"/>
      <c r="AE480" s="25"/>
      <c r="AF480" s="25"/>
      <c r="AG480" s="25"/>
      <c r="AH480" s="25"/>
      <c r="AI480" s="25"/>
      <c r="AJ480" s="25"/>
      <c r="AK480" s="25"/>
      <c r="AL480" s="25"/>
      <c r="AM480" s="25"/>
      <c r="AN480" s="25"/>
      <c r="AO480" s="25"/>
      <c r="AP480" s="25"/>
      <c r="AQ480" s="25"/>
      <c r="AR480" s="25"/>
      <c r="AS480" s="25"/>
      <c r="AT480" s="25"/>
      <c r="AU480" s="25"/>
      <c r="AV480" s="25"/>
      <c r="AW480" s="25"/>
      <c r="AX480" s="25"/>
    </row>
    <row r="481" spans="1:50" ht="12.75">
      <c r="A481" s="27"/>
      <c r="G481" s="49"/>
      <c r="K481" s="100"/>
      <c r="L481" s="100"/>
      <c r="M481" s="106"/>
      <c r="N481" s="106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5"/>
      <c r="AD481" s="25"/>
      <c r="AE481" s="25"/>
      <c r="AF481" s="25"/>
      <c r="AG481" s="25"/>
      <c r="AH481" s="25"/>
      <c r="AI481" s="25"/>
      <c r="AJ481" s="25"/>
      <c r="AK481" s="25"/>
      <c r="AL481" s="25"/>
      <c r="AM481" s="25"/>
      <c r="AN481" s="25"/>
      <c r="AO481" s="25"/>
      <c r="AP481" s="25"/>
      <c r="AQ481" s="25"/>
      <c r="AR481" s="25"/>
      <c r="AS481" s="25"/>
      <c r="AT481" s="25"/>
      <c r="AU481" s="25"/>
      <c r="AV481" s="25"/>
      <c r="AW481" s="25"/>
      <c r="AX481" s="25"/>
    </row>
    <row r="482" spans="1:50" ht="12.75">
      <c r="A482" s="27"/>
      <c r="G482" s="49"/>
      <c r="K482" s="100"/>
      <c r="L482" s="100"/>
      <c r="M482" s="106"/>
      <c r="N482" s="106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5"/>
      <c r="AD482" s="25"/>
      <c r="AE482" s="25"/>
      <c r="AF482" s="25"/>
      <c r="AG482" s="25"/>
      <c r="AH482" s="25"/>
      <c r="AI482" s="25"/>
      <c r="AJ482" s="25"/>
      <c r="AK482" s="25"/>
      <c r="AL482" s="25"/>
      <c r="AM482" s="25"/>
      <c r="AN482" s="25"/>
      <c r="AO482" s="25"/>
      <c r="AP482" s="25"/>
      <c r="AQ482" s="25"/>
      <c r="AR482" s="25"/>
      <c r="AS482" s="25"/>
      <c r="AT482" s="25"/>
      <c r="AU482" s="25"/>
      <c r="AV482" s="25"/>
      <c r="AW482" s="25"/>
      <c r="AX482" s="25"/>
    </row>
    <row r="483" spans="1:50" ht="12.75">
      <c r="A483" s="27"/>
      <c r="G483" s="49"/>
      <c r="K483" s="100"/>
      <c r="L483" s="100"/>
      <c r="M483" s="106"/>
      <c r="N483" s="106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5"/>
      <c r="AD483" s="25"/>
      <c r="AE483" s="25"/>
      <c r="AF483" s="25"/>
      <c r="AG483" s="25"/>
      <c r="AH483" s="25"/>
      <c r="AI483" s="25"/>
      <c r="AJ483" s="25"/>
      <c r="AK483" s="25"/>
      <c r="AL483" s="25"/>
      <c r="AM483" s="25"/>
      <c r="AN483" s="25"/>
      <c r="AO483" s="25"/>
      <c r="AP483" s="25"/>
      <c r="AQ483" s="25"/>
      <c r="AR483" s="25"/>
      <c r="AS483" s="25"/>
      <c r="AT483" s="25"/>
      <c r="AU483" s="25"/>
      <c r="AV483" s="25"/>
      <c r="AW483" s="25"/>
      <c r="AX483" s="25"/>
    </row>
    <row r="484" spans="1:50" ht="12.75">
      <c r="A484" s="27"/>
      <c r="G484" s="49"/>
      <c r="K484" s="100"/>
      <c r="L484" s="100"/>
      <c r="M484" s="106"/>
      <c r="N484" s="106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5"/>
      <c r="AD484" s="25"/>
      <c r="AE484" s="25"/>
      <c r="AF484" s="25"/>
      <c r="AG484" s="25"/>
      <c r="AH484" s="25"/>
      <c r="AI484" s="25"/>
      <c r="AJ484" s="25"/>
      <c r="AK484" s="25"/>
      <c r="AL484" s="25"/>
      <c r="AM484" s="25"/>
      <c r="AN484" s="25"/>
      <c r="AO484" s="25"/>
      <c r="AP484" s="25"/>
      <c r="AQ484" s="25"/>
      <c r="AR484" s="25"/>
      <c r="AS484" s="25"/>
      <c r="AT484" s="25"/>
      <c r="AU484" s="25"/>
      <c r="AV484" s="25"/>
      <c r="AW484" s="25"/>
      <c r="AX484" s="25"/>
    </row>
    <row r="485" spans="1:50" ht="12.75">
      <c r="A485" s="27"/>
      <c r="G485" s="49"/>
      <c r="K485" s="100"/>
      <c r="L485" s="100"/>
      <c r="M485" s="106"/>
      <c r="N485" s="106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5"/>
      <c r="AD485" s="25"/>
      <c r="AE485" s="25"/>
      <c r="AF485" s="25"/>
      <c r="AG485" s="25"/>
      <c r="AH485" s="25"/>
      <c r="AI485" s="25"/>
      <c r="AJ485" s="25"/>
      <c r="AK485" s="25"/>
      <c r="AL485" s="25"/>
      <c r="AM485" s="25"/>
      <c r="AN485" s="25"/>
      <c r="AO485" s="25"/>
      <c r="AP485" s="25"/>
      <c r="AQ485" s="25"/>
      <c r="AR485" s="25"/>
      <c r="AS485" s="25"/>
      <c r="AT485" s="25"/>
      <c r="AU485" s="25"/>
      <c r="AV485" s="25"/>
      <c r="AW485" s="25"/>
      <c r="AX485" s="25"/>
    </row>
    <row r="486" spans="1:50" ht="12.75">
      <c r="A486" s="27"/>
      <c r="G486" s="49"/>
      <c r="K486" s="100"/>
      <c r="L486" s="100"/>
      <c r="M486" s="106"/>
      <c r="N486" s="106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5"/>
      <c r="AD486" s="25"/>
      <c r="AE486" s="25"/>
      <c r="AF486" s="25"/>
      <c r="AG486" s="25"/>
      <c r="AH486" s="25"/>
      <c r="AI486" s="25"/>
      <c r="AJ486" s="25"/>
      <c r="AK486" s="25"/>
      <c r="AL486" s="25"/>
      <c r="AM486" s="25"/>
      <c r="AN486" s="25"/>
      <c r="AO486" s="25"/>
      <c r="AP486" s="25"/>
      <c r="AQ486" s="25"/>
      <c r="AR486" s="25"/>
      <c r="AS486" s="25"/>
      <c r="AT486" s="25"/>
      <c r="AU486" s="25"/>
      <c r="AV486" s="25"/>
      <c r="AW486" s="25"/>
      <c r="AX486" s="25"/>
    </row>
    <row r="487" spans="1:50" ht="12.75">
      <c r="A487" s="27"/>
      <c r="G487" s="49"/>
      <c r="K487" s="100"/>
      <c r="L487" s="100"/>
      <c r="M487" s="106"/>
      <c r="N487" s="106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5"/>
      <c r="AD487" s="25"/>
      <c r="AE487" s="25"/>
      <c r="AF487" s="25"/>
      <c r="AG487" s="25"/>
      <c r="AH487" s="25"/>
      <c r="AI487" s="25"/>
      <c r="AJ487" s="25"/>
      <c r="AK487" s="25"/>
      <c r="AL487" s="25"/>
      <c r="AM487" s="25"/>
      <c r="AN487" s="25"/>
      <c r="AO487" s="25"/>
      <c r="AP487" s="25"/>
      <c r="AQ487" s="25"/>
      <c r="AR487" s="25"/>
      <c r="AS487" s="25"/>
      <c r="AT487" s="25"/>
      <c r="AU487" s="25"/>
      <c r="AV487" s="25"/>
      <c r="AW487" s="25"/>
      <c r="AX487" s="25"/>
    </row>
    <row r="488" spans="1:50" ht="12.75">
      <c r="A488" s="27"/>
      <c r="G488" s="49"/>
      <c r="K488" s="100"/>
      <c r="L488" s="100"/>
      <c r="M488" s="106"/>
      <c r="N488" s="106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5"/>
      <c r="AD488" s="25"/>
      <c r="AE488" s="25"/>
      <c r="AF488" s="25"/>
      <c r="AG488" s="25"/>
      <c r="AH488" s="25"/>
      <c r="AI488" s="25"/>
      <c r="AJ488" s="25"/>
      <c r="AK488" s="25"/>
      <c r="AL488" s="25"/>
      <c r="AM488" s="25"/>
      <c r="AN488" s="25"/>
      <c r="AO488" s="25"/>
      <c r="AP488" s="25"/>
      <c r="AQ488" s="25"/>
      <c r="AR488" s="25"/>
      <c r="AS488" s="25"/>
      <c r="AT488" s="25"/>
      <c r="AU488" s="25"/>
      <c r="AV488" s="25"/>
      <c r="AW488" s="25"/>
      <c r="AX488" s="25"/>
    </row>
    <row r="489" spans="1:50" ht="12.75">
      <c r="A489" s="27"/>
      <c r="G489" s="49"/>
      <c r="K489" s="100"/>
      <c r="L489" s="100"/>
      <c r="M489" s="106"/>
      <c r="N489" s="106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5"/>
      <c r="AD489" s="25"/>
      <c r="AE489" s="25"/>
      <c r="AF489" s="25"/>
      <c r="AG489" s="25"/>
      <c r="AH489" s="25"/>
      <c r="AI489" s="25"/>
      <c r="AJ489" s="25"/>
      <c r="AK489" s="25"/>
      <c r="AL489" s="25"/>
      <c r="AM489" s="25"/>
      <c r="AN489" s="25"/>
      <c r="AO489" s="25"/>
      <c r="AP489" s="25"/>
      <c r="AQ489" s="25"/>
      <c r="AR489" s="25"/>
      <c r="AS489" s="25"/>
      <c r="AT489" s="25"/>
      <c r="AU489" s="25"/>
      <c r="AV489" s="25"/>
      <c r="AW489" s="25"/>
      <c r="AX489" s="25"/>
    </row>
    <row r="490" spans="1:50" ht="12.75">
      <c r="A490" s="27"/>
      <c r="G490" s="49"/>
      <c r="K490" s="100"/>
      <c r="L490" s="100"/>
      <c r="M490" s="106"/>
      <c r="N490" s="106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5"/>
      <c r="AD490" s="25"/>
      <c r="AE490" s="25"/>
      <c r="AF490" s="25"/>
      <c r="AG490" s="25"/>
      <c r="AH490" s="25"/>
      <c r="AI490" s="25"/>
      <c r="AJ490" s="25"/>
      <c r="AK490" s="25"/>
      <c r="AL490" s="25"/>
      <c r="AM490" s="25"/>
      <c r="AN490" s="25"/>
      <c r="AO490" s="25"/>
      <c r="AP490" s="25"/>
      <c r="AQ490" s="25"/>
      <c r="AR490" s="25"/>
      <c r="AS490" s="25"/>
      <c r="AT490" s="25"/>
      <c r="AU490" s="25"/>
      <c r="AV490" s="25"/>
      <c r="AW490" s="25"/>
      <c r="AX490" s="25"/>
    </row>
    <row r="491" spans="1:50" ht="12.75">
      <c r="A491" s="27"/>
      <c r="G491" s="49"/>
      <c r="K491" s="100"/>
      <c r="L491" s="100"/>
      <c r="M491" s="106"/>
      <c r="N491" s="106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5"/>
      <c r="AD491" s="25"/>
      <c r="AE491" s="25"/>
      <c r="AF491" s="25"/>
      <c r="AG491" s="25"/>
      <c r="AH491" s="25"/>
      <c r="AI491" s="25"/>
      <c r="AJ491" s="25"/>
      <c r="AK491" s="25"/>
      <c r="AL491" s="25"/>
      <c r="AM491" s="25"/>
      <c r="AN491" s="25"/>
      <c r="AO491" s="25"/>
      <c r="AP491" s="25"/>
      <c r="AQ491" s="25"/>
      <c r="AR491" s="25"/>
      <c r="AS491" s="25"/>
      <c r="AT491" s="25"/>
      <c r="AU491" s="25"/>
      <c r="AV491" s="25"/>
      <c r="AW491" s="25"/>
      <c r="AX491" s="25"/>
    </row>
    <row r="492" spans="1:50" ht="12.75">
      <c r="A492" s="27"/>
      <c r="G492" s="49"/>
      <c r="K492" s="100"/>
      <c r="L492" s="100"/>
      <c r="M492" s="106"/>
      <c r="N492" s="106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5"/>
      <c r="AD492" s="25"/>
      <c r="AE492" s="25"/>
      <c r="AF492" s="25"/>
      <c r="AG492" s="25"/>
      <c r="AH492" s="25"/>
      <c r="AI492" s="25"/>
      <c r="AJ492" s="25"/>
      <c r="AK492" s="25"/>
      <c r="AL492" s="25"/>
      <c r="AM492" s="25"/>
      <c r="AN492" s="25"/>
      <c r="AO492" s="25"/>
      <c r="AP492" s="25"/>
      <c r="AQ492" s="25"/>
      <c r="AR492" s="25"/>
      <c r="AS492" s="25"/>
      <c r="AT492" s="25"/>
      <c r="AU492" s="25"/>
      <c r="AV492" s="25"/>
      <c r="AW492" s="25"/>
      <c r="AX492" s="25"/>
    </row>
    <row r="493" spans="1:50" ht="12.75">
      <c r="A493" s="27"/>
      <c r="G493" s="49"/>
      <c r="K493" s="100"/>
      <c r="L493" s="100"/>
      <c r="M493" s="106"/>
      <c r="N493" s="106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5"/>
      <c r="AD493" s="25"/>
      <c r="AE493" s="25"/>
      <c r="AF493" s="25"/>
      <c r="AG493" s="25"/>
      <c r="AH493" s="25"/>
      <c r="AI493" s="25"/>
      <c r="AJ493" s="25"/>
      <c r="AK493" s="25"/>
      <c r="AL493" s="25"/>
      <c r="AM493" s="25"/>
      <c r="AN493" s="25"/>
      <c r="AO493" s="25"/>
      <c r="AP493" s="25"/>
      <c r="AQ493" s="25"/>
      <c r="AR493" s="25"/>
      <c r="AS493" s="25"/>
      <c r="AT493" s="25"/>
      <c r="AU493" s="25"/>
      <c r="AV493" s="25"/>
      <c r="AW493" s="25"/>
      <c r="AX493" s="25"/>
    </row>
    <row r="494" spans="1:50" ht="12.75">
      <c r="A494" s="27"/>
      <c r="G494" s="49"/>
      <c r="K494" s="100"/>
      <c r="L494" s="100"/>
      <c r="M494" s="106"/>
      <c r="N494" s="106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5"/>
      <c r="AD494" s="25"/>
      <c r="AE494" s="25"/>
      <c r="AF494" s="25"/>
      <c r="AG494" s="25"/>
      <c r="AH494" s="25"/>
      <c r="AI494" s="25"/>
      <c r="AJ494" s="25"/>
      <c r="AK494" s="25"/>
      <c r="AL494" s="25"/>
      <c r="AM494" s="25"/>
      <c r="AN494" s="25"/>
      <c r="AO494" s="25"/>
      <c r="AP494" s="25"/>
      <c r="AQ494" s="25"/>
      <c r="AR494" s="25"/>
      <c r="AS494" s="25"/>
      <c r="AT494" s="25"/>
      <c r="AU494" s="25"/>
      <c r="AV494" s="25"/>
      <c r="AW494" s="25"/>
      <c r="AX494" s="25"/>
    </row>
    <row r="495" spans="1:50" ht="12.75">
      <c r="A495" s="27"/>
      <c r="G495" s="49"/>
      <c r="K495" s="100"/>
      <c r="L495" s="100"/>
      <c r="M495" s="106"/>
      <c r="N495" s="106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5"/>
      <c r="AD495" s="25"/>
      <c r="AE495" s="25"/>
      <c r="AF495" s="25"/>
      <c r="AG495" s="25"/>
      <c r="AH495" s="25"/>
      <c r="AI495" s="25"/>
      <c r="AJ495" s="25"/>
      <c r="AK495" s="25"/>
      <c r="AL495" s="25"/>
      <c r="AM495" s="25"/>
      <c r="AN495" s="25"/>
      <c r="AO495" s="25"/>
      <c r="AP495" s="25"/>
      <c r="AQ495" s="25"/>
      <c r="AR495" s="25"/>
      <c r="AS495" s="25"/>
      <c r="AT495" s="25"/>
      <c r="AU495" s="25"/>
      <c r="AV495" s="25"/>
      <c r="AW495" s="25"/>
      <c r="AX495" s="25"/>
    </row>
    <row r="496" spans="1:50" ht="12.75">
      <c r="A496" s="27"/>
      <c r="G496" s="49"/>
      <c r="K496" s="100"/>
      <c r="L496" s="100"/>
      <c r="M496" s="106"/>
      <c r="N496" s="106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5"/>
      <c r="AD496" s="25"/>
      <c r="AE496" s="25"/>
      <c r="AF496" s="25"/>
      <c r="AG496" s="25"/>
      <c r="AH496" s="25"/>
      <c r="AI496" s="25"/>
      <c r="AJ496" s="25"/>
      <c r="AK496" s="25"/>
      <c r="AL496" s="25"/>
      <c r="AM496" s="25"/>
      <c r="AN496" s="25"/>
      <c r="AO496" s="25"/>
      <c r="AP496" s="25"/>
      <c r="AQ496" s="25"/>
      <c r="AR496" s="25"/>
      <c r="AS496" s="25"/>
      <c r="AT496" s="25"/>
      <c r="AU496" s="25"/>
      <c r="AV496" s="25"/>
      <c r="AW496" s="25"/>
      <c r="AX496" s="25"/>
    </row>
    <row r="497" spans="1:50" ht="12.75">
      <c r="A497" s="27"/>
      <c r="G497" s="49"/>
      <c r="K497" s="100"/>
      <c r="L497" s="100"/>
      <c r="M497" s="106"/>
      <c r="N497" s="106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5"/>
      <c r="AD497" s="25"/>
      <c r="AE497" s="25"/>
      <c r="AF497" s="25"/>
      <c r="AG497" s="25"/>
      <c r="AH497" s="25"/>
      <c r="AI497" s="25"/>
      <c r="AJ497" s="25"/>
      <c r="AK497" s="25"/>
      <c r="AL497" s="25"/>
      <c r="AM497" s="25"/>
      <c r="AN497" s="25"/>
      <c r="AO497" s="25"/>
      <c r="AP497" s="25"/>
      <c r="AQ497" s="25"/>
      <c r="AR497" s="25"/>
      <c r="AS497" s="25"/>
      <c r="AT497" s="25"/>
      <c r="AU497" s="25"/>
      <c r="AV497" s="25"/>
      <c r="AW497" s="25"/>
      <c r="AX497" s="25"/>
    </row>
    <row r="498" spans="1:50" ht="12.75">
      <c r="A498" s="27"/>
      <c r="G498" s="49"/>
      <c r="K498" s="100"/>
      <c r="L498" s="100"/>
      <c r="M498" s="106"/>
      <c r="N498" s="106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5"/>
      <c r="AD498" s="25"/>
      <c r="AE498" s="25"/>
      <c r="AF498" s="25"/>
      <c r="AG498" s="25"/>
      <c r="AH498" s="25"/>
      <c r="AI498" s="25"/>
      <c r="AJ498" s="25"/>
      <c r="AK498" s="25"/>
      <c r="AL498" s="25"/>
      <c r="AM498" s="25"/>
      <c r="AN498" s="25"/>
      <c r="AO498" s="25"/>
      <c r="AP498" s="25"/>
      <c r="AQ498" s="25"/>
      <c r="AR498" s="25"/>
      <c r="AS498" s="25"/>
      <c r="AT498" s="25"/>
      <c r="AU498" s="25"/>
      <c r="AV498" s="25"/>
      <c r="AW498" s="25"/>
      <c r="AX498" s="25"/>
    </row>
    <row r="499" spans="1:50" ht="12.75">
      <c r="A499" s="27"/>
      <c r="G499" s="49"/>
      <c r="K499" s="100"/>
      <c r="L499" s="100"/>
      <c r="M499" s="106"/>
      <c r="N499" s="106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5"/>
      <c r="AD499" s="25"/>
      <c r="AE499" s="25"/>
      <c r="AF499" s="25"/>
      <c r="AG499" s="25"/>
      <c r="AH499" s="25"/>
      <c r="AI499" s="25"/>
      <c r="AJ499" s="25"/>
      <c r="AK499" s="25"/>
      <c r="AL499" s="25"/>
      <c r="AM499" s="25"/>
      <c r="AN499" s="25"/>
      <c r="AO499" s="25"/>
      <c r="AP499" s="25"/>
      <c r="AQ499" s="25"/>
      <c r="AR499" s="25"/>
      <c r="AS499" s="25"/>
      <c r="AT499" s="25"/>
      <c r="AU499" s="25"/>
      <c r="AV499" s="25"/>
      <c r="AW499" s="25"/>
      <c r="AX499" s="25"/>
    </row>
    <row r="500" spans="1:50" ht="12.75">
      <c r="A500" s="27"/>
      <c r="G500" s="49"/>
      <c r="K500" s="100"/>
      <c r="L500" s="100"/>
      <c r="M500" s="106"/>
      <c r="N500" s="106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5"/>
      <c r="AD500" s="25"/>
      <c r="AE500" s="25"/>
      <c r="AF500" s="25"/>
      <c r="AG500" s="25"/>
      <c r="AH500" s="25"/>
      <c r="AI500" s="25"/>
      <c r="AJ500" s="25"/>
      <c r="AK500" s="25"/>
      <c r="AL500" s="25"/>
      <c r="AM500" s="25"/>
      <c r="AN500" s="25"/>
      <c r="AO500" s="25"/>
      <c r="AP500" s="25"/>
      <c r="AQ500" s="25"/>
      <c r="AR500" s="25"/>
      <c r="AS500" s="25"/>
      <c r="AT500" s="25"/>
      <c r="AU500" s="25"/>
      <c r="AV500" s="25"/>
      <c r="AW500" s="25"/>
      <c r="AX500" s="25"/>
    </row>
    <row r="501" spans="1:50" ht="12.75">
      <c r="A501" s="27"/>
      <c r="G501" s="49"/>
      <c r="K501" s="100"/>
      <c r="L501" s="100"/>
      <c r="M501" s="106"/>
      <c r="N501" s="106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5"/>
      <c r="AD501" s="25"/>
      <c r="AE501" s="25"/>
      <c r="AF501" s="25"/>
      <c r="AG501" s="25"/>
      <c r="AH501" s="25"/>
      <c r="AI501" s="25"/>
      <c r="AJ501" s="25"/>
      <c r="AK501" s="25"/>
      <c r="AL501" s="25"/>
      <c r="AM501" s="25"/>
      <c r="AN501" s="25"/>
      <c r="AO501" s="25"/>
      <c r="AP501" s="25"/>
      <c r="AQ501" s="25"/>
      <c r="AR501" s="25"/>
      <c r="AS501" s="25"/>
      <c r="AT501" s="25"/>
      <c r="AU501" s="25"/>
      <c r="AV501" s="25"/>
      <c r="AW501" s="25"/>
      <c r="AX501" s="25"/>
    </row>
    <row r="502" spans="1:50" ht="12.75">
      <c r="A502" s="27"/>
      <c r="G502" s="49"/>
      <c r="K502" s="100"/>
      <c r="L502" s="100"/>
      <c r="M502" s="106"/>
      <c r="N502" s="106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5"/>
      <c r="AD502" s="25"/>
      <c r="AE502" s="25"/>
      <c r="AF502" s="25"/>
      <c r="AG502" s="25"/>
      <c r="AH502" s="25"/>
      <c r="AI502" s="25"/>
      <c r="AJ502" s="25"/>
      <c r="AK502" s="25"/>
      <c r="AL502" s="25"/>
      <c r="AM502" s="25"/>
      <c r="AN502" s="25"/>
      <c r="AO502" s="25"/>
      <c r="AP502" s="25"/>
      <c r="AQ502" s="25"/>
      <c r="AR502" s="25"/>
      <c r="AS502" s="25"/>
      <c r="AT502" s="25"/>
      <c r="AU502" s="25"/>
      <c r="AV502" s="25"/>
      <c r="AW502" s="25"/>
      <c r="AX502" s="25"/>
    </row>
    <row r="503" spans="1:50" ht="12.75">
      <c r="A503" s="27"/>
      <c r="G503" s="49"/>
      <c r="K503" s="100"/>
      <c r="L503" s="100"/>
      <c r="M503" s="106"/>
      <c r="N503" s="106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5"/>
      <c r="AD503" s="25"/>
      <c r="AE503" s="25"/>
      <c r="AF503" s="25"/>
      <c r="AG503" s="25"/>
      <c r="AH503" s="25"/>
      <c r="AI503" s="25"/>
      <c r="AJ503" s="25"/>
      <c r="AK503" s="25"/>
      <c r="AL503" s="25"/>
      <c r="AM503" s="25"/>
      <c r="AN503" s="25"/>
      <c r="AO503" s="25"/>
      <c r="AP503" s="25"/>
      <c r="AQ503" s="25"/>
      <c r="AR503" s="25"/>
      <c r="AS503" s="25"/>
      <c r="AT503" s="25"/>
      <c r="AU503" s="25"/>
      <c r="AV503" s="25"/>
      <c r="AW503" s="25"/>
      <c r="AX503" s="25"/>
    </row>
    <row r="504" spans="1:50" ht="12.75">
      <c r="A504" s="27"/>
      <c r="G504" s="49"/>
      <c r="K504" s="100"/>
      <c r="L504" s="100"/>
      <c r="M504" s="106"/>
      <c r="N504" s="106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5"/>
      <c r="AD504" s="25"/>
      <c r="AE504" s="25"/>
      <c r="AF504" s="25"/>
      <c r="AG504" s="25"/>
      <c r="AH504" s="25"/>
      <c r="AI504" s="25"/>
      <c r="AJ504" s="25"/>
      <c r="AK504" s="25"/>
      <c r="AL504" s="25"/>
      <c r="AM504" s="25"/>
      <c r="AN504" s="25"/>
      <c r="AO504" s="25"/>
      <c r="AP504" s="25"/>
      <c r="AQ504" s="25"/>
      <c r="AR504" s="25"/>
      <c r="AS504" s="25"/>
      <c r="AT504" s="25"/>
      <c r="AU504" s="25"/>
      <c r="AV504" s="25"/>
      <c r="AW504" s="25"/>
      <c r="AX504" s="25"/>
    </row>
    <row r="505" spans="1:50" ht="12.75">
      <c r="A505" s="27"/>
      <c r="G505" s="49"/>
      <c r="K505" s="100"/>
      <c r="L505" s="100"/>
      <c r="M505" s="106"/>
      <c r="N505" s="106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5"/>
      <c r="AD505" s="25"/>
      <c r="AE505" s="25"/>
      <c r="AF505" s="25"/>
      <c r="AG505" s="25"/>
      <c r="AH505" s="25"/>
      <c r="AI505" s="25"/>
      <c r="AJ505" s="25"/>
      <c r="AK505" s="25"/>
      <c r="AL505" s="25"/>
      <c r="AM505" s="25"/>
      <c r="AN505" s="25"/>
      <c r="AO505" s="25"/>
      <c r="AP505" s="25"/>
      <c r="AQ505" s="25"/>
      <c r="AR505" s="25"/>
      <c r="AS505" s="25"/>
      <c r="AT505" s="25"/>
      <c r="AU505" s="25"/>
      <c r="AV505" s="25"/>
      <c r="AW505" s="25"/>
      <c r="AX505" s="25"/>
    </row>
    <row r="506" spans="1:50" ht="12.75">
      <c r="A506" s="27"/>
      <c r="G506" s="49"/>
      <c r="K506" s="100"/>
      <c r="L506" s="100"/>
      <c r="M506" s="106"/>
      <c r="N506" s="106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5"/>
      <c r="AD506" s="25"/>
      <c r="AE506" s="25"/>
      <c r="AF506" s="25"/>
      <c r="AG506" s="25"/>
      <c r="AH506" s="25"/>
      <c r="AI506" s="25"/>
      <c r="AJ506" s="25"/>
      <c r="AK506" s="25"/>
      <c r="AL506" s="25"/>
      <c r="AM506" s="25"/>
      <c r="AN506" s="25"/>
      <c r="AO506" s="25"/>
      <c r="AP506" s="25"/>
      <c r="AQ506" s="25"/>
      <c r="AR506" s="25"/>
      <c r="AS506" s="25"/>
      <c r="AT506" s="25"/>
      <c r="AU506" s="25"/>
      <c r="AV506" s="25"/>
      <c r="AW506" s="25"/>
      <c r="AX506" s="25"/>
    </row>
    <row r="507" spans="1:50" ht="12.75">
      <c r="A507" s="27"/>
      <c r="G507" s="49"/>
      <c r="K507" s="100"/>
      <c r="L507" s="100"/>
      <c r="M507" s="106"/>
      <c r="N507" s="106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5"/>
      <c r="AD507" s="25"/>
      <c r="AE507" s="25"/>
      <c r="AF507" s="25"/>
      <c r="AG507" s="25"/>
      <c r="AH507" s="25"/>
      <c r="AI507" s="25"/>
      <c r="AJ507" s="25"/>
      <c r="AK507" s="25"/>
      <c r="AL507" s="25"/>
      <c r="AM507" s="25"/>
      <c r="AN507" s="25"/>
      <c r="AO507" s="25"/>
      <c r="AP507" s="25"/>
      <c r="AQ507" s="25"/>
      <c r="AR507" s="25"/>
      <c r="AS507" s="25"/>
      <c r="AT507" s="25"/>
      <c r="AU507" s="25"/>
      <c r="AV507" s="25"/>
      <c r="AW507" s="25"/>
      <c r="AX507" s="25"/>
    </row>
    <row r="508" spans="1:50" ht="12.75">
      <c r="A508" s="27"/>
      <c r="G508" s="49"/>
      <c r="K508" s="100"/>
      <c r="L508" s="100"/>
      <c r="M508" s="106"/>
      <c r="N508" s="106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5"/>
      <c r="AD508" s="25"/>
      <c r="AE508" s="25"/>
      <c r="AF508" s="25"/>
      <c r="AG508" s="25"/>
      <c r="AH508" s="25"/>
      <c r="AI508" s="25"/>
      <c r="AJ508" s="25"/>
      <c r="AK508" s="25"/>
      <c r="AL508" s="25"/>
      <c r="AM508" s="25"/>
      <c r="AN508" s="25"/>
      <c r="AO508" s="25"/>
      <c r="AP508" s="25"/>
      <c r="AQ508" s="25"/>
      <c r="AR508" s="25"/>
      <c r="AS508" s="25"/>
      <c r="AT508" s="25"/>
      <c r="AU508" s="25"/>
      <c r="AV508" s="25"/>
      <c r="AW508" s="25"/>
      <c r="AX508" s="25"/>
    </row>
    <row r="509" spans="1:50" ht="12.75">
      <c r="A509" s="27"/>
      <c r="G509" s="49"/>
      <c r="K509" s="100"/>
      <c r="L509" s="100"/>
      <c r="M509" s="106"/>
      <c r="N509" s="106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5"/>
      <c r="AD509" s="25"/>
      <c r="AE509" s="25"/>
      <c r="AF509" s="25"/>
      <c r="AG509" s="25"/>
      <c r="AH509" s="25"/>
      <c r="AI509" s="25"/>
      <c r="AJ509" s="25"/>
      <c r="AK509" s="25"/>
      <c r="AL509" s="25"/>
      <c r="AM509" s="25"/>
      <c r="AN509" s="25"/>
      <c r="AO509" s="25"/>
      <c r="AP509" s="25"/>
      <c r="AQ509" s="25"/>
      <c r="AR509" s="25"/>
      <c r="AS509" s="25"/>
      <c r="AT509" s="25"/>
      <c r="AU509" s="25"/>
      <c r="AV509" s="25"/>
      <c r="AW509" s="25"/>
      <c r="AX509" s="25"/>
    </row>
    <row r="510" spans="1:50" ht="12.75">
      <c r="A510" s="27"/>
      <c r="G510" s="49"/>
      <c r="K510" s="100"/>
      <c r="L510" s="100"/>
      <c r="M510" s="106"/>
      <c r="N510" s="106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5"/>
      <c r="AD510" s="25"/>
      <c r="AE510" s="25"/>
      <c r="AF510" s="25"/>
      <c r="AG510" s="25"/>
      <c r="AH510" s="25"/>
      <c r="AI510" s="25"/>
      <c r="AJ510" s="25"/>
      <c r="AK510" s="25"/>
      <c r="AL510" s="25"/>
      <c r="AM510" s="25"/>
      <c r="AN510" s="25"/>
      <c r="AO510" s="25"/>
      <c r="AP510" s="25"/>
      <c r="AQ510" s="25"/>
      <c r="AR510" s="25"/>
      <c r="AS510" s="25"/>
      <c r="AT510" s="25"/>
      <c r="AU510" s="25"/>
      <c r="AV510" s="25"/>
      <c r="AW510" s="25"/>
      <c r="AX510" s="25"/>
    </row>
    <row r="511" spans="1:50" ht="12.75">
      <c r="A511" s="27"/>
      <c r="G511" s="49"/>
      <c r="K511" s="100"/>
      <c r="L511" s="100"/>
      <c r="M511" s="106"/>
      <c r="N511" s="106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5"/>
      <c r="AD511" s="25"/>
      <c r="AE511" s="25"/>
      <c r="AF511" s="25"/>
      <c r="AG511" s="25"/>
      <c r="AH511" s="25"/>
      <c r="AI511" s="25"/>
      <c r="AJ511" s="25"/>
      <c r="AK511" s="25"/>
      <c r="AL511" s="25"/>
      <c r="AM511" s="25"/>
      <c r="AN511" s="25"/>
      <c r="AO511" s="25"/>
      <c r="AP511" s="25"/>
      <c r="AQ511" s="25"/>
      <c r="AR511" s="25"/>
      <c r="AS511" s="25"/>
      <c r="AT511" s="25"/>
      <c r="AU511" s="25"/>
      <c r="AV511" s="25"/>
      <c r="AW511" s="25"/>
      <c r="AX511" s="25"/>
    </row>
    <row r="512" spans="1:50" ht="12.75">
      <c r="A512" s="27"/>
      <c r="G512" s="49"/>
      <c r="K512" s="100"/>
      <c r="L512" s="100"/>
      <c r="M512" s="106"/>
      <c r="N512" s="106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5"/>
      <c r="AD512" s="25"/>
      <c r="AE512" s="25"/>
      <c r="AF512" s="25"/>
      <c r="AG512" s="25"/>
      <c r="AH512" s="25"/>
      <c r="AI512" s="25"/>
      <c r="AJ512" s="25"/>
      <c r="AK512" s="25"/>
      <c r="AL512" s="25"/>
      <c r="AM512" s="25"/>
      <c r="AN512" s="25"/>
      <c r="AO512" s="25"/>
      <c r="AP512" s="25"/>
      <c r="AQ512" s="25"/>
      <c r="AR512" s="25"/>
      <c r="AS512" s="25"/>
      <c r="AT512" s="25"/>
      <c r="AU512" s="25"/>
      <c r="AV512" s="25"/>
      <c r="AW512" s="25"/>
      <c r="AX512" s="25"/>
    </row>
    <row r="513" spans="1:50" ht="12.75">
      <c r="A513" s="27"/>
      <c r="G513" s="49"/>
      <c r="K513" s="100"/>
      <c r="L513" s="100"/>
      <c r="M513" s="106"/>
      <c r="N513" s="106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5"/>
      <c r="AD513" s="25"/>
      <c r="AE513" s="25"/>
      <c r="AF513" s="25"/>
      <c r="AG513" s="25"/>
      <c r="AH513" s="25"/>
      <c r="AI513" s="25"/>
      <c r="AJ513" s="25"/>
      <c r="AK513" s="25"/>
      <c r="AL513" s="25"/>
      <c r="AM513" s="25"/>
      <c r="AN513" s="25"/>
      <c r="AO513" s="25"/>
      <c r="AP513" s="25"/>
      <c r="AQ513" s="25"/>
      <c r="AR513" s="25"/>
      <c r="AS513" s="25"/>
      <c r="AT513" s="25"/>
      <c r="AU513" s="25"/>
      <c r="AV513" s="25"/>
      <c r="AW513" s="25"/>
      <c r="AX513" s="25"/>
    </row>
    <row r="514" spans="1:50" ht="12.75">
      <c r="A514" s="27"/>
      <c r="G514" s="49"/>
      <c r="K514" s="100"/>
      <c r="L514" s="100"/>
      <c r="M514" s="106"/>
      <c r="N514" s="106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5"/>
      <c r="AD514" s="25"/>
      <c r="AE514" s="25"/>
      <c r="AF514" s="25"/>
      <c r="AG514" s="25"/>
      <c r="AH514" s="25"/>
      <c r="AI514" s="25"/>
      <c r="AJ514" s="25"/>
      <c r="AK514" s="25"/>
      <c r="AL514" s="25"/>
      <c r="AM514" s="25"/>
      <c r="AN514" s="25"/>
      <c r="AO514" s="25"/>
      <c r="AP514" s="25"/>
      <c r="AQ514" s="25"/>
      <c r="AR514" s="25"/>
      <c r="AS514" s="25"/>
      <c r="AT514" s="25"/>
      <c r="AU514" s="25"/>
      <c r="AV514" s="25"/>
      <c r="AW514" s="25"/>
      <c r="AX514" s="25"/>
    </row>
    <row r="515" spans="1:50" ht="12.75">
      <c r="A515" s="27"/>
      <c r="G515" s="49"/>
      <c r="K515" s="100"/>
      <c r="L515" s="100"/>
      <c r="M515" s="106"/>
      <c r="N515" s="106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5"/>
      <c r="AD515" s="25"/>
      <c r="AE515" s="25"/>
      <c r="AF515" s="25"/>
      <c r="AG515" s="25"/>
      <c r="AH515" s="25"/>
      <c r="AI515" s="25"/>
      <c r="AJ515" s="25"/>
      <c r="AK515" s="25"/>
      <c r="AL515" s="25"/>
      <c r="AM515" s="25"/>
      <c r="AN515" s="25"/>
      <c r="AO515" s="25"/>
      <c r="AP515" s="25"/>
      <c r="AQ515" s="25"/>
      <c r="AR515" s="25"/>
      <c r="AS515" s="25"/>
      <c r="AT515" s="25"/>
      <c r="AU515" s="25"/>
      <c r="AV515" s="25"/>
      <c r="AW515" s="25"/>
      <c r="AX515" s="25"/>
    </row>
    <row r="516" spans="1:50" ht="12.75">
      <c r="A516" s="27"/>
      <c r="G516" s="49"/>
      <c r="K516" s="100"/>
      <c r="L516" s="100"/>
      <c r="M516" s="106"/>
      <c r="N516" s="106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5"/>
      <c r="AD516" s="25"/>
      <c r="AE516" s="25"/>
      <c r="AF516" s="25"/>
      <c r="AG516" s="25"/>
      <c r="AH516" s="25"/>
      <c r="AI516" s="25"/>
      <c r="AJ516" s="25"/>
      <c r="AK516" s="25"/>
      <c r="AL516" s="25"/>
      <c r="AM516" s="25"/>
      <c r="AN516" s="25"/>
      <c r="AO516" s="25"/>
      <c r="AP516" s="25"/>
      <c r="AQ516" s="25"/>
      <c r="AR516" s="25"/>
      <c r="AS516" s="25"/>
      <c r="AT516" s="25"/>
      <c r="AU516" s="25"/>
      <c r="AV516" s="25"/>
      <c r="AW516" s="25"/>
      <c r="AX516" s="25"/>
    </row>
    <row r="517" spans="1:50" ht="12.75">
      <c r="A517" s="27"/>
      <c r="G517" s="49"/>
      <c r="K517" s="100"/>
      <c r="L517" s="100"/>
      <c r="M517" s="106"/>
      <c r="N517" s="106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5"/>
      <c r="AD517" s="25"/>
      <c r="AE517" s="25"/>
      <c r="AF517" s="25"/>
      <c r="AG517" s="25"/>
      <c r="AH517" s="25"/>
      <c r="AI517" s="25"/>
      <c r="AJ517" s="25"/>
      <c r="AK517" s="25"/>
      <c r="AL517" s="25"/>
      <c r="AM517" s="25"/>
      <c r="AN517" s="25"/>
      <c r="AO517" s="25"/>
      <c r="AP517" s="25"/>
      <c r="AQ517" s="25"/>
      <c r="AR517" s="25"/>
      <c r="AS517" s="25"/>
      <c r="AT517" s="25"/>
      <c r="AU517" s="25"/>
      <c r="AV517" s="25"/>
      <c r="AW517" s="25"/>
      <c r="AX517" s="25"/>
    </row>
    <row r="518" spans="1:50" ht="12.75">
      <c r="A518" s="27"/>
      <c r="G518" s="49"/>
      <c r="K518" s="100"/>
      <c r="L518" s="100"/>
      <c r="M518" s="106"/>
      <c r="N518" s="106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5"/>
      <c r="AD518" s="25"/>
      <c r="AE518" s="25"/>
      <c r="AF518" s="25"/>
      <c r="AG518" s="25"/>
      <c r="AH518" s="25"/>
      <c r="AI518" s="25"/>
      <c r="AJ518" s="25"/>
      <c r="AK518" s="25"/>
      <c r="AL518" s="25"/>
      <c r="AM518" s="25"/>
      <c r="AN518" s="25"/>
      <c r="AO518" s="25"/>
      <c r="AP518" s="25"/>
      <c r="AQ518" s="25"/>
      <c r="AR518" s="25"/>
      <c r="AS518" s="25"/>
      <c r="AT518" s="25"/>
      <c r="AU518" s="25"/>
      <c r="AV518" s="25"/>
      <c r="AW518" s="25"/>
      <c r="AX518" s="25"/>
    </row>
    <row r="519" spans="1:50" ht="12.75">
      <c r="A519" s="27"/>
      <c r="G519" s="49"/>
      <c r="K519" s="100"/>
      <c r="L519" s="100"/>
      <c r="M519" s="106"/>
      <c r="N519" s="106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5"/>
      <c r="AD519" s="25"/>
      <c r="AE519" s="25"/>
      <c r="AF519" s="25"/>
      <c r="AG519" s="25"/>
      <c r="AH519" s="25"/>
      <c r="AI519" s="25"/>
      <c r="AJ519" s="25"/>
      <c r="AK519" s="25"/>
      <c r="AL519" s="25"/>
      <c r="AM519" s="25"/>
      <c r="AN519" s="25"/>
      <c r="AO519" s="25"/>
      <c r="AP519" s="25"/>
      <c r="AQ519" s="25"/>
      <c r="AR519" s="25"/>
      <c r="AS519" s="25"/>
      <c r="AT519" s="25"/>
      <c r="AU519" s="25"/>
      <c r="AV519" s="25"/>
      <c r="AW519" s="25"/>
      <c r="AX519" s="25"/>
    </row>
    <row r="520" spans="1:50" ht="12.75">
      <c r="A520" s="27"/>
      <c r="G520" s="49"/>
      <c r="K520" s="100"/>
      <c r="L520" s="100"/>
      <c r="M520" s="106"/>
      <c r="N520" s="106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5"/>
      <c r="AD520" s="25"/>
      <c r="AE520" s="25"/>
      <c r="AF520" s="25"/>
      <c r="AG520" s="25"/>
      <c r="AH520" s="25"/>
      <c r="AI520" s="25"/>
      <c r="AJ520" s="25"/>
      <c r="AK520" s="25"/>
      <c r="AL520" s="25"/>
      <c r="AM520" s="25"/>
      <c r="AN520" s="25"/>
      <c r="AO520" s="25"/>
      <c r="AP520" s="25"/>
      <c r="AQ520" s="25"/>
      <c r="AR520" s="25"/>
      <c r="AS520" s="25"/>
      <c r="AT520" s="25"/>
      <c r="AU520" s="25"/>
      <c r="AV520" s="25"/>
      <c r="AW520" s="25"/>
      <c r="AX520" s="25"/>
    </row>
    <row r="521" spans="1:50" ht="12.75">
      <c r="A521" s="27"/>
      <c r="G521" s="49"/>
      <c r="K521" s="100"/>
      <c r="L521" s="100"/>
      <c r="M521" s="106"/>
      <c r="N521" s="106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5"/>
      <c r="AD521" s="25"/>
      <c r="AE521" s="25"/>
      <c r="AF521" s="25"/>
      <c r="AG521" s="25"/>
      <c r="AH521" s="25"/>
      <c r="AI521" s="25"/>
      <c r="AJ521" s="25"/>
      <c r="AK521" s="25"/>
      <c r="AL521" s="25"/>
      <c r="AM521" s="25"/>
      <c r="AN521" s="25"/>
      <c r="AO521" s="25"/>
      <c r="AP521" s="25"/>
      <c r="AQ521" s="25"/>
      <c r="AR521" s="25"/>
      <c r="AS521" s="25"/>
      <c r="AT521" s="25"/>
      <c r="AU521" s="25"/>
      <c r="AV521" s="25"/>
      <c r="AW521" s="25"/>
      <c r="AX521" s="25"/>
    </row>
    <row r="522" spans="1:50" ht="12.75">
      <c r="A522" s="27"/>
      <c r="G522" s="49"/>
      <c r="K522" s="100"/>
      <c r="L522" s="100"/>
      <c r="M522" s="106"/>
      <c r="N522" s="106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5"/>
      <c r="AD522" s="25"/>
      <c r="AE522" s="25"/>
      <c r="AF522" s="25"/>
      <c r="AG522" s="25"/>
      <c r="AH522" s="25"/>
      <c r="AI522" s="25"/>
      <c r="AJ522" s="25"/>
      <c r="AK522" s="25"/>
      <c r="AL522" s="25"/>
      <c r="AM522" s="25"/>
      <c r="AN522" s="25"/>
      <c r="AO522" s="25"/>
      <c r="AP522" s="25"/>
      <c r="AQ522" s="25"/>
      <c r="AR522" s="25"/>
      <c r="AS522" s="25"/>
      <c r="AT522" s="25"/>
      <c r="AU522" s="25"/>
      <c r="AV522" s="25"/>
      <c r="AW522" s="25"/>
      <c r="AX522" s="25"/>
    </row>
    <row r="523" spans="1:50" ht="12.75">
      <c r="A523" s="27"/>
      <c r="G523" s="49"/>
      <c r="K523" s="100"/>
      <c r="L523" s="100"/>
      <c r="M523" s="106"/>
      <c r="N523" s="106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5"/>
      <c r="AD523" s="25"/>
      <c r="AE523" s="25"/>
      <c r="AF523" s="25"/>
      <c r="AG523" s="25"/>
      <c r="AH523" s="25"/>
      <c r="AI523" s="25"/>
      <c r="AJ523" s="25"/>
      <c r="AK523" s="25"/>
      <c r="AL523" s="25"/>
      <c r="AM523" s="25"/>
      <c r="AN523" s="25"/>
      <c r="AO523" s="25"/>
      <c r="AP523" s="25"/>
      <c r="AQ523" s="25"/>
      <c r="AR523" s="25"/>
      <c r="AS523" s="25"/>
      <c r="AT523" s="25"/>
      <c r="AU523" s="25"/>
      <c r="AV523" s="25"/>
      <c r="AW523" s="25"/>
      <c r="AX523" s="25"/>
    </row>
    <row r="524" spans="1:50" ht="12.75">
      <c r="A524" s="27"/>
      <c r="G524" s="49"/>
      <c r="K524" s="100"/>
      <c r="L524" s="100"/>
      <c r="M524" s="106"/>
      <c r="N524" s="106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5"/>
      <c r="AD524" s="25"/>
      <c r="AE524" s="25"/>
      <c r="AF524" s="25"/>
      <c r="AG524" s="25"/>
      <c r="AH524" s="25"/>
      <c r="AI524" s="25"/>
      <c r="AJ524" s="25"/>
      <c r="AK524" s="25"/>
      <c r="AL524" s="25"/>
      <c r="AM524" s="25"/>
      <c r="AN524" s="25"/>
      <c r="AO524" s="25"/>
      <c r="AP524" s="25"/>
      <c r="AQ524" s="25"/>
      <c r="AR524" s="25"/>
      <c r="AS524" s="25"/>
      <c r="AT524" s="25"/>
      <c r="AU524" s="25"/>
      <c r="AV524" s="25"/>
      <c r="AW524" s="25"/>
      <c r="AX524" s="25"/>
    </row>
    <row r="525" spans="1:50" ht="12.75">
      <c r="A525" s="27"/>
      <c r="G525" s="49"/>
      <c r="K525" s="100"/>
      <c r="L525" s="100"/>
      <c r="M525" s="106"/>
      <c r="N525" s="106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5"/>
      <c r="AD525" s="25"/>
      <c r="AE525" s="25"/>
      <c r="AF525" s="25"/>
      <c r="AG525" s="25"/>
      <c r="AH525" s="25"/>
      <c r="AI525" s="25"/>
      <c r="AJ525" s="25"/>
      <c r="AK525" s="25"/>
      <c r="AL525" s="25"/>
      <c r="AM525" s="25"/>
      <c r="AN525" s="25"/>
      <c r="AO525" s="25"/>
      <c r="AP525" s="25"/>
      <c r="AQ525" s="25"/>
      <c r="AR525" s="25"/>
      <c r="AS525" s="25"/>
      <c r="AT525" s="25"/>
      <c r="AU525" s="25"/>
      <c r="AV525" s="25"/>
      <c r="AW525" s="25"/>
      <c r="AX525" s="25"/>
    </row>
    <row r="526" spans="1:50" ht="12.75">
      <c r="A526" s="27"/>
      <c r="G526" s="49"/>
      <c r="K526" s="100"/>
      <c r="L526" s="100"/>
      <c r="M526" s="106"/>
      <c r="N526" s="106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5"/>
      <c r="AD526" s="25"/>
      <c r="AE526" s="25"/>
      <c r="AF526" s="25"/>
      <c r="AG526" s="25"/>
      <c r="AH526" s="25"/>
      <c r="AI526" s="25"/>
      <c r="AJ526" s="25"/>
      <c r="AK526" s="25"/>
      <c r="AL526" s="25"/>
      <c r="AM526" s="25"/>
      <c r="AN526" s="25"/>
      <c r="AO526" s="25"/>
      <c r="AP526" s="25"/>
      <c r="AQ526" s="25"/>
      <c r="AR526" s="25"/>
      <c r="AS526" s="25"/>
      <c r="AT526" s="25"/>
      <c r="AU526" s="25"/>
      <c r="AV526" s="25"/>
      <c r="AW526" s="25"/>
      <c r="AX526" s="25"/>
    </row>
    <row r="527" spans="1:50" ht="12.75">
      <c r="A527" s="27"/>
      <c r="G527" s="49"/>
      <c r="K527" s="100"/>
      <c r="L527" s="100"/>
      <c r="M527" s="106"/>
      <c r="N527" s="106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5"/>
      <c r="AD527" s="25"/>
      <c r="AE527" s="25"/>
      <c r="AF527" s="25"/>
      <c r="AG527" s="25"/>
      <c r="AH527" s="25"/>
      <c r="AI527" s="25"/>
      <c r="AJ527" s="25"/>
      <c r="AK527" s="25"/>
      <c r="AL527" s="25"/>
      <c r="AM527" s="25"/>
      <c r="AN527" s="25"/>
      <c r="AO527" s="25"/>
      <c r="AP527" s="25"/>
      <c r="AQ527" s="25"/>
      <c r="AR527" s="25"/>
      <c r="AS527" s="25"/>
      <c r="AT527" s="25"/>
      <c r="AU527" s="25"/>
      <c r="AV527" s="25"/>
      <c r="AW527" s="25"/>
      <c r="AX527" s="25"/>
    </row>
    <row r="528" spans="1:50" ht="12.75">
      <c r="A528" s="27"/>
      <c r="G528" s="49"/>
      <c r="K528" s="100"/>
      <c r="L528" s="100"/>
      <c r="M528" s="106"/>
      <c r="N528" s="106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5"/>
      <c r="AD528" s="25"/>
      <c r="AE528" s="25"/>
      <c r="AF528" s="25"/>
      <c r="AG528" s="25"/>
      <c r="AH528" s="25"/>
      <c r="AI528" s="25"/>
      <c r="AJ528" s="25"/>
      <c r="AK528" s="25"/>
      <c r="AL528" s="25"/>
      <c r="AM528" s="25"/>
      <c r="AN528" s="25"/>
      <c r="AO528" s="25"/>
      <c r="AP528" s="25"/>
      <c r="AQ528" s="25"/>
      <c r="AR528" s="25"/>
      <c r="AS528" s="25"/>
      <c r="AT528" s="25"/>
      <c r="AU528" s="25"/>
      <c r="AV528" s="25"/>
      <c r="AW528" s="25"/>
      <c r="AX528" s="25"/>
    </row>
    <row r="529" spans="1:50" ht="12.75">
      <c r="A529" s="27"/>
      <c r="G529" s="49"/>
      <c r="K529" s="100"/>
      <c r="L529" s="100"/>
      <c r="M529" s="106"/>
      <c r="N529" s="106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5"/>
      <c r="AD529" s="25"/>
      <c r="AE529" s="25"/>
      <c r="AF529" s="25"/>
      <c r="AG529" s="25"/>
      <c r="AH529" s="25"/>
      <c r="AI529" s="25"/>
      <c r="AJ529" s="25"/>
      <c r="AK529" s="25"/>
      <c r="AL529" s="25"/>
      <c r="AM529" s="25"/>
      <c r="AN529" s="25"/>
      <c r="AO529" s="25"/>
      <c r="AP529" s="25"/>
      <c r="AQ529" s="25"/>
      <c r="AR529" s="25"/>
      <c r="AS529" s="25"/>
      <c r="AT529" s="25"/>
      <c r="AU529" s="25"/>
      <c r="AV529" s="25"/>
      <c r="AW529" s="25"/>
      <c r="AX529" s="25"/>
    </row>
    <row r="530" spans="1:50" ht="12.75">
      <c r="A530" s="27"/>
      <c r="G530" s="49"/>
      <c r="K530" s="100"/>
      <c r="L530" s="100"/>
      <c r="M530" s="106"/>
      <c r="N530" s="106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5"/>
      <c r="AD530" s="25"/>
      <c r="AE530" s="25"/>
      <c r="AF530" s="25"/>
      <c r="AG530" s="25"/>
      <c r="AH530" s="25"/>
      <c r="AI530" s="25"/>
      <c r="AJ530" s="25"/>
      <c r="AK530" s="25"/>
      <c r="AL530" s="25"/>
      <c r="AM530" s="25"/>
      <c r="AN530" s="25"/>
      <c r="AO530" s="25"/>
      <c r="AP530" s="25"/>
      <c r="AQ530" s="25"/>
      <c r="AR530" s="25"/>
      <c r="AS530" s="25"/>
      <c r="AT530" s="25"/>
      <c r="AU530" s="25"/>
      <c r="AV530" s="25"/>
      <c r="AW530" s="25"/>
      <c r="AX530" s="25"/>
    </row>
    <row r="531" spans="1:50" ht="12.75">
      <c r="A531" s="27"/>
      <c r="G531" s="49"/>
      <c r="K531" s="100"/>
      <c r="L531" s="100"/>
      <c r="M531" s="106"/>
      <c r="N531" s="106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5"/>
      <c r="AD531" s="25"/>
      <c r="AE531" s="25"/>
      <c r="AF531" s="25"/>
      <c r="AG531" s="25"/>
      <c r="AH531" s="25"/>
      <c r="AI531" s="25"/>
      <c r="AJ531" s="25"/>
      <c r="AK531" s="25"/>
      <c r="AL531" s="25"/>
      <c r="AM531" s="25"/>
      <c r="AN531" s="25"/>
      <c r="AO531" s="25"/>
      <c r="AP531" s="25"/>
      <c r="AQ531" s="25"/>
      <c r="AR531" s="25"/>
      <c r="AS531" s="25"/>
      <c r="AT531" s="25"/>
      <c r="AU531" s="25"/>
      <c r="AV531" s="25"/>
      <c r="AW531" s="25"/>
      <c r="AX531" s="25"/>
    </row>
    <row r="532" spans="1:50" ht="12.75">
      <c r="A532" s="27"/>
      <c r="G532" s="49"/>
      <c r="K532" s="100"/>
      <c r="L532" s="100"/>
      <c r="M532" s="106"/>
      <c r="N532" s="106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5"/>
      <c r="AD532" s="25"/>
      <c r="AE532" s="25"/>
      <c r="AF532" s="25"/>
      <c r="AG532" s="25"/>
      <c r="AH532" s="25"/>
      <c r="AI532" s="25"/>
      <c r="AJ532" s="25"/>
      <c r="AK532" s="25"/>
      <c r="AL532" s="25"/>
      <c r="AM532" s="25"/>
      <c r="AN532" s="25"/>
      <c r="AO532" s="25"/>
      <c r="AP532" s="25"/>
      <c r="AQ532" s="25"/>
      <c r="AR532" s="25"/>
      <c r="AS532" s="25"/>
      <c r="AT532" s="25"/>
      <c r="AU532" s="25"/>
      <c r="AV532" s="25"/>
      <c r="AW532" s="25"/>
      <c r="AX532" s="25"/>
    </row>
    <row r="533" spans="1:50" ht="12.75">
      <c r="A533" s="27"/>
      <c r="G533" s="49"/>
      <c r="K533" s="100"/>
      <c r="L533" s="100"/>
      <c r="M533" s="106"/>
      <c r="N533" s="106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5"/>
      <c r="AD533" s="25"/>
      <c r="AE533" s="25"/>
      <c r="AF533" s="25"/>
      <c r="AG533" s="25"/>
      <c r="AH533" s="25"/>
      <c r="AI533" s="25"/>
      <c r="AJ533" s="25"/>
      <c r="AK533" s="25"/>
      <c r="AL533" s="25"/>
      <c r="AM533" s="25"/>
      <c r="AN533" s="25"/>
      <c r="AO533" s="25"/>
      <c r="AP533" s="25"/>
      <c r="AQ533" s="25"/>
      <c r="AR533" s="25"/>
      <c r="AS533" s="25"/>
      <c r="AT533" s="25"/>
      <c r="AU533" s="25"/>
      <c r="AV533" s="25"/>
      <c r="AW533" s="25"/>
      <c r="AX533" s="25"/>
    </row>
    <row r="534" spans="1:50" ht="12.75">
      <c r="A534" s="27"/>
      <c r="G534" s="49"/>
      <c r="K534" s="100"/>
      <c r="L534" s="100"/>
      <c r="M534" s="106"/>
      <c r="N534" s="106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5"/>
      <c r="AD534" s="25"/>
      <c r="AE534" s="25"/>
      <c r="AF534" s="25"/>
      <c r="AG534" s="25"/>
      <c r="AH534" s="25"/>
      <c r="AI534" s="25"/>
      <c r="AJ534" s="25"/>
      <c r="AK534" s="25"/>
      <c r="AL534" s="25"/>
      <c r="AM534" s="25"/>
      <c r="AN534" s="25"/>
      <c r="AO534" s="25"/>
      <c r="AP534" s="25"/>
      <c r="AQ534" s="25"/>
      <c r="AR534" s="25"/>
      <c r="AS534" s="25"/>
      <c r="AT534" s="25"/>
      <c r="AU534" s="25"/>
      <c r="AV534" s="25"/>
      <c r="AW534" s="25"/>
      <c r="AX534" s="25"/>
    </row>
    <row r="535" spans="1:50" ht="12.75">
      <c r="A535" s="27"/>
      <c r="G535" s="49"/>
      <c r="K535" s="100"/>
      <c r="L535" s="100"/>
      <c r="M535" s="106"/>
      <c r="N535" s="106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5"/>
      <c r="AD535" s="25"/>
      <c r="AE535" s="25"/>
      <c r="AF535" s="25"/>
      <c r="AG535" s="25"/>
      <c r="AH535" s="25"/>
      <c r="AI535" s="25"/>
      <c r="AJ535" s="25"/>
      <c r="AK535" s="25"/>
      <c r="AL535" s="25"/>
      <c r="AM535" s="25"/>
      <c r="AN535" s="25"/>
      <c r="AO535" s="25"/>
      <c r="AP535" s="25"/>
      <c r="AQ535" s="25"/>
      <c r="AR535" s="25"/>
      <c r="AS535" s="25"/>
      <c r="AT535" s="25"/>
      <c r="AU535" s="25"/>
      <c r="AV535" s="25"/>
      <c r="AW535" s="25"/>
      <c r="AX535" s="25"/>
    </row>
    <row r="536" spans="1:50" ht="12.75">
      <c r="A536" s="27"/>
      <c r="G536" s="49"/>
      <c r="K536" s="100"/>
      <c r="L536" s="100"/>
      <c r="M536" s="106"/>
      <c r="N536" s="106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5"/>
      <c r="AD536" s="25"/>
      <c r="AE536" s="25"/>
      <c r="AF536" s="25"/>
      <c r="AG536" s="25"/>
      <c r="AH536" s="25"/>
      <c r="AI536" s="25"/>
      <c r="AJ536" s="25"/>
      <c r="AK536" s="25"/>
      <c r="AL536" s="25"/>
      <c r="AM536" s="25"/>
      <c r="AN536" s="25"/>
      <c r="AO536" s="25"/>
      <c r="AP536" s="25"/>
      <c r="AQ536" s="25"/>
      <c r="AR536" s="25"/>
      <c r="AS536" s="25"/>
      <c r="AT536" s="25"/>
      <c r="AU536" s="25"/>
      <c r="AV536" s="25"/>
      <c r="AW536" s="25"/>
      <c r="AX536" s="25"/>
    </row>
    <row r="537" spans="1:50" ht="12.75">
      <c r="A537" s="27"/>
      <c r="G537" s="49"/>
      <c r="K537" s="100"/>
      <c r="L537" s="100"/>
      <c r="M537" s="106"/>
      <c r="N537" s="106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5"/>
      <c r="AD537" s="25"/>
      <c r="AE537" s="25"/>
      <c r="AF537" s="25"/>
      <c r="AG537" s="25"/>
      <c r="AH537" s="25"/>
      <c r="AI537" s="25"/>
      <c r="AJ537" s="25"/>
      <c r="AK537" s="25"/>
      <c r="AL537" s="25"/>
      <c r="AM537" s="25"/>
      <c r="AN537" s="25"/>
      <c r="AO537" s="25"/>
      <c r="AP537" s="25"/>
      <c r="AQ537" s="25"/>
      <c r="AR537" s="25"/>
      <c r="AS537" s="25"/>
      <c r="AT537" s="25"/>
      <c r="AU537" s="25"/>
      <c r="AV537" s="25"/>
      <c r="AW537" s="25"/>
      <c r="AX537" s="25"/>
    </row>
    <row r="538" spans="1:50" ht="12.75">
      <c r="A538" s="27"/>
      <c r="G538" s="49"/>
      <c r="K538" s="100"/>
      <c r="L538" s="100"/>
      <c r="M538" s="106"/>
      <c r="N538" s="106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5"/>
      <c r="AD538" s="25"/>
      <c r="AE538" s="25"/>
      <c r="AF538" s="25"/>
      <c r="AG538" s="25"/>
      <c r="AH538" s="25"/>
      <c r="AI538" s="25"/>
      <c r="AJ538" s="25"/>
      <c r="AK538" s="25"/>
      <c r="AL538" s="25"/>
      <c r="AM538" s="25"/>
      <c r="AN538" s="25"/>
      <c r="AO538" s="25"/>
      <c r="AP538" s="25"/>
      <c r="AQ538" s="25"/>
      <c r="AR538" s="25"/>
      <c r="AS538" s="25"/>
      <c r="AT538" s="25"/>
      <c r="AU538" s="25"/>
      <c r="AV538" s="25"/>
      <c r="AW538" s="25"/>
      <c r="AX538" s="25"/>
    </row>
    <row r="539" spans="1:50" ht="12.75">
      <c r="A539" s="27"/>
      <c r="G539" s="49"/>
      <c r="K539" s="100"/>
      <c r="L539" s="100"/>
      <c r="M539" s="106"/>
      <c r="N539" s="106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5"/>
      <c r="AD539" s="25"/>
      <c r="AE539" s="25"/>
      <c r="AF539" s="25"/>
      <c r="AG539" s="25"/>
      <c r="AH539" s="25"/>
      <c r="AI539" s="25"/>
      <c r="AJ539" s="25"/>
      <c r="AK539" s="25"/>
      <c r="AL539" s="25"/>
      <c r="AM539" s="25"/>
      <c r="AN539" s="25"/>
      <c r="AO539" s="25"/>
      <c r="AP539" s="25"/>
      <c r="AQ539" s="25"/>
      <c r="AR539" s="25"/>
      <c r="AS539" s="25"/>
      <c r="AT539" s="25"/>
      <c r="AU539" s="25"/>
      <c r="AV539" s="25"/>
      <c r="AW539" s="25"/>
      <c r="AX539" s="25"/>
    </row>
    <row r="540" spans="1:50" ht="12.75">
      <c r="A540" s="27"/>
      <c r="G540" s="49"/>
      <c r="K540" s="100"/>
      <c r="L540" s="100"/>
      <c r="M540" s="106"/>
      <c r="N540" s="106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5"/>
      <c r="AD540" s="25"/>
      <c r="AE540" s="25"/>
      <c r="AF540" s="25"/>
      <c r="AG540" s="25"/>
      <c r="AH540" s="25"/>
      <c r="AI540" s="25"/>
      <c r="AJ540" s="25"/>
      <c r="AK540" s="25"/>
      <c r="AL540" s="25"/>
      <c r="AM540" s="25"/>
      <c r="AN540" s="25"/>
      <c r="AO540" s="25"/>
      <c r="AP540" s="25"/>
      <c r="AQ540" s="25"/>
      <c r="AR540" s="25"/>
      <c r="AS540" s="25"/>
      <c r="AT540" s="25"/>
      <c r="AU540" s="25"/>
      <c r="AV540" s="25"/>
      <c r="AW540" s="25"/>
      <c r="AX540" s="25"/>
    </row>
    <row r="541" spans="1:50" ht="12.75">
      <c r="A541" s="27"/>
      <c r="G541" s="49"/>
      <c r="K541" s="100"/>
      <c r="L541" s="100"/>
      <c r="M541" s="106"/>
      <c r="N541" s="106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5"/>
      <c r="AD541" s="25"/>
      <c r="AE541" s="25"/>
      <c r="AF541" s="25"/>
      <c r="AG541" s="25"/>
      <c r="AH541" s="25"/>
      <c r="AI541" s="25"/>
      <c r="AJ541" s="25"/>
      <c r="AK541" s="25"/>
      <c r="AL541" s="25"/>
      <c r="AM541" s="25"/>
      <c r="AN541" s="25"/>
      <c r="AO541" s="25"/>
      <c r="AP541" s="25"/>
      <c r="AQ541" s="25"/>
      <c r="AR541" s="25"/>
      <c r="AS541" s="25"/>
      <c r="AT541" s="25"/>
      <c r="AU541" s="25"/>
      <c r="AV541" s="25"/>
      <c r="AW541" s="25"/>
      <c r="AX541" s="25"/>
    </row>
    <row r="542" spans="1:50" ht="12.75">
      <c r="A542" s="27"/>
      <c r="G542" s="49"/>
      <c r="K542" s="100"/>
      <c r="L542" s="100"/>
      <c r="M542" s="106"/>
      <c r="N542" s="106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5"/>
      <c r="AD542" s="25"/>
      <c r="AE542" s="25"/>
      <c r="AF542" s="25"/>
      <c r="AG542" s="25"/>
      <c r="AH542" s="25"/>
      <c r="AI542" s="25"/>
      <c r="AJ542" s="25"/>
      <c r="AK542" s="25"/>
      <c r="AL542" s="25"/>
      <c r="AM542" s="25"/>
      <c r="AN542" s="25"/>
      <c r="AO542" s="25"/>
      <c r="AP542" s="25"/>
      <c r="AQ542" s="25"/>
      <c r="AR542" s="25"/>
      <c r="AS542" s="25"/>
      <c r="AT542" s="25"/>
      <c r="AU542" s="25"/>
      <c r="AV542" s="25"/>
      <c r="AW542" s="25"/>
      <c r="AX542" s="25"/>
    </row>
    <row r="543" spans="1:50" ht="12.75">
      <c r="A543" s="27"/>
      <c r="G543" s="49"/>
      <c r="K543" s="100"/>
      <c r="L543" s="100"/>
      <c r="M543" s="106"/>
      <c r="N543" s="106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5"/>
      <c r="AD543" s="25"/>
      <c r="AE543" s="25"/>
      <c r="AF543" s="25"/>
      <c r="AG543" s="25"/>
      <c r="AH543" s="25"/>
      <c r="AI543" s="25"/>
      <c r="AJ543" s="25"/>
      <c r="AK543" s="25"/>
      <c r="AL543" s="25"/>
      <c r="AM543" s="25"/>
      <c r="AN543" s="25"/>
      <c r="AO543" s="25"/>
      <c r="AP543" s="25"/>
      <c r="AQ543" s="25"/>
      <c r="AR543" s="25"/>
      <c r="AS543" s="25"/>
      <c r="AT543" s="25"/>
      <c r="AU543" s="25"/>
      <c r="AV543" s="25"/>
      <c r="AW543" s="25"/>
      <c r="AX543" s="25"/>
    </row>
    <row r="544" spans="1:50" ht="12.75">
      <c r="A544" s="27"/>
      <c r="G544" s="49"/>
      <c r="K544" s="100"/>
      <c r="L544" s="100"/>
      <c r="M544" s="106"/>
      <c r="N544" s="106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5"/>
      <c r="AD544" s="25"/>
      <c r="AE544" s="25"/>
      <c r="AF544" s="25"/>
      <c r="AG544" s="25"/>
      <c r="AH544" s="25"/>
      <c r="AI544" s="25"/>
      <c r="AJ544" s="25"/>
      <c r="AK544" s="25"/>
      <c r="AL544" s="25"/>
      <c r="AM544" s="25"/>
      <c r="AN544" s="25"/>
      <c r="AO544" s="25"/>
      <c r="AP544" s="25"/>
      <c r="AQ544" s="25"/>
      <c r="AR544" s="25"/>
      <c r="AS544" s="25"/>
      <c r="AT544" s="25"/>
      <c r="AU544" s="25"/>
      <c r="AV544" s="25"/>
      <c r="AW544" s="25"/>
      <c r="AX544" s="25"/>
    </row>
    <row r="545" spans="1:50" ht="12.75">
      <c r="A545" s="27"/>
      <c r="G545" s="49"/>
      <c r="K545" s="100"/>
      <c r="L545" s="100"/>
      <c r="M545" s="106"/>
      <c r="N545" s="106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5"/>
      <c r="AD545" s="25"/>
      <c r="AE545" s="25"/>
      <c r="AF545" s="25"/>
      <c r="AG545" s="25"/>
      <c r="AH545" s="25"/>
      <c r="AI545" s="25"/>
      <c r="AJ545" s="25"/>
      <c r="AK545" s="25"/>
      <c r="AL545" s="25"/>
      <c r="AM545" s="25"/>
      <c r="AN545" s="25"/>
      <c r="AO545" s="25"/>
      <c r="AP545" s="25"/>
      <c r="AQ545" s="25"/>
      <c r="AR545" s="25"/>
      <c r="AS545" s="25"/>
      <c r="AT545" s="25"/>
      <c r="AU545" s="25"/>
      <c r="AV545" s="25"/>
      <c r="AW545" s="25"/>
      <c r="AX545" s="25"/>
    </row>
    <row r="546" spans="1:50" ht="12.75">
      <c r="A546" s="27"/>
      <c r="G546" s="49"/>
      <c r="K546" s="100"/>
      <c r="L546" s="100"/>
      <c r="M546" s="106"/>
      <c r="N546" s="106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5"/>
      <c r="AD546" s="25"/>
      <c r="AE546" s="25"/>
      <c r="AF546" s="25"/>
      <c r="AG546" s="25"/>
      <c r="AH546" s="25"/>
      <c r="AI546" s="25"/>
      <c r="AJ546" s="25"/>
      <c r="AK546" s="25"/>
      <c r="AL546" s="25"/>
      <c r="AM546" s="25"/>
      <c r="AN546" s="25"/>
      <c r="AO546" s="25"/>
      <c r="AP546" s="25"/>
      <c r="AQ546" s="25"/>
      <c r="AR546" s="25"/>
      <c r="AS546" s="25"/>
      <c r="AT546" s="25"/>
      <c r="AU546" s="25"/>
      <c r="AV546" s="25"/>
      <c r="AW546" s="25"/>
      <c r="AX546" s="25"/>
    </row>
    <row r="547" spans="1:50" ht="12.75">
      <c r="A547" s="27"/>
      <c r="G547" s="49"/>
      <c r="K547" s="100"/>
      <c r="L547" s="100"/>
      <c r="M547" s="106"/>
      <c r="N547" s="106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5"/>
      <c r="AD547" s="25"/>
      <c r="AE547" s="25"/>
      <c r="AF547" s="25"/>
      <c r="AG547" s="25"/>
      <c r="AH547" s="25"/>
      <c r="AI547" s="25"/>
      <c r="AJ547" s="25"/>
      <c r="AK547" s="25"/>
      <c r="AL547" s="25"/>
      <c r="AM547" s="25"/>
      <c r="AN547" s="25"/>
      <c r="AO547" s="25"/>
      <c r="AP547" s="25"/>
      <c r="AQ547" s="25"/>
      <c r="AR547" s="25"/>
      <c r="AS547" s="25"/>
      <c r="AT547" s="25"/>
      <c r="AU547" s="25"/>
      <c r="AV547" s="25"/>
      <c r="AW547" s="25"/>
      <c r="AX547" s="25"/>
    </row>
    <row r="548" spans="1:50" ht="12.75">
      <c r="A548" s="27"/>
      <c r="G548" s="49"/>
      <c r="K548" s="100"/>
      <c r="L548" s="100"/>
      <c r="M548" s="106"/>
      <c r="N548" s="106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5"/>
      <c r="AD548" s="25"/>
      <c r="AE548" s="25"/>
      <c r="AF548" s="25"/>
      <c r="AG548" s="25"/>
      <c r="AH548" s="25"/>
      <c r="AI548" s="25"/>
      <c r="AJ548" s="25"/>
      <c r="AK548" s="25"/>
      <c r="AL548" s="25"/>
      <c r="AM548" s="25"/>
      <c r="AN548" s="25"/>
      <c r="AO548" s="25"/>
      <c r="AP548" s="25"/>
      <c r="AQ548" s="25"/>
      <c r="AR548" s="25"/>
      <c r="AS548" s="25"/>
      <c r="AT548" s="25"/>
      <c r="AU548" s="25"/>
      <c r="AV548" s="25"/>
      <c r="AW548" s="25"/>
      <c r="AX548" s="25"/>
    </row>
    <row r="549" spans="1:50" ht="12.75">
      <c r="A549" s="27"/>
      <c r="G549" s="49"/>
      <c r="K549" s="100"/>
      <c r="L549" s="100"/>
      <c r="M549" s="106"/>
      <c r="N549" s="106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5"/>
      <c r="AD549" s="25"/>
      <c r="AE549" s="25"/>
      <c r="AF549" s="25"/>
      <c r="AG549" s="25"/>
      <c r="AH549" s="25"/>
      <c r="AI549" s="25"/>
      <c r="AJ549" s="25"/>
      <c r="AK549" s="25"/>
      <c r="AL549" s="25"/>
      <c r="AM549" s="25"/>
      <c r="AN549" s="25"/>
      <c r="AO549" s="25"/>
      <c r="AP549" s="25"/>
      <c r="AQ549" s="25"/>
      <c r="AR549" s="25"/>
      <c r="AS549" s="25"/>
      <c r="AT549" s="25"/>
      <c r="AU549" s="25"/>
      <c r="AV549" s="25"/>
      <c r="AW549" s="25"/>
      <c r="AX549" s="25"/>
    </row>
    <row r="550" spans="1:50" ht="12.75">
      <c r="A550" s="27"/>
      <c r="G550" s="49"/>
      <c r="K550" s="100"/>
      <c r="L550" s="100"/>
      <c r="M550" s="106"/>
      <c r="N550" s="106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5"/>
      <c r="AD550" s="25"/>
      <c r="AE550" s="25"/>
      <c r="AF550" s="25"/>
      <c r="AG550" s="25"/>
      <c r="AH550" s="25"/>
      <c r="AI550" s="25"/>
      <c r="AJ550" s="25"/>
      <c r="AK550" s="25"/>
      <c r="AL550" s="25"/>
      <c r="AM550" s="25"/>
      <c r="AN550" s="25"/>
      <c r="AO550" s="25"/>
      <c r="AP550" s="25"/>
      <c r="AQ550" s="25"/>
      <c r="AR550" s="25"/>
      <c r="AS550" s="25"/>
      <c r="AT550" s="25"/>
      <c r="AU550" s="25"/>
      <c r="AV550" s="25"/>
      <c r="AW550" s="25"/>
      <c r="AX550" s="25"/>
    </row>
    <row r="551" spans="1:50" ht="12.75">
      <c r="A551" s="27"/>
      <c r="G551" s="49"/>
      <c r="K551" s="100"/>
      <c r="L551" s="100"/>
      <c r="M551" s="106"/>
      <c r="N551" s="106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5"/>
      <c r="AD551" s="25"/>
      <c r="AE551" s="25"/>
      <c r="AF551" s="25"/>
      <c r="AG551" s="25"/>
      <c r="AH551" s="25"/>
      <c r="AI551" s="25"/>
      <c r="AJ551" s="25"/>
      <c r="AK551" s="25"/>
      <c r="AL551" s="25"/>
      <c r="AM551" s="25"/>
      <c r="AN551" s="25"/>
      <c r="AO551" s="25"/>
      <c r="AP551" s="25"/>
      <c r="AQ551" s="25"/>
      <c r="AR551" s="25"/>
      <c r="AS551" s="25"/>
      <c r="AT551" s="25"/>
      <c r="AU551" s="25"/>
      <c r="AV551" s="25"/>
      <c r="AW551" s="25"/>
      <c r="AX551" s="25"/>
    </row>
    <row r="552" spans="1:50" ht="12.75">
      <c r="A552" s="27"/>
      <c r="G552" s="49"/>
      <c r="K552" s="100"/>
      <c r="L552" s="100"/>
      <c r="M552" s="106"/>
      <c r="N552" s="106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5"/>
      <c r="AD552" s="25"/>
      <c r="AE552" s="25"/>
      <c r="AF552" s="25"/>
      <c r="AG552" s="25"/>
      <c r="AH552" s="25"/>
      <c r="AI552" s="25"/>
      <c r="AJ552" s="25"/>
      <c r="AK552" s="25"/>
      <c r="AL552" s="25"/>
      <c r="AM552" s="25"/>
      <c r="AN552" s="25"/>
      <c r="AO552" s="25"/>
      <c r="AP552" s="25"/>
      <c r="AQ552" s="25"/>
      <c r="AR552" s="25"/>
      <c r="AS552" s="25"/>
      <c r="AT552" s="25"/>
      <c r="AU552" s="25"/>
      <c r="AV552" s="25"/>
      <c r="AW552" s="25"/>
      <c r="AX552" s="25"/>
    </row>
    <row r="553" spans="1:50" ht="12.75">
      <c r="A553" s="27"/>
      <c r="G553" s="49"/>
      <c r="K553" s="100"/>
      <c r="L553" s="100"/>
      <c r="M553" s="106"/>
      <c r="N553" s="106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5"/>
      <c r="AD553" s="25"/>
      <c r="AE553" s="25"/>
      <c r="AF553" s="25"/>
      <c r="AG553" s="25"/>
      <c r="AH553" s="25"/>
      <c r="AI553" s="25"/>
      <c r="AJ553" s="25"/>
      <c r="AK553" s="25"/>
      <c r="AL553" s="25"/>
      <c r="AM553" s="25"/>
      <c r="AN553" s="25"/>
      <c r="AO553" s="25"/>
      <c r="AP553" s="25"/>
      <c r="AQ553" s="25"/>
      <c r="AR553" s="25"/>
      <c r="AS553" s="25"/>
      <c r="AT553" s="25"/>
      <c r="AU553" s="25"/>
      <c r="AV553" s="25"/>
      <c r="AW553" s="25"/>
      <c r="AX553" s="25"/>
    </row>
    <row r="554" spans="1:50" ht="12.75">
      <c r="A554" s="27"/>
      <c r="G554" s="49"/>
      <c r="K554" s="100"/>
      <c r="L554" s="100"/>
      <c r="M554" s="106"/>
      <c r="N554" s="106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5"/>
      <c r="AD554" s="25"/>
      <c r="AE554" s="25"/>
      <c r="AF554" s="25"/>
      <c r="AG554" s="25"/>
      <c r="AH554" s="25"/>
      <c r="AI554" s="25"/>
      <c r="AJ554" s="25"/>
      <c r="AK554" s="25"/>
      <c r="AL554" s="25"/>
      <c r="AM554" s="25"/>
      <c r="AN554" s="25"/>
      <c r="AO554" s="25"/>
      <c r="AP554" s="25"/>
      <c r="AQ554" s="25"/>
      <c r="AR554" s="25"/>
      <c r="AS554" s="25"/>
      <c r="AT554" s="25"/>
      <c r="AU554" s="25"/>
      <c r="AV554" s="25"/>
      <c r="AW554" s="25"/>
      <c r="AX554" s="25"/>
    </row>
    <row r="555" spans="1:50" ht="12.75">
      <c r="A555" s="27"/>
      <c r="G555" s="49"/>
      <c r="K555" s="100"/>
      <c r="L555" s="100"/>
      <c r="M555" s="106"/>
      <c r="N555" s="106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5"/>
      <c r="AD555" s="25"/>
      <c r="AE555" s="25"/>
      <c r="AF555" s="25"/>
      <c r="AG555" s="25"/>
      <c r="AH555" s="25"/>
      <c r="AI555" s="25"/>
      <c r="AJ555" s="25"/>
      <c r="AK555" s="25"/>
      <c r="AL555" s="25"/>
      <c r="AM555" s="25"/>
      <c r="AN555" s="25"/>
      <c r="AO555" s="25"/>
      <c r="AP555" s="25"/>
      <c r="AQ555" s="25"/>
      <c r="AR555" s="25"/>
      <c r="AS555" s="25"/>
      <c r="AT555" s="25"/>
      <c r="AU555" s="25"/>
      <c r="AV555" s="25"/>
      <c r="AW555" s="25"/>
      <c r="AX555" s="25"/>
    </row>
    <row r="556" spans="1:50" ht="12.75">
      <c r="A556" s="27"/>
      <c r="G556" s="49"/>
      <c r="K556" s="100"/>
      <c r="L556" s="100"/>
      <c r="M556" s="106"/>
      <c r="N556" s="106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5"/>
      <c r="AD556" s="25"/>
      <c r="AE556" s="25"/>
      <c r="AF556" s="25"/>
      <c r="AG556" s="25"/>
      <c r="AH556" s="25"/>
      <c r="AI556" s="25"/>
      <c r="AJ556" s="25"/>
      <c r="AK556" s="25"/>
      <c r="AL556" s="25"/>
      <c r="AM556" s="25"/>
      <c r="AN556" s="25"/>
      <c r="AO556" s="25"/>
      <c r="AP556" s="25"/>
      <c r="AQ556" s="25"/>
      <c r="AR556" s="25"/>
      <c r="AS556" s="25"/>
      <c r="AT556" s="25"/>
      <c r="AU556" s="25"/>
      <c r="AV556" s="25"/>
      <c r="AW556" s="25"/>
      <c r="AX556" s="25"/>
    </row>
    <row r="557" spans="1:50" ht="12.75">
      <c r="A557" s="27"/>
      <c r="G557" s="49"/>
      <c r="K557" s="100"/>
      <c r="L557" s="100"/>
      <c r="M557" s="106"/>
      <c r="N557" s="106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5"/>
      <c r="AD557" s="25"/>
      <c r="AE557" s="25"/>
      <c r="AF557" s="25"/>
      <c r="AG557" s="25"/>
      <c r="AH557" s="25"/>
      <c r="AI557" s="25"/>
      <c r="AJ557" s="25"/>
      <c r="AK557" s="25"/>
      <c r="AL557" s="25"/>
      <c r="AM557" s="25"/>
      <c r="AN557" s="25"/>
      <c r="AO557" s="25"/>
      <c r="AP557" s="25"/>
      <c r="AQ557" s="25"/>
      <c r="AR557" s="25"/>
      <c r="AS557" s="25"/>
      <c r="AT557" s="25"/>
      <c r="AU557" s="25"/>
      <c r="AV557" s="25"/>
      <c r="AW557" s="25"/>
      <c r="AX557" s="25"/>
    </row>
    <row r="558" spans="1:50" ht="12.75">
      <c r="A558" s="27"/>
      <c r="G558" s="49"/>
      <c r="K558" s="100"/>
      <c r="L558" s="100"/>
      <c r="M558" s="106"/>
      <c r="N558" s="106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5"/>
      <c r="AD558" s="25"/>
      <c r="AE558" s="25"/>
      <c r="AF558" s="25"/>
      <c r="AG558" s="25"/>
      <c r="AH558" s="25"/>
      <c r="AI558" s="25"/>
      <c r="AJ558" s="25"/>
      <c r="AK558" s="25"/>
      <c r="AL558" s="25"/>
      <c r="AM558" s="25"/>
      <c r="AN558" s="25"/>
      <c r="AO558" s="25"/>
      <c r="AP558" s="25"/>
      <c r="AQ558" s="25"/>
      <c r="AR558" s="25"/>
      <c r="AS558" s="25"/>
      <c r="AT558" s="25"/>
      <c r="AU558" s="25"/>
      <c r="AV558" s="25"/>
      <c r="AW558" s="25"/>
      <c r="AX558" s="25"/>
    </row>
    <row r="559" spans="1:50" ht="12.75">
      <c r="A559" s="27"/>
      <c r="G559" s="49"/>
      <c r="K559" s="100"/>
      <c r="L559" s="100"/>
      <c r="M559" s="106"/>
      <c r="N559" s="106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5"/>
      <c r="AD559" s="25"/>
      <c r="AE559" s="25"/>
      <c r="AF559" s="25"/>
      <c r="AG559" s="25"/>
      <c r="AH559" s="25"/>
      <c r="AI559" s="25"/>
      <c r="AJ559" s="25"/>
      <c r="AK559" s="25"/>
      <c r="AL559" s="25"/>
      <c r="AM559" s="25"/>
      <c r="AN559" s="25"/>
      <c r="AO559" s="25"/>
      <c r="AP559" s="25"/>
      <c r="AQ559" s="25"/>
      <c r="AR559" s="25"/>
      <c r="AS559" s="25"/>
      <c r="AT559" s="25"/>
      <c r="AU559" s="25"/>
      <c r="AV559" s="25"/>
      <c r="AW559" s="25"/>
      <c r="AX559" s="25"/>
    </row>
    <row r="560" spans="1:50" ht="12.75">
      <c r="A560" s="27"/>
      <c r="G560" s="49"/>
      <c r="K560" s="100"/>
      <c r="L560" s="100"/>
      <c r="M560" s="106"/>
      <c r="N560" s="106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5"/>
      <c r="AD560" s="25"/>
      <c r="AE560" s="25"/>
      <c r="AF560" s="25"/>
      <c r="AG560" s="25"/>
      <c r="AH560" s="25"/>
      <c r="AI560" s="25"/>
      <c r="AJ560" s="25"/>
      <c r="AK560" s="25"/>
      <c r="AL560" s="25"/>
      <c r="AM560" s="25"/>
      <c r="AN560" s="25"/>
      <c r="AO560" s="25"/>
      <c r="AP560" s="25"/>
      <c r="AQ560" s="25"/>
      <c r="AR560" s="25"/>
      <c r="AS560" s="25"/>
      <c r="AT560" s="25"/>
      <c r="AU560" s="25"/>
      <c r="AV560" s="25"/>
      <c r="AW560" s="25"/>
      <c r="AX560" s="25"/>
    </row>
    <row r="561" spans="1:50" ht="12.75">
      <c r="A561" s="27"/>
      <c r="G561" s="49"/>
      <c r="K561" s="100"/>
      <c r="L561" s="100"/>
      <c r="M561" s="106"/>
      <c r="N561" s="106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5"/>
      <c r="AD561" s="25"/>
      <c r="AE561" s="25"/>
      <c r="AF561" s="25"/>
      <c r="AG561" s="25"/>
      <c r="AH561" s="25"/>
      <c r="AI561" s="25"/>
      <c r="AJ561" s="25"/>
      <c r="AK561" s="25"/>
      <c r="AL561" s="25"/>
      <c r="AM561" s="25"/>
      <c r="AN561" s="25"/>
      <c r="AO561" s="25"/>
      <c r="AP561" s="25"/>
      <c r="AQ561" s="25"/>
      <c r="AR561" s="25"/>
      <c r="AS561" s="25"/>
      <c r="AT561" s="25"/>
      <c r="AU561" s="25"/>
      <c r="AV561" s="25"/>
      <c r="AW561" s="25"/>
      <c r="AX561" s="25"/>
    </row>
    <row r="562" spans="1:50" ht="12.75">
      <c r="A562" s="27"/>
      <c r="G562" s="49"/>
      <c r="K562" s="100"/>
      <c r="L562" s="100"/>
      <c r="M562" s="106"/>
      <c r="N562" s="106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5"/>
      <c r="AD562" s="25"/>
      <c r="AE562" s="25"/>
      <c r="AF562" s="25"/>
      <c r="AG562" s="25"/>
      <c r="AH562" s="25"/>
      <c r="AI562" s="25"/>
      <c r="AJ562" s="25"/>
      <c r="AK562" s="25"/>
      <c r="AL562" s="25"/>
      <c r="AM562" s="25"/>
      <c r="AN562" s="25"/>
      <c r="AO562" s="25"/>
      <c r="AP562" s="25"/>
      <c r="AQ562" s="25"/>
      <c r="AR562" s="25"/>
      <c r="AS562" s="25"/>
      <c r="AT562" s="25"/>
      <c r="AU562" s="25"/>
      <c r="AV562" s="25"/>
      <c r="AW562" s="25"/>
      <c r="AX562" s="25"/>
    </row>
    <row r="563" spans="1:50" ht="12.75">
      <c r="A563" s="27"/>
      <c r="G563" s="49"/>
      <c r="K563" s="100"/>
      <c r="L563" s="100"/>
      <c r="M563" s="106"/>
      <c r="N563" s="106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5"/>
      <c r="AD563" s="25"/>
      <c r="AE563" s="25"/>
      <c r="AF563" s="25"/>
      <c r="AG563" s="25"/>
      <c r="AH563" s="25"/>
      <c r="AI563" s="25"/>
      <c r="AJ563" s="25"/>
      <c r="AK563" s="25"/>
      <c r="AL563" s="25"/>
      <c r="AM563" s="25"/>
      <c r="AN563" s="25"/>
      <c r="AO563" s="25"/>
      <c r="AP563" s="25"/>
      <c r="AQ563" s="25"/>
      <c r="AR563" s="25"/>
      <c r="AS563" s="25"/>
      <c r="AT563" s="25"/>
      <c r="AU563" s="25"/>
      <c r="AV563" s="25"/>
      <c r="AW563" s="25"/>
      <c r="AX563" s="25"/>
    </row>
    <row r="564" spans="1:50" ht="12.75">
      <c r="A564" s="27"/>
      <c r="G564" s="49"/>
      <c r="K564" s="100"/>
      <c r="L564" s="100"/>
      <c r="M564" s="106"/>
      <c r="N564" s="106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5"/>
      <c r="AD564" s="25"/>
      <c r="AE564" s="25"/>
      <c r="AF564" s="25"/>
      <c r="AG564" s="25"/>
      <c r="AH564" s="25"/>
      <c r="AI564" s="25"/>
      <c r="AJ564" s="25"/>
      <c r="AK564" s="25"/>
      <c r="AL564" s="25"/>
      <c r="AM564" s="25"/>
      <c r="AN564" s="25"/>
      <c r="AO564" s="25"/>
      <c r="AP564" s="25"/>
      <c r="AQ564" s="25"/>
      <c r="AR564" s="25"/>
      <c r="AS564" s="25"/>
      <c r="AT564" s="25"/>
      <c r="AU564" s="25"/>
      <c r="AV564" s="25"/>
      <c r="AW564" s="25"/>
      <c r="AX564" s="25"/>
    </row>
    <row r="565" spans="1:50" ht="12.75">
      <c r="A565" s="27"/>
      <c r="G565" s="49"/>
      <c r="K565" s="100"/>
      <c r="L565" s="100"/>
      <c r="M565" s="106"/>
      <c r="N565" s="106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5"/>
      <c r="AD565" s="25"/>
      <c r="AE565" s="25"/>
      <c r="AF565" s="25"/>
      <c r="AG565" s="25"/>
      <c r="AH565" s="25"/>
      <c r="AI565" s="25"/>
      <c r="AJ565" s="25"/>
      <c r="AK565" s="25"/>
      <c r="AL565" s="25"/>
      <c r="AM565" s="25"/>
      <c r="AN565" s="25"/>
      <c r="AO565" s="25"/>
      <c r="AP565" s="25"/>
      <c r="AQ565" s="25"/>
      <c r="AR565" s="25"/>
      <c r="AS565" s="25"/>
      <c r="AT565" s="25"/>
      <c r="AU565" s="25"/>
      <c r="AV565" s="25"/>
      <c r="AW565" s="25"/>
      <c r="AX565" s="25"/>
    </row>
    <row r="566" spans="1:50" ht="12.75">
      <c r="A566" s="27"/>
      <c r="G566" s="49"/>
      <c r="K566" s="100"/>
      <c r="L566" s="100"/>
      <c r="M566" s="106"/>
      <c r="N566" s="106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5"/>
      <c r="AD566" s="25"/>
      <c r="AE566" s="25"/>
      <c r="AF566" s="25"/>
      <c r="AG566" s="25"/>
      <c r="AH566" s="25"/>
      <c r="AI566" s="25"/>
      <c r="AJ566" s="25"/>
      <c r="AK566" s="25"/>
      <c r="AL566" s="25"/>
      <c r="AM566" s="25"/>
      <c r="AN566" s="25"/>
      <c r="AO566" s="25"/>
      <c r="AP566" s="25"/>
      <c r="AQ566" s="25"/>
      <c r="AR566" s="25"/>
      <c r="AS566" s="25"/>
      <c r="AT566" s="25"/>
      <c r="AU566" s="25"/>
      <c r="AV566" s="25"/>
      <c r="AW566" s="25"/>
      <c r="AX566" s="25"/>
    </row>
    <row r="567" spans="1:50" ht="12.75">
      <c r="A567" s="27"/>
      <c r="G567" s="49"/>
      <c r="K567" s="100"/>
      <c r="L567" s="100"/>
      <c r="M567" s="106"/>
      <c r="N567" s="106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5"/>
      <c r="AD567" s="25"/>
      <c r="AE567" s="25"/>
      <c r="AF567" s="25"/>
      <c r="AG567" s="25"/>
      <c r="AH567" s="25"/>
      <c r="AI567" s="25"/>
      <c r="AJ567" s="25"/>
      <c r="AK567" s="25"/>
      <c r="AL567" s="25"/>
      <c r="AM567" s="25"/>
      <c r="AN567" s="25"/>
      <c r="AO567" s="25"/>
      <c r="AP567" s="25"/>
      <c r="AQ567" s="25"/>
      <c r="AR567" s="25"/>
      <c r="AS567" s="25"/>
      <c r="AT567" s="25"/>
      <c r="AU567" s="25"/>
      <c r="AV567" s="25"/>
      <c r="AW567" s="25"/>
      <c r="AX567" s="25"/>
    </row>
    <row r="568" spans="1:50" ht="12.75">
      <c r="A568" s="27"/>
      <c r="G568" s="49"/>
      <c r="K568" s="100"/>
      <c r="L568" s="100"/>
      <c r="M568" s="106"/>
      <c r="N568" s="106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5"/>
      <c r="AD568" s="25"/>
      <c r="AE568" s="25"/>
      <c r="AF568" s="25"/>
      <c r="AG568" s="25"/>
      <c r="AH568" s="25"/>
      <c r="AI568" s="25"/>
      <c r="AJ568" s="25"/>
      <c r="AK568" s="25"/>
      <c r="AL568" s="25"/>
      <c r="AM568" s="25"/>
      <c r="AN568" s="25"/>
      <c r="AO568" s="25"/>
      <c r="AP568" s="25"/>
      <c r="AQ568" s="25"/>
      <c r="AR568" s="25"/>
      <c r="AS568" s="25"/>
      <c r="AT568" s="25"/>
      <c r="AU568" s="25"/>
      <c r="AV568" s="25"/>
      <c r="AW568" s="25"/>
      <c r="AX568" s="25"/>
    </row>
    <row r="569" spans="1:50" ht="12.75">
      <c r="A569" s="27"/>
      <c r="G569" s="49"/>
      <c r="K569" s="100"/>
      <c r="L569" s="100"/>
      <c r="M569" s="106"/>
      <c r="N569" s="106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5"/>
      <c r="AD569" s="25"/>
      <c r="AE569" s="25"/>
      <c r="AF569" s="25"/>
      <c r="AG569" s="25"/>
      <c r="AH569" s="25"/>
      <c r="AI569" s="25"/>
      <c r="AJ569" s="25"/>
      <c r="AK569" s="25"/>
      <c r="AL569" s="25"/>
      <c r="AM569" s="25"/>
      <c r="AN569" s="25"/>
      <c r="AO569" s="25"/>
      <c r="AP569" s="25"/>
      <c r="AQ569" s="25"/>
      <c r="AR569" s="25"/>
      <c r="AS569" s="25"/>
      <c r="AT569" s="25"/>
      <c r="AU569" s="25"/>
      <c r="AV569" s="25"/>
      <c r="AW569" s="25"/>
      <c r="AX569" s="25"/>
    </row>
    <row r="570" spans="1:50" ht="12.75">
      <c r="A570" s="27"/>
      <c r="G570" s="49"/>
      <c r="K570" s="100"/>
      <c r="L570" s="100"/>
      <c r="M570" s="106"/>
      <c r="N570" s="106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5"/>
      <c r="AD570" s="25"/>
      <c r="AE570" s="25"/>
      <c r="AF570" s="25"/>
      <c r="AG570" s="25"/>
      <c r="AH570" s="25"/>
      <c r="AI570" s="25"/>
      <c r="AJ570" s="25"/>
      <c r="AK570" s="25"/>
      <c r="AL570" s="25"/>
      <c r="AM570" s="25"/>
      <c r="AN570" s="25"/>
      <c r="AO570" s="25"/>
      <c r="AP570" s="25"/>
      <c r="AQ570" s="25"/>
      <c r="AR570" s="25"/>
      <c r="AS570" s="25"/>
      <c r="AT570" s="25"/>
      <c r="AU570" s="25"/>
      <c r="AV570" s="25"/>
      <c r="AW570" s="25"/>
      <c r="AX570" s="25"/>
    </row>
    <row r="571" spans="1:50" ht="12.75">
      <c r="A571" s="27"/>
      <c r="G571" s="49"/>
      <c r="K571" s="100"/>
      <c r="L571" s="100"/>
      <c r="M571" s="106"/>
      <c r="N571" s="106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5"/>
      <c r="AD571" s="25"/>
      <c r="AE571" s="25"/>
      <c r="AF571" s="25"/>
      <c r="AG571" s="25"/>
      <c r="AH571" s="25"/>
      <c r="AI571" s="25"/>
      <c r="AJ571" s="25"/>
      <c r="AK571" s="25"/>
      <c r="AL571" s="25"/>
      <c r="AM571" s="25"/>
      <c r="AN571" s="25"/>
      <c r="AO571" s="25"/>
      <c r="AP571" s="25"/>
      <c r="AQ571" s="25"/>
      <c r="AR571" s="25"/>
      <c r="AS571" s="25"/>
      <c r="AT571" s="25"/>
      <c r="AU571" s="25"/>
      <c r="AV571" s="25"/>
      <c r="AW571" s="25"/>
      <c r="AX571" s="25"/>
    </row>
    <row r="572" spans="1:50" ht="12.75">
      <c r="A572" s="27"/>
      <c r="G572" s="49"/>
      <c r="K572" s="100"/>
      <c r="L572" s="100"/>
      <c r="M572" s="106"/>
      <c r="N572" s="106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5"/>
      <c r="AD572" s="25"/>
      <c r="AE572" s="25"/>
      <c r="AF572" s="25"/>
      <c r="AG572" s="25"/>
      <c r="AH572" s="25"/>
      <c r="AI572" s="25"/>
      <c r="AJ572" s="25"/>
      <c r="AK572" s="25"/>
      <c r="AL572" s="25"/>
      <c r="AM572" s="25"/>
      <c r="AN572" s="25"/>
      <c r="AO572" s="25"/>
      <c r="AP572" s="25"/>
      <c r="AQ572" s="25"/>
      <c r="AR572" s="25"/>
      <c r="AS572" s="25"/>
      <c r="AT572" s="25"/>
      <c r="AU572" s="25"/>
      <c r="AV572" s="25"/>
      <c r="AW572" s="25"/>
      <c r="AX572" s="25"/>
    </row>
    <row r="573" spans="1:50" ht="12.75">
      <c r="A573" s="27"/>
      <c r="G573" s="49"/>
      <c r="K573" s="100"/>
      <c r="L573" s="100"/>
      <c r="M573" s="106"/>
      <c r="N573" s="106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5"/>
      <c r="AD573" s="25"/>
      <c r="AE573" s="25"/>
      <c r="AF573" s="25"/>
      <c r="AG573" s="25"/>
      <c r="AH573" s="25"/>
      <c r="AI573" s="25"/>
      <c r="AJ573" s="25"/>
      <c r="AK573" s="25"/>
      <c r="AL573" s="25"/>
      <c r="AM573" s="25"/>
      <c r="AN573" s="25"/>
      <c r="AO573" s="25"/>
      <c r="AP573" s="25"/>
      <c r="AQ573" s="25"/>
      <c r="AR573" s="25"/>
      <c r="AS573" s="25"/>
      <c r="AT573" s="25"/>
      <c r="AU573" s="25"/>
      <c r="AV573" s="25"/>
      <c r="AW573" s="25"/>
      <c r="AX573" s="25"/>
    </row>
    <row r="574" spans="1:50" ht="12.75">
      <c r="A574" s="27"/>
      <c r="G574" s="49"/>
      <c r="K574" s="100"/>
      <c r="L574" s="100"/>
      <c r="M574" s="106"/>
      <c r="N574" s="106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5"/>
      <c r="AD574" s="25"/>
      <c r="AE574" s="25"/>
      <c r="AF574" s="25"/>
      <c r="AG574" s="25"/>
      <c r="AH574" s="25"/>
      <c r="AI574" s="25"/>
      <c r="AJ574" s="25"/>
      <c r="AK574" s="25"/>
      <c r="AL574" s="25"/>
      <c r="AM574" s="25"/>
      <c r="AN574" s="25"/>
      <c r="AO574" s="25"/>
      <c r="AP574" s="25"/>
      <c r="AQ574" s="25"/>
      <c r="AR574" s="25"/>
      <c r="AS574" s="25"/>
      <c r="AT574" s="25"/>
      <c r="AU574" s="25"/>
      <c r="AV574" s="25"/>
      <c r="AW574" s="25"/>
      <c r="AX574" s="25"/>
    </row>
    <row r="575" spans="1:50" ht="12.75">
      <c r="A575" s="27"/>
      <c r="G575" s="49"/>
      <c r="K575" s="100"/>
      <c r="L575" s="100"/>
      <c r="M575" s="106"/>
      <c r="N575" s="106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5"/>
      <c r="AD575" s="25"/>
      <c r="AE575" s="25"/>
      <c r="AF575" s="25"/>
      <c r="AG575" s="25"/>
      <c r="AH575" s="25"/>
      <c r="AI575" s="25"/>
      <c r="AJ575" s="25"/>
      <c r="AK575" s="25"/>
      <c r="AL575" s="25"/>
      <c r="AM575" s="25"/>
      <c r="AN575" s="25"/>
      <c r="AO575" s="25"/>
      <c r="AP575" s="25"/>
      <c r="AQ575" s="25"/>
      <c r="AR575" s="25"/>
      <c r="AS575" s="25"/>
      <c r="AT575" s="25"/>
      <c r="AU575" s="25"/>
      <c r="AV575" s="25"/>
      <c r="AW575" s="25"/>
      <c r="AX575" s="25"/>
    </row>
    <row r="576" spans="1:50" ht="12.75">
      <c r="A576" s="27"/>
      <c r="G576" s="49"/>
      <c r="K576" s="100"/>
      <c r="L576" s="100"/>
      <c r="M576" s="106"/>
      <c r="N576" s="106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5"/>
      <c r="AD576" s="25"/>
      <c r="AE576" s="25"/>
      <c r="AF576" s="25"/>
      <c r="AG576" s="25"/>
      <c r="AH576" s="25"/>
      <c r="AI576" s="25"/>
      <c r="AJ576" s="25"/>
      <c r="AK576" s="25"/>
      <c r="AL576" s="25"/>
      <c r="AM576" s="25"/>
      <c r="AN576" s="25"/>
      <c r="AO576" s="25"/>
      <c r="AP576" s="25"/>
      <c r="AQ576" s="25"/>
      <c r="AR576" s="25"/>
      <c r="AS576" s="25"/>
      <c r="AT576" s="25"/>
      <c r="AU576" s="25"/>
      <c r="AV576" s="25"/>
      <c r="AW576" s="25"/>
      <c r="AX576" s="25"/>
    </row>
    <row r="577" spans="1:50" ht="12.75">
      <c r="A577" s="27"/>
      <c r="G577" s="49"/>
      <c r="K577" s="100"/>
      <c r="L577" s="100"/>
      <c r="M577" s="106"/>
      <c r="N577" s="106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5"/>
      <c r="AD577" s="25"/>
      <c r="AE577" s="25"/>
      <c r="AF577" s="25"/>
      <c r="AG577" s="25"/>
      <c r="AH577" s="25"/>
      <c r="AI577" s="25"/>
      <c r="AJ577" s="25"/>
      <c r="AK577" s="25"/>
      <c r="AL577" s="25"/>
      <c r="AM577" s="25"/>
      <c r="AN577" s="25"/>
      <c r="AO577" s="25"/>
      <c r="AP577" s="25"/>
      <c r="AQ577" s="25"/>
      <c r="AR577" s="25"/>
      <c r="AS577" s="25"/>
      <c r="AT577" s="25"/>
      <c r="AU577" s="25"/>
      <c r="AV577" s="25"/>
      <c r="AW577" s="25"/>
      <c r="AX577" s="25"/>
    </row>
    <row r="578" spans="1:50" ht="12.75">
      <c r="A578" s="27"/>
      <c r="G578" s="49"/>
      <c r="K578" s="100"/>
      <c r="L578" s="100"/>
      <c r="M578" s="106"/>
      <c r="N578" s="106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5"/>
      <c r="AD578" s="25"/>
      <c r="AE578" s="25"/>
      <c r="AF578" s="25"/>
      <c r="AG578" s="25"/>
      <c r="AH578" s="25"/>
      <c r="AI578" s="25"/>
      <c r="AJ578" s="25"/>
      <c r="AK578" s="25"/>
      <c r="AL578" s="25"/>
      <c r="AM578" s="25"/>
      <c r="AN578" s="25"/>
      <c r="AO578" s="25"/>
      <c r="AP578" s="25"/>
      <c r="AQ578" s="25"/>
      <c r="AR578" s="25"/>
      <c r="AS578" s="25"/>
      <c r="AT578" s="25"/>
      <c r="AU578" s="25"/>
      <c r="AV578" s="25"/>
      <c r="AW578" s="25"/>
      <c r="AX578" s="25"/>
    </row>
    <row r="579" spans="1:50" ht="12.75">
      <c r="A579" s="27"/>
      <c r="G579" s="49"/>
      <c r="K579" s="100"/>
      <c r="L579" s="100"/>
      <c r="M579" s="106"/>
      <c r="N579" s="106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5"/>
      <c r="AD579" s="25"/>
      <c r="AE579" s="25"/>
      <c r="AF579" s="25"/>
      <c r="AG579" s="25"/>
      <c r="AH579" s="25"/>
      <c r="AI579" s="25"/>
      <c r="AJ579" s="25"/>
      <c r="AK579" s="25"/>
      <c r="AL579" s="25"/>
      <c r="AM579" s="25"/>
      <c r="AN579" s="25"/>
      <c r="AO579" s="25"/>
      <c r="AP579" s="25"/>
      <c r="AQ579" s="25"/>
      <c r="AR579" s="25"/>
      <c r="AS579" s="25"/>
      <c r="AT579" s="25"/>
      <c r="AU579" s="25"/>
      <c r="AV579" s="25"/>
      <c r="AW579" s="25"/>
      <c r="AX579" s="25"/>
    </row>
    <row r="580" spans="1:50" ht="12.75">
      <c r="A580" s="27"/>
      <c r="G580" s="49"/>
      <c r="K580" s="100"/>
      <c r="L580" s="100"/>
      <c r="M580" s="106"/>
      <c r="N580" s="106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5"/>
      <c r="AD580" s="25"/>
      <c r="AE580" s="25"/>
      <c r="AF580" s="25"/>
      <c r="AG580" s="25"/>
      <c r="AH580" s="25"/>
      <c r="AI580" s="25"/>
      <c r="AJ580" s="25"/>
      <c r="AK580" s="25"/>
      <c r="AL580" s="25"/>
      <c r="AM580" s="25"/>
      <c r="AN580" s="25"/>
      <c r="AO580" s="25"/>
      <c r="AP580" s="25"/>
      <c r="AQ580" s="25"/>
      <c r="AR580" s="25"/>
      <c r="AS580" s="25"/>
      <c r="AT580" s="25"/>
      <c r="AU580" s="25"/>
      <c r="AV580" s="25"/>
      <c r="AW580" s="25"/>
      <c r="AX580" s="25"/>
    </row>
    <row r="581" spans="1:50" ht="12.75">
      <c r="A581" s="27"/>
      <c r="G581" s="49"/>
      <c r="K581" s="100"/>
      <c r="L581" s="100"/>
      <c r="M581" s="106"/>
      <c r="N581" s="106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5"/>
      <c r="AD581" s="25"/>
      <c r="AE581" s="25"/>
      <c r="AF581" s="25"/>
      <c r="AG581" s="25"/>
      <c r="AH581" s="25"/>
      <c r="AI581" s="25"/>
      <c r="AJ581" s="25"/>
      <c r="AK581" s="25"/>
      <c r="AL581" s="25"/>
      <c r="AM581" s="25"/>
      <c r="AN581" s="25"/>
      <c r="AO581" s="25"/>
      <c r="AP581" s="25"/>
      <c r="AQ581" s="25"/>
      <c r="AR581" s="25"/>
      <c r="AS581" s="25"/>
      <c r="AT581" s="25"/>
      <c r="AU581" s="25"/>
      <c r="AV581" s="25"/>
      <c r="AW581" s="25"/>
      <c r="AX581" s="25"/>
    </row>
    <row r="582" spans="1:50" ht="12.75">
      <c r="A582" s="27"/>
      <c r="G582" s="49"/>
      <c r="K582" s="100"/>
      <c r="L582" s="100"/>
      <c r="M582" s="106"/>
      <c r="N582" s="106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5"/>
      <c r="AD582" s="25"/>
      <c r="AE582" s="25"/>
      <c r="AF582" s="25"/>
      <c r="AG582" s="25"/>
      <c r="AH582" s="25"/>
      <c r="AI582" s="25"/>
      <c r="AJ582" s="25"/>
      <c r="AK582" s="25"/>
      <c r="AL582" s="25"/>
      <c r="AM582" s="25"/>
      <c r="AN582" s="25"/>
      <c r="AO582" s="25"/>
      <c r="AP582" s="25"/>
      <c r="AQ582" s="25"/>
      <c r="AR582" s="25"/>
      <c r="AS582" s="25"/>
      <c r="AT582" s="25"/>
      <c r="AU582" s="25"/>
      <c r="AV582" s="25"/>
      <c r="AW582" s="25"/>
      <c r="AX582" s="25"/>
    </row>
    <row r="583" spans="1:50" ht="12.75">
      <c r="A583" s="27"/>
      <c r="G583" s="49"/>
      <c r="K583" s="100"/>
      <c r="L583" s="100"/>
      <c r="M583" s="106"/>
      <c r="N583" s="106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5"/>
      <c r="AD583" s="25"/>
      <c r="AE583" s="25"/>
      <c r="AF583" s="25"/>
      <c r="AG583" s="25"/>
      <c r="AH583" s="25"/>
      <c r="AI583" s="25"/>
      <c r="AJ583" s="25"/>
      <c r="AK583" s="25"/>
      <c r="AL583" s="25"/>
      <c r="AM583" s="25"/>
      <c r="AN583" s="25"/>
      <c r="AO583" s="25"/>
      <c r="AP583" s="25"/>
      <c r="AQ583" s="25"/>
      <c r="AR583" s="25"/>
      <c r="AS583" s="25"/>
      <c r="AT583" s="25"/>
      <c r="AU583" s="25"/>
      <c r="AV583" s="25"/>
      <c r="AW583" s="25"/>
      <c r="AX583" s="25"/>
    </row>
    <row r="584" spans="1:50" ht="12.75">
      <c r="A584" s="27"/>
      <c r="G584" s="49"/>
      <c r="K584" s="100"/>
      <c r="L584" s="100"/>
      <c r="M584" s="106"/>
      <c r="N584" s="106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5"/>
      <c r="AD584" s="25"/>
      <c r="AE584" s="25"/>
      <c r="AF584" s="25"/>
      <c r="AG584" s="25"/>
      <c r="AH584" s="25"/>
      <c r="AI584" s="25"/>
      <c r="AJ584" s="25"/>
      <c r="AK584" s="25"/>
      <c r="AL584" s="25"/>
      <c r="AM584" s="25"/>
      <c r="AN584" s="25"/>
      <c r="AO584" s="25"/>
      <c r="AP584" s="25"/>
      <c r="AQ584" s="25"/>
      <c r="AR584" s="25"/>
      <c r="AS584" s="25"/>
      <c r="AT584" s="25"/>
      <c r="AU584" s="25"/>
      <c r="AV584" s="25"/>
      <c r="AW584" s="25"/>
      <c r="AX584" s="25"/>
    </row>
    <row r="585" spans="1:50" ht="12.75">
      <c r="A585" s="27"/>
      <c r="G585" s="49"/>
      <c r="K585" s="100"/>
      <c r="L585" s="100"/>
      <c r="M585" s="106"/>
      <c r="N585" s="106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5"/>
      <c r="AD585" s="25"/>
      <c r="AE585" s="25"/>
      <c r="AF585" s="25"/>
      <c r="AG585" s="25"/>
      <c r="AH585" s="25"/>
      <c r="AI585" s="25"/>
      <c r="AJ585" s="25"/>
      <c r="AK585" s="25"/>
      <c r="AL585" s="25"/>
      <c r="AM585" s="25"/>
      <c r="AN585" s="25"/>
      <c r="AO585" s="25"/>
      <c r="AP585" s="25"/>
      <c r="AQ585" s="25"/>
      <c r="AR585" s="25"/>
      <c r="AS585" s="25"/>
      <c r="AT585" s="25"/>
      <c r="AU585" s="25"/>
      <c r="AV585" s="25"/>
      <c r="AW585" s="25"/>
      <c r="AX585" s="25"/>
    </row>
    <row r="586" spans="1:50" ht="12.75">
      <c r="A586" s="27"/>
      <c r="G586" s="49"/>
      <c r="K586" s="100"/>
      <c r="L586" s="100"/>
      <c r="M586" s="106"/>
      <c r="N586" s="106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5"/>
      <c r="AD586" s="25"/>
      <c r="AE586" s="25"/>
      <c r="AF586" s="25"/>
      <c r="AG586" s="25"/>
      <c r="AH586" s="25"/>
      <c r="AI586" s="25"/>
      <c r="AJ586" s="25"/>
      <c r="AK586" s="25"/>
      <c r="AL586" s="25"/>
      <c r="AM586" s="25"/>
      <c r="AN586" s="25"/>
      <c r="AO586" s="25"/>
      <c r="AP586" s="25"/>
      <c r="AQ586" s="25"/>
      <c r="AR586" s="25"/>
      <c r="AS586" s="25"/>
      <c r="AT586" s="25"/>
      <c r="AU586" s="25"/>
      <c r="AV586" s="25"/>
      <c r="AW586" s="25"/>
      <c r="AX586" s="25"/>
    </row>
    <row r="587" spans="1:50" ht="12.75">
      <c r="A587" s="27"/>
      <c r="G587" s="49"/>
      <c r="K587" s="100"/>
      <c r="L587" s="100"/>
      <c r="M587" s="106"/>
      <c r="N587" s="106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5"/>
      <c r="AD587" s="25"/>
      <c r="AE587" s="25"/>
      <c r="AF587" s="25"/>
      <c r="AG587" s="25"/>
      <c r="AH587" s="25"/>
      <c r="AI587" s="25"/>
      <c r="AJ587" s="25"/>
      <c r="AK587" s="25"/>
      <c r="AL587" s="25"/>
      <c r="AM587" s="25"/>
      <c r="AN587" s="25"/>
      <c r="AO587" s="25"/>
      <c r="AP587" s="25"/>
      <c r="AQ587" s="25"/>
      <c r="AR587" s="25"/>
      <c r="AS587" s="25"/>
      <c r="AT587" s="25"/>
      <c r="AU587" s="25"/>
      <c r="AV587" s="25"/>
      <c r="AW587" s="25"/>
      <c r="AX587" s="25"/>
    </row>
    <row r="588" spans="1:50" ht="12.75">
      <c r="A588" s="27"/>
      <c r="G588" s="49"/>
      <c r="K588" s="100"/>
      <c r="L588" s="100"/>
      <c r="M588" s="106"/>
      <c r="N588" s="106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5"/>
      <c r="AD588" s="25"/>
      <c r="AE588" s="25"/>
      <c r="AF588" s="25"/>
      <c r="AG588" s="25"/>
      <c r="AH588" s="25"/>
      <c r="AI588" s="25"/>
      <c r="AJ588" s="25"/>
      <c r="AK588" s="25"/>
      <c r="AL588" s="25"/>
      <c r="AM588" s="25"/>
      <c r="AN588" s="25"/>
      <c r="AO588" s="25"/>
      <c r="AP588" s="25"/>
      <c r="AQ588" s="25"/>
      <c r="AR588" s="25"/>
      <c r="AS588" s="25"/>
      <c r="AT588" s="25"/>
      <c r="AU588" s="25"/>
      <c r="AV588" s="25"/>
      <c r="AW588" s="25"/>
      <c r="AX588" s="25"/>
    </row>
    <row r="589" spans="1:50" ht="12.75">
      <c r="A589" s="27"/>
      <c r="G589" s="49"/>
      <c r="K589" s="100"/>
      <c r="L589" s="100"/>
      <c r="M589" s="106"/>
      <c r="N589" s="106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5"/>
      <c r="AD589" s="25"/>
      <c r="AE589" s="25"/>
      <c r="AF589" s="25"/>
      <c r="AG589" s="25"/>
      <c r="AH589" s="25"/>
      <c r="AI589" s="25"/>
      <c r="AJ589" s="25"/>
      <c r="AK589" s="25"/>
      <c r="AL589" s="25"/>
      <c r="AM589" s="25"/>
      <c r="AN589" s="25"/>
      <c r="AO589" s="25"/>
      <c r="AP589" s="25"/>
      <c r="AQ589" s="25"/>
      <c r="AR589" s="25"/>
      <c r="AS589" s="25"/>
      <c r="AT589" s="25"/>
      <c r="AU589" s="25"/>
      <c r="AV589" s="25"/>
      <c r="AW589" s="25"/>
      <c r="AX589" s="25"/>
    </row>
    <row r="590" spans="1:50" ht="12.75">
      <c r="A590" s="27"/>
      <c r="G590" s="49"/>
      <c r="K590" s="100"/>
      <c r="L590" s="100"/>
      <c r="M590" s="106"/>
      <c r="N590" s="106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5"/>
      <c r="AD590" s="25"/>
      <c r="AE590" s="25"/>
      <c r="AF590" s="25"/>
      <c r="AG590" s="25"/>
      <c r="AH590" s="25"/>
      <c r="AI590" s="25"/>
      <c r="AJ590" s="25"/>
      <c r="AK590" s="25"/>
      <c r="AL590" s="25"/>
      <c r="AM590" s="25"/>
      <c r="AN590" s="25"/>
      <c r="AO590" s="25"/>
      <c r="AP590" s="25"/>
      <c r="AQ590" s="25"/>
      <c r="AR590" s="25"/>
      <c r="AS590" s="25"/>
      <c r="AT590" s="25"/>
      <c r="AU590" s="25"/>
      <c r="AV590" s="25"/>
      <c r="AW590" s="25"/>
      <c r="AX590" s="25"/>
    </row>
    <row r="591" spans="1:50" ht="12.75">
      <c r="A591" s="27"/>
      <c r="G591" s="49"/>
      <c r="K591" s="100"/>
      <c r="L591" s="100"/>
      <c r="M591" s="106"/>
      <c r="N591" s="106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5"/>
      <c r="AD591" s="25"/>
      <c r="AE591" s="25"/>
      <c r="AF591" s="25"/>
      <c r="AG591" s="25"/>
      <c r="AH591" s="25"/>
      <c r="AI591" s="25"/>
      <c r="AJ591" s="25"/>
      <c r="AK591" s="25"/>
      <c r="AL591" s="25"/>
      <c r="AM591" s="25"/>
      <c r="AN591" s="25"/>
      <c r="AO591" s="25"/>
      <c r="AP591" s="25"/>
      <c r="AQ591" s="25"/>
      <c r="AR591" s="25"/>
      <c r="AS591" s="25"/>
      <c r="AT591" s="25"/>
      <c r="AU591" s="25"/>
      <c r="AV591" s="25"/>
      <c r="AW591" s="25"/>
      <c r="AX591" s="25"/>
    </row>
    <row r="592" spans="1:50" ht="12.75">
      <c r="A592" s="27"/>
      <c r="G592" s="49"/>
      <c r="K592" s="100"/>
      <c r="L592" s="100"/>
      <c r="M592" s="106"/>
      <c r="N592" s="106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5"/>
      <c r="AD592" s="25"/>
      <c r="AE592" s="25"/>
      <c r="AF592" s="25"/>
      <c r="AG592" s="25"/>
      <c r="AH592" s="25"/>
      <c r="AI592" s="25"/>
      <c r="AJ592" s="25"/>
      <c r="AK592" s="25"/>
      <c r="AL592" s="25"/>
      <c r="AM592" s="25"/>
      <c r="AN592" s="25"/>
      <c r="AO592" s="25"/>
      <c r="AP592" s="25"/>
      <c r="AQ592" s="25"/>
      <c r="AR592" s="25"/>
      <c r="AS592" s="25"/>
      <c r="AT592" s="25"/>
      <c r="AU592" s="25"/>
      <c r="AV592" s="25"/>
      <c r="AW592" s="25"/>
      <c r="AX592" s="25"/>
    </row>
    <row r="593" spans="1:50" ht="12.75">
      <c r="A593" s="27"/>
      <c r="G593" s="49"/>
      <c r="K593" s="100"/>
      <c r="L593" s="100"/>
      <c r="M593" s="106"/>
      <c r="N593" s="106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5"/>
      <c r="AD593" s="25"/>
      <c r="AE593" s="25"/>
      <c r="AF593" s="25"/>
      <c r="AG593" s="25"/>
      <c r="AH593" s="25"/>
      <c r="AI593" s="25"/>
      <c r="AJ593" s="25"/>
      <c r="AK593" s="25"/>
      <c r="AL593" s="25"/>
      <c r="AM593" s="25"/>
      <c r="AN593" s="25"/>
      <c r="AO593" s="25"/>
      <c r="AP593" s="25"/>
      <c r="AQ593" s="25"/>
      <c r="AR593" s="25"/>
      <c r="AS593" s="25"/>
      <c r="AT593" s="25"/>
      <c r="AU593" s="25"/>
      <c r="AV593" s="25"/>
      <c r="AW593" s="25"/>
      <c r="AX593" s="25"/>
    </row>
    <row r="594" spans="1:50" ht="12.75">
      <c r="A594" s="27"/>
      <c r="G594" s="49"/>
      <c r="K594" s="100"/>
      <c r="L594" s="100"/>
      <c r="M594" s="106"/>
      <c r="N594" s="106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5"/>
      <c r="AD594" s="25"/>
      <c r="AE594" s="25"/>
      <c r="AF594" s="25"/>
      <c r="AG594" s="25"/>
      <c r="AH594" s="25"/>
      <c r="AI594" s="25"/>
      <c r="AJ594" s="25"/>
      <c r="AK594" s="25"/>
      <c r="AL594" s="25"/>
      <c r="AM594" s="25"/>
      <c r="AN594" s="25"/>
      <c r="AO594" s="25"/>
      <c r="AP594" s="25"/>
      <c r="AQ594" s="25"/>
      <c r="AR594" s="25"/>
      <c r="AS594" s="25"/>
      <c r="AT594" s="25"/>
      <c r="AU594" s="25"/>
      <c r="AV594" s="25"/>
      <c r="AW594" s="25"/>
      <c r="AX594" s="25"/>
    </row>
    <row r="595" spans="1:50" ht="12.75">
      <c r="A595" s="27"/>
      <c r="G595" s="49"/>
      <c r="K595" s="100"/>
      <c r="L595" s="100"/>
      <c r="M595" s="106"/>
      <c r="N595" s="106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5"/>
      <c r="AD595" s="25"/>
      <c r="AE595" s="25"/>
      <c r="AF595" s="25"/>
      <c r="AG595" s="25"/>
      <c r="AH595" s="25"/>
      <c r="AI595" s="25"/>
      <c r="AJ595" s="25"/>
      <c r="AK595" s="25"/>
      <c r="AL595" s="25"/>
      <c r="AM595" s="25"/>
      <c r="AN595" s="25"/>
      <c r="AO595" s="25"/>
      <c r="AP595" s="25"/>
      <c r="AQ595" s="25"/>
      <c r="AR595" s="25"/>
      <c r="AS595" s="25"/>
      <c r="AT595" s="25"/>
      <c r="AU595" s="25"/>
      <c r="AV595" s="25"/>
      <c r="AW595" s="25"/>
      <c r="AX595" s="25"/>
    </row>
    <row r="596" spans="1:50" ht="12.75">
      <c r="A596" s="27"/>
      <c r="G596" s="49"/>
      <c r="K596" s="100"/>
      <c r="L596" s="100"/>
      <c r="M596" s="106"/>
      <c r="N596" s="106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5"/>
      <c r="AD596" s="25"/>
      <c r="AE596" s="25"/>
      <c r="AF596" s="25"/>
      <c r="AG596" s="25"/>
      <c r="AH596" s="25"/>
      <c r="AI596" s="25"/>
      <c r="AJ596" s="25"/>
      <c r="AK596" s="25"/>
      <c r="AL596" s="25"/>
      <c r="AM596" s="25"/>
      <c r="AN596" s="25"/>
      <c r="AO596" s="25"/>
      <c r="AP596" s="25"/>
      <c r="AQ596" s="25"/>
      <c r="AR596" s="25"/>
      <c r="AS596" s="25"/>
      <c r="AT596" s="25"/>
      <c r="AU596" s="25"/>
      <c r="AV596" s="25"/>
      <c r="AW596" s="25"/>
      <c r="AX596" s="25"/>
    </row>
    <row r="597" spans="1:50" ht="12.75">
      <c r="A597" s="27"/>
      <c r="G597" s="49"/>
      <c r="K597" s="100"/>
      <c r="L597" s="100"/>
      <c r="M597" s="106"/>
      <c r="N597" s="106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5"/>
      <c r="AD597" s="25"/>
      <c r="AE597" s="25"/>
      <c r="AF597" s="25"/>
      <c r="AG597" s="25"/>
      <c r="AH597" s="25"/>
      <c r="AI597" s="25"/>
      <c r="AJ597" s="25"/>
      <c r="AK597" s="25"/>
      <c r="AL597" s="25"/>
      <c r="AM597" s="25"/>
      <c r="AN597" s="25"/>
      <c r="AO597" s="25"/>
      <c r="AP597" s="25"/>
      <c r="AQ597" s="25"/>
      <c r="AR597" s="25"/>
      <c r="AS597" s="25"/>
      <c r="AT597" s="25"/>
      <c r="AU597" s="25"/>
      <c r="AV597" s="25"/>
      <c r="AW597" s="25"/>
      <c r="AX597" s="25"/>
    </row>
    <row r="598" spans="1:50" ht="12.75">
      <c r="A598" s="27"/>
      <c r="G598" s="49"/>
      <c r="K598" s="100"/>
      <c r="L598" s="100"/>
      <c r="M598" s="106"/>
      <c r="N598" s="106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5"/>
      <c r="AD598" s="25"/>
      <c r="AE598" s="25"/>
      <c r="AF598" s="25"/>
      <c r="AG598" s="25"/>
      <c r="AH598" s="25"/>
      <c r="AI598" s="25"/>
      <c r="AJ598" s="25"/>
      <c r="AK598" s="25"/>
      <c r="AL598" s="25"/>
      <c r="AM598" s="25"/>
      <c r="AN598" s="25"/>
      <c r="AO598" s="25"/>
      <c r="AP598" s="25"/>
      <c r="AQ598" s="25"/>
      <c r="AR598" s="25"/>
      <c r="AS598" s="25"/>
      <c r="AT598" s="25"/>
      <c r="AU598" s="25"/>
      <c r="AV598" s="25"/>
      <c r="AW598" s="25"/>
      <c r="AX598" s="25"/>
    </row>
    <row r="599" spans="1:50" ht="12.75">
      <c r="A599" s="27"/>
      <c r="G599" s="49"/>
      <c r="K599" s="100"/>
      <c r="L599" s="100"/>
      <c r="M599" s="106"/>
      <c r="N599" s="106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5"/>
      <c r="AD599" s="25"/>
      <c r="AE599" s="25"/>
      <c r="AF599" s="25"/>
      <c r="AG599" s="25"/>
      <c r="AH599" s="25"/>
      <c r="AI599" s="25"/>
      <c r="AJ599" s="25"/>
      <c r="AK599" s="25"/>
      <c r="AL599" s="25"/>
      <c r="AM599" s="25"/>
      <c r="AN599" s="25"/>
      <c r="AO599" s="25"/>
      <c r="AP599" s="25"/>
      <c r="AQ599" s="25"/>
      <c r="AR599" s="25"/>
      <c r="AS599" s="25"/>
      <c r="AT599" s="25"/>
      <c r="AU599" s="25"/>
      <c r="AV599" s="25"/>
      <c r="AW599" s="25"/>
      <c r="AX599" s="25"/>
    </row>
    <row r="600" spans="1:50" ht="12.75">
      <c r="A600" s="27"/>
      <c r="G600" s="49"/>
      <c r="K600" s="100"/>
      <c r="L600" s="100"/>
      <c r="M600" s="106"/>
      <c r="N600" s="106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5"/>
      <c r="AD600" s="25"/>
      <c r="AE600" s="25"/>
      <c r="AF600" s="25"/>
      <c r="AG600" s="25"/>
      <c r="AH600" s="25"/>
      <c r="AI600" s="25"/>
      <c r="AJ600" s="25"/>
      <c r="AK600" s="25"/>
      <c r="AL600" s="25"/>
      <c r="AM600" s="25"/>
      <c r="AN600" s="25"/>
      <c r="AO600" s="25"/>
      <c r="AP600" s="25"/>
      <c r="AQ600" s="25"/>
      <c r="AR600" s="25"/>
      <c r="AS600" s="25"/>
      <c r="AT600" s="25"/>
      <c r="AU600" s="25"/>
      <c r="AV600" s="25"/>
      <c r="AW600" s="25"/>
      <c r="AX600" s="25"/>
    </row>
    <row r="601" spans="1:50" ht="12.75">
      <c r="A601" s="27"/>
      <c r="G601" s="49"/>
      <c r="K601" s="100"/>
      <c r="L601" s="100"/>
      <c r="M601" s="106"/>
      <c r="N601" s="106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5"/>
      <c r="AD601" s="25"/>
      <c r="AE601" s="25"/>
      <c r="AF601" s="25"/>
      <c r="AG601" s="25"/>
      <c r="AH601" s="25"/>
      <c r="AI601" s="25"/>
      <c r="AJ601" s="25"/>
      <c r="AK601" s="25"/>
      <c r="AL601" s="25"/>
      <c r="AM601" s="25"/>
      <c r="AN601" s="25"/>
      <c r="AO601" s="25"/>
      <c r="AP601" s="25"/>
      <c r="AQ601" s="25"/>
      <c r="AR601" s="25"/>
      <c r="AS601" s="25"/>
      <c r="AT601" s="25"/>
      <c r="AU601" s="25"/>
      <c r="AV601" s="25"/>
      <c r="AW601" s="25"/>
      <c r="AX601" s="25"/>
    </row>
    <row r="602" spans="1:50" ht="12.75">
      <c r="A602" s="27"/>
      <c r="G602" s="49"/>
      <c r="K602" s="100"/>
      <c r="L602" s="100"/>
      <c r="M602" s="106"/>
      <c r="N602" s="106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5"/>
      <c r="AD602" s="25"/>
      <c r="AE602" s="25"/>
      <c r="AF602" s="25"/>
      <c r="AG602" s="25"/>
      <c r="AH602" s="25"/>
      <c r="AI602" s="25"/>
      <c r="AJ602" s="25"/>
      <c r="AK602" s="25"/>
      <c r="AL602" s="25"/>
      <c r="AM602" s="25"/>
      <c r="AN602" s="25"/>
      <c r="AO602" s="25"/>
      <c r="AP602" s="25"/>
      <c r="AQ602" s="25"/>
      <c r="AR602" s="25"/>
      <c r="AS602" s="25"/>
      <c r="AT602" s="25"/>
      <c r="AU602" s="25"/>
      <c r="AV602" s="25"/>
      <c r="AW602" s="25"/>
      <c r="AX602" s="25"/>
    </row>
    <row r="603" spans="1:50" ht="12.75">
      <c r="A603" s="27"/>
      <c r="G603" s="49"/>
      <c r="K603" s="100"/>
      <c r="L603" s="100"/>
      <c r="M603" s="106"/>
      <c r="N603" s="106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5"/>
      <c r="AD603" s="25"/>
      <c r="AE603" s="25"/>
      <c r="AF603" s="25"/>
      <c r="AG603" s="25"/>
      <c r="AH603" s="25"/>
      <c r="AI603" s="25"/>
      <c r="AJ603" s="25"/>
      <c r="AK603" s="25"/>
      <c r="AL603" s="25"/>
      <c r="AM603" s="25"/>
      <c r="AN603" s="25"/>
      <c r="AO603" s="25"/>
      <c r="AP603" s="25"/>
      <c r="AQ603" s="25"/>
      <c r="AR603" s="25"/>
      <c r="AS603" s="25"/>
      <c r="AT603" s="25"/>
      <c r="AU603" s="25"/>
      <c r="AV603" s="25"/>
      <c r="AW603" s="25"/>
      <c r="AX603" s="25"/>
    </row>
    <row r="604" spans="1:50" ht="12.75">
      <c r="A604" s="27"/>
      <c r="G604" s="49"/>
      <c r="K604" s="100"/>
      <c r="L604" s="100"/>
      <c r="M604" s="106"/>
      <c r="N604" s="106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5"/>
      <c r="AD604" s="25"/>
      <c r="AE604" s="25"/>
      <c r="AF604" s="25"/>
      <c r="AG604" s="25"/>
      <c r="AH604" s="25"/>
      <c r="AI604" s="25"/>
      <c r="AJ604" s="25"/>
      <c r="AK604" s="25"/>
      <c r="AL604" s="25"/>
      <c r="AM604" s="25"/>
      <c r="AN604" s="25"/>
      <c r="AO604" s="25"/>
      <c r="AP604" s="25"/>
      <c r="AQ604" s="25"/>
      <c r="AR604" s="25"/>
      <c r="AS604" s="25"/>
      <c r="AT604" s="25"/>
      <c r="AU604" s="25"/>
      <c r="AV604" s="25"/>
      <c r="AW604" s="25"/>
      <c r="AX604" s="25"/>
    </row>
    <row r="605" spans="1:50" ht="12.75">
      <c r="A605" s="27"/>
      <c r="G605" s="49"/>
      <c r="K605" s="100"/>
      <c r="L605" s="100"/>
      <c r="M605" s="106"/>
      <c r="N605" s="106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5"/>
      <c r="AD605" s="25"/>
      <c r="AE605" s="25"/>
      <c r="AF605" s="25"/>
      <c r="AG605" s="25"/>
      <c r="AH605" s="25"/>
      <c r="AI605" s="25"/>
      <c r="AJ605" s="25"/>
      <c r="AK605" s="25"/>
      <c r="AL605" s="25"/>
      <c r="AM605" s="25"/>
      <c r="AN605" s="25"/>
      <c r="AO605" s="25"/>
      <c r="AP605" s="25"/>
      <c r="AQ605" s="25"/>
      <c r="AR605" s="25"/>
      <c r="AS605" s="25"/>
      <c r="AT605" s="25"/>
      <c r="AU605" s="25"/>
      <c r="AV605" s="25"/>
      <c r="AW605" s="25"/>
      <c r="AX605" s="25"/>
    </row>
    <row r="606" spans="1:50" ht="12.75">
      <c r="A606" s="27"/>
      <c r="G606" s="49"/>
      <c r="K606" s="100"/>
      <c r="L606" s="100"/>
      <c r="M606" s="106"/>
      <c r="N606" s="106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5"/>
      <c r="AD606" s="25"/>
      <c r="AE606" s="25"/>
      <c r="AF606" s="25"/>
      <c r="AG606" s="25"/>
      <c r="AH606" s="25"/>
      <c r="AI606" s="25"/>
      <c r="AJ606" s="25"/>
      <c r="AK606" s="25"/>
      <c r="AL606" s="25"/>
      <c r="AM606" s="25"/>
      <c r="AN606" s="25"/>
      <c r="AO606" s="25"/>
      <c r="AP606" s="25"/>
      <c r="AQ606" s="25"/>
      <c r="AR606" s="25"/>
      <c r="AS606" s="25"/>
      <c r="AT606" s="25"/>
      <c r="AU606" s="25"/>
      <c r="AV606" s="25"/>
      <c r="AW606" s="25"/>
      <c r="AX606" s="25"/>
    </row>
    <row r="607" spans="1:50" ht="12.75">
      <c r="A607" s="27"/>
      <c r="G607" s="49"/>
      <c r="K607" s="100"/>
      <c r="L607" s="100"/>
      <c r="M607" s="106"/>
      <c r="N607" s="106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5"/>
      <c r="AD607" s="25"/>
      <c r="AE607" s="25"/>
      <c r="AF607" s="25"/>
      <c r="AG607" s="25"/>
      <c r="AH607" s="25"/>
      <c r="AI607" s="25"/>
      <c r="AJ607" s="25"/>
      <c r="AK607" s="25"/>
      <c r="AL607" s="25"/>
      <c r="AM607" s="25"/>
      <c r="AN607" s="25"/>
      <c r="AO607" s="25"/>
      <c r="AP607" s="25"/>
      <c r="AQ607" s="25"/>
      <c r="AR607" s="25"/>
      <c r="AS607" s="25"/>
      <c r="AT607" s="25"/>
      <c r="AU607" s="25"/>
      <c r="AV607" s="25"/>
      <c r="AW607" s="25"/>
      <c r="AX607" s="25"/>
    </row>
    <row r="608" spans="1:50" ht="12.75">
      <c r="A608" s="27"/>
      <c r="G608" s="49"/>
      <c r="K608" s="100"/>
      <c r="L608" s="100"/>
      <c r="M608" s="106"/>
      <c r="N608" s="106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5"/>
      <c r="AD608" s="25"/>
      <c r="AE608" s="25"/>
      <c r="AF608" s="25"/>
      <c r="AG608" s="25"/>
      <c r="AH608" s="25"/>
      <c r="AI608" s="25"/>
      <c r="AJ608" s="25"/>
      <c r="AK608" s="25"/>
      <c r="AL608" s="25"/>
      <c r="AM608" s="25"/>
      <c r="AN608" s="25"/>
      <c r="AO608" s="25"/>
      <c r="AP608" s="25"/>
      <c r="AQ608" s="25"/>
      <c r="AR608" s="25"/>
      <c r="AS608" s="25"/>
      <c r="AT608" s="25"/>
      <c r="AU608" s="25"/>
      <c r="AV608" s="25"/>
      <c r="AW608" s="25"/>
      <c r="AX608" s="25"/>
    </row>
    <row r="609" spans="1:50" ht="12.75">
      <c r="A609" s="27"/>
      <c r="G609" s="49"/>
      <c r="K609" s="100"/>
      <c r="L609" s="100"/>
      <c r="M609" s="106"/>
      <c r="N609" s="106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5"/>
      <c r="AD609" s="25"/>
      <c r="AE609" s="25"/>
      <c r="AF609" s="25"/>
      <c r="AG609" s="25"/>
      <c r="AH609" s="25"/>
      <c r="AI609" s="25"/>
      <c r="AJ609" s="25"/>
      <c r="AK609" s="25"/>
      <c r="AL609" s="25"/>
      <c r="AM609" s="25"/>
      <c r="AN609" s="25"/>
      <c r="AO609" s="25"/>
      <c r="AP609" s="25"/>
      <c r="AQ609" s="25"/>
      <c r="AR609" s="25"/>
      <c r="AS609" s="25"/>
      <c r="AT609" s="25"/>
      <c r="AU609" s="25"/>
      <c r="AV609" s="25"/>
      <c r="AW609" s="25"/>
      <c r="AX609" s="25"/>
    </row>
    <row r="610" spans="1:50" ht="12.75">
      <c r="A610" s="27"/>
      <c r="G610" s="49"/>
      <c r="K610" s="100"/>
      <c r="L610" s="100"/>
      <c r="M610" s="106"/>
      <c r="N610" s="106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5"/>
      <c r="AD610" s="25"/>
      <c r="AE610" s="25"/>
      <c r="AF610" s="25"/>
      <c r="AG610" s="25"/>
      <c r="AH610" s="25"/>
      <c r="AI610" s="25"/>
      <c r="AJ610" s="25"/>
      <c r="AK610" s="25"/>
      <c r="AL610" s="25"/>
      <c r="AM610" s="25"/>
      <c r="AN610" s="25"/>
      <c r="AO610" s="25"/>
      <c r="AP610" s="25"/>
      <c r="AQ610" s="25"/>
      <c r="AR610" s="25"/>
      <c r="AS610" s="25"/>
      <c r="AT610" s="25"/>
      <c r="AU610" s="25"/>
      <c r="AV610" s="25"/>
      <c r="AW610" s="25"/>
      <c r="AX610" s="25"/>
    </row>
    <row r="611" spans="1:50" ht="12.75">
      <c r="A611" s="27"/>
      <c r="G611" s="49"/>
      <c r="K611" s="100"/>
      <c r="L611" s="100"/>
      <c r="M611" s="106"/>
      <c r="N611" s="106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5"/>
      <c r="AD611" s="25"/>
      <c r="AE611" s="25"/>
      <c r="AF611" s="25"/>
      <c r="AG611" s="25"/>
      <c r="AH611" s="25"/>
      <c r="AI611" s="25"/>
      <c r="AJ611" s="25"/>
      <c r="AK611" s="25"/>
      <c r="AL611" s="25"/>
      <c r="AM611" s="25"/>
      <c r="AN611" s="25"/>
      <c r="AO611" s="25"/>
      <c r="AP611" s="25"/>
      <c r="AQ611" s="25"/>
      <c r="AR611" s="25"/>
      <c r="AS611" s="25"/>
      <c r="AT611" s="25"/>
      <c r="AU611" s="25"/>
      <c r="AV611" s="25"/>
      <c r="AW611" s="25"/>
      <c r="AX611" s="25"/>
    </row>
    <row r="612" spans="1:50" ht="12.75">
      <c r="A612" s="27"/>
      <c r="G612" s="49"/>
      <c r="K612" s="100"/>
      <c r="L612" s="100"/>
      <c r="M612" s="106"/>
      <c r="N612" s="106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5"/>
      <c r="AD612" s="25"/>
      <c r="AE612" s="25"/>
      <c r="AF612" s="25"/>
      <c r="AG612" s="25"/>
      <c r="AH612" s="25"/>
      <c r="AI612" s="25"/>
      <c r="AJ612" s="25"/>
      <c r="AK612" s="25"/>
      <c r="AL612" s="25"/>
      <c r="AM612" s="25"/>
      <c r="AN612" s="25"/>
      <c r="AO612" s="25"/>
      <c r="AP612" s="25"/>
      <c r="AQ612" s="25"/>
      <c r="AR612" s="25"/>
      <c r="AS612" s="25"/>
      <c r="AT612" s="25"/>
      <c r="AU612" s="25"/>
      <c r="AV612" s="25"/>
      <c r="AW612" s="25"/>
      <c r="AX612" s="25"/>
    </row>
    <row r="613" spans="1:50" ht="12.75">
      <c r="A613" s="27"/>
      <c r="G613" s="49"/>
      <c r="K613" s="100"/>
      <c r="L613" s="100"/>
      <c r="M613" s="106"/>
      <c r="N613" s="106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5"/>
      <c r="AD613" s="25"/>
      <c r="AE613" s="25"/>
      <c r="AF613" s="25"/>
      <c r="AG613" s="25"/>
      <c r="AH613" s="25"/>
      <c r="AI613" s="25"/>
      <c r="AJ613" s="25"/>
      <c r="AK613" s="25"/>
      <c r="AL613" s="25"/>
      <c r="AM613" s="25"/>
      <c r="AN613" s="25"/>
      <c r="AO613" s="25"/>
      <c r="AP613" s="25"/>
      <c r="AQ613" s="25"/>
      <c r="AR613" s="25"/>
      <c r="AS613" s="25"/>
      <c r="AT613" s="25"/>
      <c r="AU613" s="25"/>
      <c r="AV613" s="25"/>
      <c r="AW613" s="25"/>
      <c r="AX613" s="25"/>
    </row>
    <row r="614" spans="1:50" ht="12.75">
      <c r="A614" s="27"/>
      <c r="G614" s="49"/>
      <c r="K614" s="100"/>
      <c r="L614" s="100"/>
      <c r="M614" s="106"/>
      <c r="N614" s="106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5"/>
      <c r="AD614" s="25"/>
      <c r="AE614" s="25"/>
      <c r="AF614" s="25"/>
      <c r="AG614" s="25"/>
      <c r="AH614" s="25"/>
      <c r="AI614" s="25"/>
      <c r="AJ614" s="25"/>
      <c r="AK614" s="25"/>
      <c r="AL614" s="25"/>
      <c r="AM614" s="25"/>
      <c r="AN614" s="25"/>
      <c r="AO614" s="25"/>
      <c r="AP614" s="25"/>
      <c r="AQ614" s="25"/>
      <c r="AR614" s="25"/>
      <c r="AS614" s="25"/>
      <c r="AT614" s="25"/>
      <c r="AU614" s="25"/>
      <c r="AV614" s="25"/>
      <c r="AW614" s="25"/>
      <c r="AX614" s="25"/>
    </row>
    <row r="615" spans="1:50" ht="12.75">
      <c r="A615" s="27"/>
      <c r="G615" s="49"/>
      <c r="K615" s="100"/>
      <c r="L615" s="100"/>
      <c r="M615" s="106"/>
      <c r="N615" s="106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5"/>
      <c r="AD615" s="25"/>
      <c r="AE615" s="25"/>
      <c r="AF615" s="25"/>
      <c r="AG615" s="25"/>
      <c r="AH615" s="25"/>
      <c r="AI615" s="25"/>
      <c r="AJ615" s="25"/>
      <c r="AK615" s="25"/>
      <c r="AL615" s="25"/>
      <c r="AM615" s="25"/>
      <c r="AN615" s="25"/>
      <c r="AO615" s="25"/>
      <c r="AP615" s="25"/>
      <c r="AQ615" s="25"/>
      <c r="AR615" s="25"/>
      <c r="AS615" s="25"/>
      <c r="AT615" s="25"/>
      <c r="AU615" s="25"/>
      <c r="AV615" s="25"/>
      <c r="AW615" s="25"/>
      <c r="AX615" s="25"/>
    </row>
    <row r="616" spans="1:50" ht="12.75">
      <c r="A616" s="27"/>
      <c r="G616" s="49"/>
      <c r="K616" s="100"/>
      <c r="L616" s="100"/>
      <c r="M616" s="106"/>
      <c r="N616" s="106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5"/>
      <c r="AD616" s="25"/>
      <c r="AE616" s="25"/>
      <c r="AF616" s="25"/>
      <c r="AG616" s="25"/>
      <c r="AH616" s="25"/>
      <c r="AI616" s="25"/>
      <c r="AJ616" s="25"/>
      <c r="AK616" s="25"/>
      <c r="AL616" s="25"/>
      <c r="AM616" s="25"/>
      <c r="AN616" s="25"/>
      <c r="AO616" s="25"/>
      <c r="AP616" s="25"/>
      <c r="AQ616" s="25"/>
      <c r="AR616" s="25"/>
      <c r="AS616" s="25"/>
      <c r="AT616" s="25"/>
      <c r="AU616" s="25"/>
      <c r="AV616" s="25"/>
      <c r="AW616" s="25"/>
      <c r="AX616" s="25"/>
    </row>
    <row r="617" spans="1:50" ht="12.75">
      <c r="A617" s="27"/>
      <c r="G617" s="49"/>
      <c r="K617" s="100"/>
      <c r="L617" s="100"/>
      <c r="M617" s="106"/>
      <c r="N617" s="106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5"/>
      <c r="AD617" s="25"/>
      <c r="AE617" s="25"/>
      <c r="AF617" s="25"/>
      <c r="AG617" s="25"/>
      <c r="AH617" s="25"/>
      <c r="AI617" s="25"/>
      <c r="AJ617" s="25"/>
      <c r="AK617" s="25"/>
      <c r="AL617" s="25"/>
      <c r="AM617" s="25"/>
      <c r="AN617" s="25"/>
      <c r="AO617" s="25"/>
      <c r="AP617" s="25"/>
      <c r="AQ617" s="25"/>
      <c r="AR617" s="25"/>
      <c r="AS617" s="25"/>
      <c r="AT617" s="25"/>
      <c r="AU617" s="25"/>
      <c r="AV617" s="25"/>
      <c r="AW617" s="25"/>
      <c r="AX617" s="25"/>
    </row>
    <row r="618" spans="1:50" ht="12.75">
      <c r="A618" s="27"/>
      <c r="G618" s="49"/>
      <c r="K618" s="100"/>
      <c r="L618" s="100"/>
      <c r="M618" s="106"/>
      <c r="N618" s="106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5"/>
      <c r="AD618" s="25"/>
      <c r="AE618" s="25"/>
      <c r="AF618" s="25"/>
      <c r="AG618" s="25"/>
      <c r="AH618" s="25"/>
      <c r="AI618" s="25"/>
      <c r="AJ618" s="25"/>
      <c r="AK618" s="25"/>
      <c r="AL618" s="25"/>
      <c r="AM618" s="25"/>
      <c r="AN618" s="25"/>
      <c r="AO618" s="25"/>
      <c r="AP618" s="25"/>
      <c r="AQ618" s="25"/>
      <c r="AR618" s="25"/>
      <c r="AS618" s="25"/>
      <c r="AT618" s="25"/>
      <c r="AU618" s="25"/>
      <c r="AV618" s="25"/>
      <c r="AW618" s="25"/>
      <c r="AX618" s="25"/>
    </row>
    <row r="619" spans="1:50" ht="12.75">
      <c r="A619" s="27"/>
      <c r="G619" s="49"/>
      <c r="K619" s="100"/>
      <c r="L619" s="100"/>
      <c r="M619" s="106"/>
      <c r="N619" s="106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5"/>
      <c r="AD619" s="25"/>
      <c r="AE619" s="25"/>
      <c r="AF619" s="25"/>
      <c r="AG619" s="25"/>
      <c r="AH619" s="25"/>
      <c r="AI619" s="25"/>
      <c r="AJ619" s="25"/>
      <c r="AK619" s="25"/>
      <c r="AL619" s="25"/>
      <c r="AM619" s="25"/>
      <c r="AN619" s="25"/>
      <c r="AO619" s="25"/>
      <c r="AP619" s="25"/>
      <c r="AQ619" s="25"/>
      <c r="AR619" s="25"/>
      <c r="AS619" s="25"/>
      <c r="AT619" s="25"/>
      <c r="AU619" s="25"/>
      <c r="AV619" s="25"/>
      <c r="AW619" s="25"/>
      <c r="AX619" s="25"/>
    </row>
    <row r="620" spans="1:50" ht="12.75">
      <c r="A620" s="27"/>
      <c r="G620" s="49"/>
      <c r="K620" s="100"/>
      <c r="L620" s="100"/>
      <c r="M620" s="106"/>
      <c r="N620" s="106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5"/>
      <c r="AD620" s="25"/>
      <c r="AE620" s="25"/>
      <c r="AF620" s="25"/>
      <c r="AG620" s="25"/>
      <c r="AH620" s="25"/>
      <c r="AI620" s="25"/>
      <c r="AJ620" s="25"/>
      <c r="AK620" s="25"/>
      <c r="AL620" s="25"/>
      <c r="AM620" s="25"/>
      <c r="AN620" s="25"/>
      <c r="AO620" s="25"/>
      <c r="AP620" s="25"/>
      <c r="AQ620" s="25"/>
      <c r="AR620" s="25"/>
      <c r="AS620" s="25"/>
      <c r="AT620" s="25"/>
      <c r="AU620" s="25"/>
      <c r="AV620" s="25"/>
      <c r="AW620" s="25"/>
      <c r="AX620" s="25"/>
    </row>
    <row r="621" spans="1:50" ht="12.75">
      <c r="A621" s="27"/>
      <c r="G621" s="49"/>
      <c r="K621" s="100"/>
      <c r="L621" s="100"/>
      <c r="M621" s="106"/>
      <c r="N621" s="106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5"/>
      <c r="AD621" s="25"/>
      <c r="AE621" s="25"/>
      <c r="AF621" s="25"/>
      <c r="AG621" s="25"/>
      <c r="AH621" s="25"/>
      <c r="AI621" s="25"/>
      <c r="AJ621" s="25"/>
      <c r="AK621" s="25"/>
      <c r="AL621" s="25"/>
      <c r="AM621" s="25"/>
      <c r="AN621" s="25"/>
      <c r="AO621" s="25"/>
      <c r="AP621" s="25"/>
      <c r="AQ621" s="25"/>
      <c r="AR621" s="25"/>
      <c r="AS621" s="25"/>
      <c r="AT621" s="25"/>
      <c r="AU621" s="25"/>
      <c r="AV621" s="25"/>
      <c r="AW621" s="25"/>
      <c r="AX621" s="25"/>
    </row>
    <row r="622" spans="1:50" ht="12.75">
      <c r="A622" s="27"/>
      <c r="G622" s="49"/>
      <c r="K622" s="100"/>
      <c r="L622" s="100"/>
      <c r="M622" s="106"/>
      <c r="N622" s="106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5"/>
      <c r="AD622" s="25"/>
      <c r="AE622" s="25"/>
      <c r="AF622" s="25"/>
      <c r="AG622" s="25"/>
      <c r="AH622" s="25"/>
      <c r="AI622" s="25"/>
      <c r="AJ622" s="25"/>
      <c r="AK622" s="25"/>
      <c r="AL622" s="25"/>
      <c r="AM622" s="25"/>
      <c r="AN622" s="25"/>
      <c r="AO622" s="25"/>
      <c r="AP622" s="25"/>
      <c r="AQ622" s="25"/>
      <c r="AR622" s="25"/>
      <c r="AS622" s="25"/>
      <c r="AT622" s="25"/>
      <c r="AU622" s="25"/>
      <c r="AV622" s="25"/>
      <c r="AW622" s="25"/>
      <c r="AX622" s="25"/>
    </row>
    <row r="623" spans="1:50" ht="12.75">
      <c r="A623" s="27"/>
      <c r="G623" s="49"/>
      <c r="K623" s="100"/>
      <c r="L623" s="100"/>
      <c r="M623" s="106"/>
      <c r="N623" s="106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5"/>
      <c r="AD623" s="25"/>
      <c r="AE623" s="25"/>
      <c r="AF623" s="25"/>
      <c r="AG623" s="25"/>
      <c r="AH623" s="25"/>
      <c r="AI623" s="25"/>
      <c r="AJ623" s="25"/>
      <c r="AK623" s="25"/>
      <c r="AL623" s="25"/>
      <c r="AM623" s="25"/>
      <c r="AN623" s="25"/>
      <c r="AO623" s="25"/>
      <c r="AP623" s="25"/>
      <c r="AQ623" s="25"/>
      <c r="AR623" s="25"/>
      <c r="AS623" s="25"/>
      <c r="AT623" s="25"/>
      <c r="AU623" s="25"/>
      <c r="AV623" s="25"/>
      <c r="AW623" s="25"/>
      <c r="AX623" s="25"/>
    </row>
    <row r="624" spans="1:50" ht="12.75">
      <c r="A624" s="27"/>
      <c r="G624" s="49"/>
      <c r="K624" s="100"/>
      <c r="L624" s="100"/>
      <c r="M624" s="106"/>
      <c r="N624" s="106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5"/>
      <c r="AD624" s="25"/>
      <c r="AE624" s="25"/>
      <c r="AF624" s="25"/>
      <c r="AG624" s="25"/>
      <c r="AH624" s="25"/>
      <c r="AI624" s="25"/>
      <c r="AJ624" s="25"/>
      <c r="AK624" s="25"/>
      <c r="AL624" s="25"/>
      <c r="AM624" s="25"/>
      <c r="AN624" s="25"/>
      <c r="AO624" s="25"/>
      <c r="AP624" s="25"/>
      <c r="AQ624" s="25"/>
      <c r="AR624" s="25"/>
      <c r="AS624" s="25"/>
      <c r="AT624" s="25"/>
      <c r="AU624" s="25"/>
      <c r="AV624" s="25"/>
      <c r="AW624" s="25"/>
      <c r="AX624" s="25"/>
    </row>
    <row r="625" spans="1:50" ht="12.75">
      <c r="A625" s="27"/>
      <c r="G625" s="49"/>
      <c r="K625" s="100"/>
      <c r="L625" s="100"/>
      <c r="M625" s="106"/>
      <c r="N625" s="106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5"/>
      <c r="AD625" s="25"/>
      <c r="AE625" s="25"/>
      <c r="AF625" s="25"/>
      <c r="AG625" s="25"/>
      <c r="AH625" s="25"/>
      <c r="AI625" s="25"/>
      <c r="AJ625" s="25"/>
      <c r="AK625" s="25"/>
      <c r="AL625" s="25"/>
      <c r="AM625" s="25"/>
      <c r="AN625" s="25"/>
      <c r="AO625" s="25"/>
      <c r="AP625" s="25"/>
      <c r="AQ625" s="25"/>
      <c r="AR625" s="25"/>
      <c r="AS625" s="25"/>
      <c r="AT625" s="25"/>
      <c r="AU625" s="25"/>
      <c r="AV625" s="25"/>
      <c r="AW625" s="25"/>
      <c r="AX625" s="25"/>
    </row>
    <row r="626" spans="1:50" ht="12.75">
      <c r="A626" s="27"/>
      <c r="G626" s="49"/>
      <c r="K626" s="100"/>
      <c r="L626" s="100"/>
      <c r="M626" s="106"/>
      <c r="N626" s="106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5"/>
      <c r="AD626" s="25"/>
      <c r="AE626" s="25"/>
      <c r="AF626" s="25"/>
      <c r="AG626" s="25"/>
      <c r="AH626" s="25"/>
      <c r="AI626" s="25"/>
      <c r="AJ626" s="25"/>
      <c r="AK626" s="25"/>
      <c r="AL626" s="25"/>
      <c r="AM626" s="25"/>
      <c r="AN626" s="25"/>
      <c r="AO626" s="25"/>
      <c r="AP626" s="25"/>
      <c r="AQ626" s="25"/>
      <c r="AR626" s="25"/>
      <c r="AS626" s="25"/>
      <c r="AT626" s="25"/>
      <c r="AU626" s="25"/>
      <c r="AV626" s="25"/>
      <c r="AW626" s="25"/>
      <c r="AX626" s="25"/>
    </row>
    <row r="627" spans="1:50" ht="12.75">
      <c r="A627" s="27"/>
      <c r="G627" s="49"/>
      <c r="K627" s="100"/>
      <c r="L627" s="100"/>
      <c r="M627" s="106"/>
      <c r="N627" s="106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5"/>
      <c r="AD627" s="25"/>
      <c r="AE627" s="25"/>
      <c r="AF627" s="25"/>
      <c r="AG627" s="25"/>
      <c r="AH627" s="25"/>
      <c r="AI627" s="25"/>
      <c r="AJ627" s="25"/>
      <c r="AK627" s="25"/>
      <c r="AL627" s="25"/>
      <c r="AM627" s="25"/>
      <c r="AN627" s="25"/>
      <c r="AO627" s="25"/>
      <c r="AP627" s="25"/>
      <c r="AQ627" s="25"/>
      <c r="AR627" s="25"/>
      <c r="AS627" s="25"/>
      <c r="AT627" s="25"/>
      <c r="AU627" s="25"/>
      <c r="AV627" s="25"/>
      <c r="AW627" s="25"/>
      <c r="AX627" s="25"/>
    </row>
    <row r="628" spans="1:50" ht="12.75">
      <c r="A628" s="27"/>
      <c r="G628" s="49"/>
      <c r="K628" s="100"/>
      <c r="L628" s="100"/>
      <c r="M628" s="106"/>
      <c r="N628" s="106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5"/>
      <c r="AD628" s="25"/>
      <c r="AE628" s="25"/>
      <c r="AF628" s="25"/>
      <c r="AG628" s="25"/>
      <c r="AH628" s="25"/>
      <c r="AI628" s="25"/>
      <c r="AJ628" s="25"/>
      <c r="AK628" s="25"/>
      <c r="AL628" s="25"/>
      <c r="AM628" s="25"/>
      <c r="AN628" s="25"/>
      <c r="AO628" s="25"/>
      <c r="AP628" s="25"/>
      <c r="AQ628" s="25"/>
      <c r="AR628" s="25"/>
      <c r="AS628" s="25"/>
      <c r="AT628" s="25"/>
      <c r="AU628" s="25"/>
      <c r="AV628" s="25"/>
      <c r="AW628" s="25"/>
      <c r="AX628" s="25"/>
    </row>
    <row r="629" spans="1:50" ht="12.75">
      <c r="A629" s="27"/>
      <c r="G629" s="49"/>
      <c r="K629" s="100"/>
      <c r="L629" s="100"/>
      <c r="M629" s="106"/>
      <c r="N629" s="106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5"/>
      <c r="AD629" s="25"/>
      <c r="AE629" s="25"/>
      <c r="AF629" s="25"/>
      <c r="AG629" s="25"/>
      <c r="AH629" s="25"/>
      <c r="AI629" s="25"/>
      <c r="AJ629" s="25"/>
      <c r="AK629" s="25"/>
      <c r="AL629" s="25"/>
      <c r="AM629" s="25"/>
      <c r="AN629" s="25"/>
      <c r="AO629" s="25"/>
      <c r="AP629" s="25"/>
      <c r="AQ629" s="25"/>
      <c r="AR629" s="25"/>
      <c r="AS629" s="25"/>
      <c r="AT629" s="25"/>
      <c r="AU629" s="25"/>
      <c r="AV629" s="25"/>
      <c r="AW629" s="25"/>
      <c r="AX629" s="25"/>
    </row>
    <row r="630" spans="1:50" ht="12.75">
      <c r="A630" s="27"/>
      <c r="G630" s="49"/>
      <c r="K630" s="100"/>
      <c r="L630" s="100"/>
      <c r="M630" s="106"/>
      <c r="N630" s="106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5"/>
      <c r="AD630" s="25"/>
      <c r="AE630" s="25"/>
      <c r="AF630" s="25"/>
      <c r="AG630" s="25"/>
      <c r="AH630" s="25"/>
      <c r="AI630" s="25"/>
      <c r="AJ630" s="25"/>
      <c r="AK630" s="25"/>
      <c r="AL630" s="25"/>
      <c r="AM630" s="25"/>
      <c r="AN630" s="25"/>
      <c r="AO630" s="25"/>
      <c r="AP630" s="25"/>
      <c r="AQ630" s="25"/>
      <c r="AR630" s="25"/>
      <c r="AS630" s="25"/>
      <c r="AT630" s="25"/>
      <c r="AU630" s="25"/>
      <c r="AV630" s="25"/>
      <c r="AW630" s="25"/>
      <c r="AX630" s="25"/>
    </row>
    <row r="631" spans="1:50" ht="12.75">
      <c r="A631" s="27"/>
      <c r="G631" s="49"/>
      <c r="K631" s="100"/>
      <c r="L631" s="100"/>
      <c r="M631" s="106"/>
      <c r="N631" s="106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5"/>
      <c r="AD631" s="25"/>
      <c r="AE631" s="25"/>
      <c r="AF631" s="25"/>
      <c r="AG631" s="25"/>
      <c r="AH631" s="25"/>
      <c r="AI631" s="25"/>
      <c r="AJ631" s="25"/>
      <c r="AK631" s="25"/>
      <c r="AL631" s="25"/>
      <c r="AM631" s="25"/>
      <c r="AN631" s="25"/>
      <c r="AO631" s="25"/>
      <c r="AP631" s="25"/>
      <c r="AQ631" s="25"/>
      <c r="AR631" s="25"/>
      <c r="AS631" s="25"/>
      <c r="AT631" s="25"/>
      <c r="AU631" s="25"/>
      <c r="AV631" s="25"/>
      <c r="AW631" s="25"/>
      <c r="AX631" s="25"/>
    </row>
    <row r="632" spans="1:50" ht="12.75">
      <c r="A632" s="27"/>
      <c r="G632" s="49"/>
      <c r="K632" s="100"/>
      <c r="L632" s="100"/>
      <c r="M632" s="106"/>
      <c r="N632" s="106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5"/>
      <c r="AD632" s="25"/>
      <c r="AE632" s="25"/>
      <c r="AF632" s="25"/>
      <c r="AG632" s="25"/>
      <c r="AH632" s="25"/>
      <c r="AI632" s="25"/>
      <c r="AJ632" s="25"/>
      <c r="AK632" s="25"/>
      <c r="AL632" s="25"/>
      <c r="AM632" s="25"/>
      <c r="AN632" s="25"/>
      <c r="AO632" s="25"/>
      <c r="AP632" s="25"/>
      <c r="AQ632" s="25"/>
      <c r="AR632" s="25"/>
      <c r="AS632" s="25"/>
      <c r="AT632" s="25"/>
      <c r="AU632" s="25"/>
      <c r="AV632" s="25"/>
      <c r="AW632" s="25"/>
      <c r="AX632" s="25"/>
    </row>
    <row r="633" spans="1:50" ht="12.75">
      <c r="A633" s="27"/>
      <c r="G633" s="49"/>
      <c r="K633" s="100"/>
      <c r="L633" s="100"/>
      <c r="M633" s="106"/>
      <c r="N633" s="106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5"/>
      <c r="AD633" s="25"/>
      <c r="AE633" s="25"/>
      <c r="AF633" s="25"/>
      <c r="AG633" s="25"/>
      <c r="AH633" s="25"/>
      <c r="AI633" s="25"/>
      <c r="AJ633" s="25"/>
      <c r="AK633" s="25"/>
      <c r="AL633" s="25"/>
      <c r="AM633" s="25"/>
      <c r="AN633" s="25"/>
      <c r="AO633" s="25"/>
      <c r="AP633" s="25"/>
      <c r="AQ633" s="25"/>
      <c r="AR633" s="25"/>
      <c r="AS633" s="25"/>
      <c r="AT633" s="25"/>
      <c r="AU633" s="25"/>
      <c r="AV633" s="25"/>
      <c r="AW633" s="25"/>
      <c r="AX633" s="25"/>
    </row>
    <row r="634" spans="1:50" ht="12.75">
      <c r="A634" s="27"/>
      <c r="G634" s="49"/>
      <c r="K634" s="100"/>
      <c r="L634" s="100"/>
      <c r="M634" s="106"/>
      <c r="N634" s="106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5"/>
      <c r="AD634" s="25"/>
      <c r="AE634" s="25"/>
      <c r="AF634" s="25"/>
      <c r="AG634" s="25"/>
      <c r="AH634" s="25"/>
      <c r="AI634" s="25"/>
      <c r="AJ634" s="25"/>
      <c r="AK634" s="25"/>
      <c r="AL634" s="25"/>
      <c r="AM634" s="25"/>
      <c r="AN634" s="25"/>
      <c r="AO634" s="25"/>
      <c r="AP634" s="25"/>
      <c r="AQ634" s="25"/>
      <c r="AR634" s="25"/>
      <c r="AS634" s="25"/>
      <c r="AT634" s="25"/>
      <c r="AU634" s="25"/>
      <c r="AV634" s="25"/>
      <c r="AW634" s="25"/>
      <c r="AX634" s="25"/>
    </row>
    <row r="635" spans="1:50" ht="12.75">
      <c r="A635" s="27"/>
      <c r="G635" s="49"/>
      <c r="K635" s="100"/>
      <c r="L635" s="100"/>
      <c r="M635" s="106"/>
      <c r="N635" s="106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5"/>
      <c r="AD635" s="25"/>
      <c r="AE635" s="25"/>
      <c r="AF635" s="25"/>
      <c r="AG635" s="25"/>
      <c r="AH635" s="25"/>
      <c r="AI635" s="25"/>
      <c r="AJ635" s="25"/>
      <c r="AK635" s="25"/>
      <c r="AL635" s="25"/>
      <c r="AM635" s="25"/>
      <c r="AN635" s="25"/>
      <c r="AO635" s="25"/>
      <c r="AP635" s="25"/>
      <c r="AQ635" s="25"/>
      <c r="AR635" s="25"/>
      <c r="AS635" s="25"/>
      <c r="AT635" s="25"/>
      <c r="AU635" s="25"/>
      <c r="AV635" s="25"/>
      <c r="AW635" s="25"/>
      <c r="AX635" s="25"/>
    </row>
    <row r="636" spans="1:50" ht="12.75">
      <c r="A636" s="27"/>
      <c r="G636" s="49"/>
      <c r="K636" s="100"/>
      <c r="L636" s="100"/>
      <c r="M636" s="106"/>
      <c r="N636" s="106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5"/>
      <c r="AD636" s="25"/>
      <c r="AE636" s="25"/>
      <c r="AF636" s="25"/>
      <c r="AG636" s="25"/>
      <c r="AH636" s="25"/>
      <c r="AI636" s="25"/>
      <c r="AJ636" s="25"/>
      <c r="AK636" s="25"/>
      <c r="AL636" s="25"/>
      <c r="AM636" s="25"/>
      <c r="AN636" s="25"/>
      <c r="AO636" s="25"/>
      <c r="AP636" s="25"/>
      <c r="AQ636" s="25"/>
      <c r="AR636" s="25"/>
      <c r="AS636" s="25"/>
      <c r="AT636" s="25"/>
      <c r="AU636" s="25"/>
      <c r="AV636" s="25"/>
      <c r="AW636" s="25"/>
      <c r="AX636" s="25"/>
    </row>
    <row r="637" spans="1:50" ht="12.75">
      <c r="A637" s="27"/>
      <c r="G637" s="49"/>
      <c r="K637" s="100"/>
      <c r="L637" s="100"/>
      <c r="M637" s="106"/>
      <c r="N637" s="106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5"/>
      <c r="AD637" s="25"/>
      <c r="AE637" s="25"/>
      <c r="AF637" s="25"/>
      <c r="AG637" s="25"/>
      <c r="AH637" s="25"/>
      <c r="AI637" s="25"/>
      <c r="AJ637" s="25"/>
      <c r="AK637" s="25"/>
      <c r="AL637" s="25"/>
      <c r="AM637" s="25"/>
      <c r="AN637" s="25"/>
      <c r="AO637" s="25"/>
      <c r="AP637" s="25"/>
      <c r="AQ637" s="25"/>
      <c r="AR637" s="25"/>
      <c r="AS637" s="25"/>
      <c r="AT637" s="25"/>
      <c r="AU637" s="25"/>
      <c r="AV637" s="25"/>
      <c r="AW637" s="25"/>
      <c r="AX637" s="25"/>
    </row>
    <row r="638" spans="1:50" ht="12.75">
      <c r="A638" s="27"/>
      <c r="G638" s="49"/>
      <c r="K638" s="100"/>
      <c r="L638" s="100"/>
      <c r="M638" s="106"/>
      <c r="N638" s="106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5"/>
      <c r="AD638" s="25"/>
      <c r="AE638" s="25"/>
      <c r="AF638" s="25"/>
      <c r="AG638" s="25"/>
      <c r="AH638" s="25"/>
      <c r="AI638" s="25"/>
      <c r="AJ638" s="25"/>
      <c r="AK638" s="25"/>
      <c r="AL638" s="25"/>
      <c r="AM638" s="25"/>
      <c r="AN638" s="25"/>
      <c r="AO638" s="25"/>
      <c r="AP638" s="25"/>
      <c r="AQ638" s="25"/>
      <c r="AR638" s="25"/>
      <c r="AS638" s="25"/>
      <c r="AT638" s="25"/>
      <c r="AU638" s="25"/>
      <c r="AV638" s="25"/>
      <c r="AW638" s="25"/>
      <c r="AX638" s="25"/>
    </row>
    <row r="639" spans="1:50" ht="12.75">
      <c r="A639" s="27"/>
      <c r="G639" s="49"/>
      <c r="K639" s="100"/>
      <c r="L639" s="100"/>
      <c r="M639" s="106"/>
      <c r="N639" s="106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5"/>
      <c r="AD639" s="25"/>
      <c r="AE639" s="25"/>
      <c r="AF639" s="25"/>
      <c r="AG639" s="25"/>
      <c r="AH639" s="25"/>
      <c r="AI639" s="25"/>
      <c r="AJ639" s="25"/>
      <c r="AK639" s="25"/>
      <c r="AL639" s="25"/>
      <c r="AM639" s="25"/>
      <c r="AN639" s="25"/>
      <c r="AO639" s="25"/>
      <c r="AP639" s="25"/>
      <c r="AQ639" s="25"/>
      <c r="AR639" s="25"/>
      <c r="AS639" s="25"/>
      <c r="AT639" s="25"/>
      <c r="AU639" s="25"/>
      <c r="AV639" s="25"/>
      <c r="AW639" s="25"/>
      <c r="AX639" s="25"/>
    </row>
    <row r="640" spans="1:50" ht="12.75">
      <c r="A640" s="27"/>
      <c r="G640" s="49"/>
      <c r="K640" s="100"/>
      <c r="L640" s="100"/>
      <c r="M640" s="106"/>
      <c r="N640" s="106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5"/>
      <c r="AD640" s="25"/>
      <c r="AE640" s="25"/>
      <c r="AF640" s="25"/>
      <c r="AG640" s="25"/>
      <c r="AH640" s="25"/>
      <c r="AI640" s="25"/>
      <c r="AJ640" s="25"/>
      <c r="AK640" s="25"/>
      <c r="AL640" s="25"/>
      <c r="AM640" s="25"/>
      <c r="AN640" s="25"/>
      <c r="AO640" s="25"/>
      <c r="AP640" s="25"/>
      <c r="AQ640" s="25"/>
      <c r="AR640" s="25"/>
      <c r="AS640" s="25"/>
      <c r="AT640" s="25"/>
      <c r="AU640" s="25"/>
      <c r="AV640" s="25"/>
      <c r="AW640" s="25"/>
      <c r="AX640" s="25"/>
    </row>
    <row r="641" spans="1:50" ht="12.75">
      <c r="A641" s="27"/>
      <c r="G641" s="49"/>
      <c r="K641" s="100"/>
      <c r="L641" s="100"/>
      <c r="M641" s="106"/>
      <c r="N641" s="106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5"/>
      <c r="AD641" s="25"/>
      <c r="AE641" s="25"/>
      <c r="AF641" s="25"/>
      <c r="AG641" s="25"/>
      <c r="AH641" s="25"/>
      <c r="AI641" s="25"/>
      <c r="AJ641" s="25"/>
      <c r="AK641" s="25"/>
      <c r="AL641" s="25"/>
      <c r="AM641" s="25"/>
      <c r="AN641" s="25"/>
      <c r="AO641" s="25"/>
      <c r="AP641" s="25"/>
      <c r="AQ641" s="25"/>
      <c r="AR641" s="25"/>
      <c r="AS641" s="25"/>
      <c r="AT641" s="25"/>
      <c r="AU641" s="25"/>
      <c r="AV641" s="25"/>
      <c r="AW641" s="25"/>
      <c r="AX641" s="25"/>
    </row>
    <row r="642" spans="1:50" ht="12.75">
      <c r="A642" s="27"/>
      <c r="G642" s="49"/>
      <c r="K642" s="100"/>
      <c r="L642" s="100"/>
      <c r="M642" s="106"/>
      <c r="N642" s="106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5"/>
      <c r="AD642" s="25"/>
      <c r="AE642" s="25"/>
      <c r="AF642" s="25"/>
      <c r="AG642" s="25"/>
      <c r="AH642" s="25"/>
      <c r="AI642" s="25"/>
      <c r="AJ642" s="25"/>
      <c r="AK642" s="25"/>
      <c r="AL642" s="25"/>
      <c r="AM642" s="25"/>
      <c r="AN642" s="25"/>
      <c r="AO642" s="25"/>
      <c r="AP642" s="25"/>
      <c r="AQ642" s="25"/>
      <c r="AR642" s="25"/>
      <c r="AS642" s="25"/>
      <c r="AT642" s="25"/>
      <c r="AU642" s="25"/>
      <c r="AV642" s="25"/>
      <c r="AW642" s="25"/>
      <c r="AX642" s="25"/>
    </row>
    <row r="643" spans="1:50" ht="12.75">
      <c r="A643" s="27"/>
      <c r="G643" s="49"/>
      <c r="K643" s="100"/>
      <c r="L643" s="100"/>
      <c r="M643" s="106"/>
      <c r="N643" s="106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5"/>
      <c r="AD643" s="25"/>
      <c r="AE643" s="25"/>
      <c r="AF643" s="25"/>
      <c r="AG643" s="25"/>
      <c r="AH643" s="25"/>
      <c r="AI643" s="25"/>
      <c r="AJ643" s="25"/>
      <c r="AK643" s="25"/>
      <c r="AL643" s="25"/>
      <c r="AM643" s="25"/>
      <c r="AN643" s="25"/>
      <c r="AO643" s="25"/>
      <c r="AP643" s="25"/>
      <c r="AQ643" s="25"/>
      <c r="AR643" s="25"/>
      <c r="AS643" s="25"/>
      <c r="AT643" s="25"/>
      <c r="AU643" s="25"/>
      <c r="AV643" s="25"/>
      <c r="AW643" s="25"/>
      <c r="AX643" s="25"/>
    </row>
    <row r="644" spans="1:50" ht="12.75">
      <c r="A644" s="27"/>
      <c r="G644" s="49"/>
      <c r="K644" s="100"/>
      <c r="L644" s="100"/>
      <c r="M644" s="106"/>
      <c r="N644" s="106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5"/>
      <c r="AD644" s="25"/>
      <c r="AE644" s="25"/>
      <c r="AF644" s="25"/>
      <c r="AG644" s="25"/>
      <c r="AH644" s="25"/>
      <c r="AI644" s="25"/>
      <c r="AJ644" s="25"/>
      <c r="AK644" s="25"/>
      <c r="AL644" s="25"/>
      <c r="AM644" s="25"/>
      <c r="AN644" s="25"/>
      <c r="AO644" s="25"/>
      <c r="AP644" s="25"/>
      <c r="AQ644" s="25"/>
      <c r="AR644" s="25"/>
      <c r="AS644" s="25"/>
      <c r="AT644" s="25"/>
      <c r="AU644" s="25"/>
      <c r="AV644" s="25"/>
      <c r="AW644" s="25"/>
      <c r="AX644" s="25"/>
    </row>
    <row r="645" spans="1:50" ht="12.75">
      <c r="A645" s="27"/>
      <c r="G645" s="49"/>
      <c r="K645" s="100"/>
      <c r="L645" s="100"/>
      <c r="M645" s="106"/>
      <c r="N645" s="106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5"/>
      <c r="AD645" s="25"/>
      <c r="AE645" s="25"/>
      <c r="AF645" s="25"/>
      <c r="AG645" s="25"/>
      <c r="AH645" s="25"/>
      <c r="AI645" s="25"/>
      <c r="AJ645" s="25"/>
      <c r="AK645" s="25"/>
      <c r="AL645" s="25"/>
      <c r="AM645" s="25"/>
      <c r="AN645" s="25"/>
      <c r="AO645" s="25"/>
      <c r="AP645" s="25"/>
      <c r="AQ645" s="25"/>
      <c r="AR645" s="25"/>
      <c r="AS645" s="25"/>
      <c r="AT645" s="25"/>
      <c r="AU645" s="25"/>
      <c r="AV645" s="25"/>
      <c r="AW645" s="25"/>
      <c r="AX645" s="25"/>
    </row>
    <row r="646" spans="1:50" ht="12.75">
      <c r="A646" s="27"/>
      <c r="G646" s="49"/>
      <c r="K646" s="100"/>
      <c r="L646" s="100"/>
      <c r="M646" s="106"/>
      <c r="N646" s="106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5"/>
      <c r="AD646" s="25"/>
      <c r="AE646" s="25"/>
      <c r="AF646" s="25"/>
      <c r="AG646" s="25"/>
      <c r="AH646" s="25"/>
      <c r="AI646" s="25"/>
      <c r="AJ646" s="25"/>
      <c r="AK646" s="25"/>
      <c r="AL646" s="25"/>
      <c r="AM646" s="25"/>
      <c r="AN646" s="25"/>
      <c r="AO646" s="25"/>
      <c r="AP646" s="25"/>
      <c r="AQ646" s="25"/>
      <c r="AR646" s="25"/>
      <c r="AS646" s="25"/>
      <c r="AT646" s="25"/>
      <c r="AU646" s="25"/>
      <c r="AV646" s="25"/>
      <c r="AW646" s="25"/>
      <c r="AX646" s="25"/>
    </row>
    <row r="647" spans="1:50" ht="12.75">
      <c r="A647" s="27"/>
      <c r="G647" s="49"/>
      <c r="K647" s="100"/>
      <c r="L647" s="100"/>
      <c r="M647" s="106"/>
      <c r="N647" s="106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5"/>
      <c r="AD647" s="25"/>
      <c r="AE647" s="25"/>
      <c r="AF647" s="25"/>
      <c r="AG647" s="25"/>
      <c r="AH647" s="25"/>
      <c r="AI647" s="25"/>
      <c r="AJ647" s="25"/>
      <c r="AK647" s="25"/>
      <c r="AL647" s="25"/>
      <c r="AM647" s="25"/>
      <c r="AN647" s="25"/>
      <c r="AO647" s="25"/>
      <c r="AP647" s="25"/>
      <c r="AQ647" s="25"/>
      <c r="AR647" s="25"/>
      <c r="AS647" s="25"/>
      <c r="AT647" s="25"/>
      <c r="AU647" s="25"/>
      <c r="AV647" s="25"/>
      <c r="AW647" s="25"/>
      <c r="AX647" s="25"/>
    </row>
    <row r="648" spans="1:50" ht="12.75">
      <c r="A648" s="27"/>
      <c r="G648" s="49"/>
      <c r="K648" s="100"/>
      <c r="L648" s="100"/>
      <c r="M648" s="106"/>
      <c r="N648" s="106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5"/>
      <c r="AD648" s="25"/>
      <c r="AE648" s="25"/>
      <c r="AF648" s="25"/>
      <c r="AG648" s="25"/>
      <c r="AH648" s="25"/>
      <c r="AI648" s="25"/>
      <c r="AJ648" s="25"/>
      <c r="AK648" s="25"/>
      <c r="AL648" s="25"/>
      <c r="AM648" s="25"/>
      <c r="AN648" s="25"/>
      <c r="AO648" s="25"/>
      <c r="AP648" s="25"/>
      <c r="AQ648" s="25"/>
      <c r="AR648" s="25"/>
      <c r="AS648" s="25"/>
      <c r="AT648" s="25"/>
      <c r="AU648" s="25"/>
      <c r="AV648" s="25"/>
      <c r="AW648" s="25"/>
      <c r="AX648" s="25"/>
    </row>
    <row r="649" spans="1:50" ht="12.75">
      <c r="A649" s="27"/>
      <c r="G649" s="49"/>
      <c r="K649" s="100"/>
      <c r="L649" s="100"/>
      <c r="M649" s="106"/>
      <c r="N649" s="106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5"/>
      <c r="AD649" s="25"/>
      <c r="AE649" s="25"/>
      <c r="AF649" s="25"/>
      <c r="AG649" s="25"/>
      <c r="AH649" s="25"/>
      <c r="AI649" s="25"/>
      <c r="AJ649" s="25"/>
      <c r="AK649" s="25"/>
      <c r="AL649" s="25"/>
      <c r="AM649" s="25"/>
      <c r="AN649" s="25"/>
      <c r="AO649" s="25"/>
      <c r="AP649" s="25"/>
      <c r="AQ649" s="25"/>
      <c r="AR649" s="25"/>
      <c r="AS649" s="25"/>
      <c r="AT649" s="25"/>
      <c r="AU649" s="25"/>
      <c r="AV649" s="25"/>
      <c r="AW649" s="25"/>
      <c r="AX649" s="25"/>
    </row>
    <row r="650" spans="1:50" ht="12.75">
      <c r="A650" s="27"/>
      <c r="G650" s="49"/>
      <c r="K650" s="100"/>
      <c r="L650" s="100"/>
      <c r="M650" s="106"/>
      <c r="N650" s="106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5"/>
      <c r="AD650" s="25"/>
      <c r="AE650" s="25"/>
      <c r="AF650" s="25"/>
      <c r="AG650" s="25"/>
      <c r="AH650" s="25"/>
      <c r="AI650" s="25"/>
      <c r="AJ650" s="25"/>
      <c r="AK650" s="25"/>
      <c r="AL650" s="25"/>
      <c r="AM650" s="25"/>
      <c r="AN650" s="25"/>
      <c r="AO650" s="25"/>
      <c r="AP650" s="25"/>
      <c r="AQ650" s="25"/>
      <c r="AR650" s="25"/>
      <c r="AS650" s="25"/>
      <c r="AT650" s="25"/>
      <c r="AU650" s="25"/>
      <c r="AV650" s="25"/>
      <c r="AW650" s="25"/>
      <c r="AX650" s="25"/>
    </row>
    <row r="651" spans="1:50" ht="12.75">
      <c r="A651" s="27"/>
      <c r="G651" s="49"/>
      <c r="K651" s="100"/>
      <c r="L651" s="100"/>
      <c r="M651" s="106"/>
      <c r="N651" s="106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5"/>
      <c r="AD651" s="25"/>
      <c r="AE651" s="25"/>
      <c r="AF651" s="25"/>
      <c r="AG651" s="25"/>
      <c r="AH651" s="25"/>
      <c r="AI651" s="25"/>
      <c r="AJ651" s="25"/>
      <c r="AK651" s="25"/>
      <c r="AL651" s="25"/>
      <c r="AM651" s="25"/>
      <c r="AN651" s="25"/>
      <c r="AO651" s="25"/>
      <c r="AP651" s="25"/>
      <c r="AQ651" s="25"/>
      <c r="AR651" s="25"/>
      <c r="AS651" s="25"/>
      <c r="AT651" s="25"/>
      <c r="AU651" s="25"/>
      <c r="AV651" s="25"/>
      <c r="AW651" s="25"/>
      <c r="AX651" s="25"/>
    </row>
    <row r="652" spans="1:50" ht="12.75">
      <c r="A652" s="27"/>
      <c r="G652" s="49"/>
      <c r="K652" s="100"/>
      <c r="L652" s="100"/>
      <c r="M652" s="106"/>
      <c r="N652" s="106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5"/>
      <c r="AD652" s="25"/>
      <c r="AE652" s="25"/>
      <c r="AF652" s="25"/>
      <c r="AG652" s="25"/>
      <c r="AH652" s="25"/>
      <c r="AI652" s="25"/>
      <c r="AJ652" s="25"/>
      <c r="AK652" s="25"/>
      <c r="AL652" s="25"/>
      <c r="AM652" s="25"/>
      <c r="AN652" s="25"/>
      <c r="AO652" s="25"/>
      <c r="AP652" s="25"/>
      <c r="AQ652" s="25"/>
      <c r="AR652" s="25"/>
      <c r="AS652" s="25"/>
      <c r="AT652" s="25"/>
      <c r="AU652" s="25"/>
      <c r="AV652" s="25"/>
      <c r="AW652" s="25"/>
      <c r="AX652" s="25"/>
    </row>
    <row r="653" spans="1:50" ht="12.75">
      <c r="A653" s="27"/>
      <c r="G653" s="49"/>
      <c r="K653" s="100"/>
      <c r="L653" s="100"/>
      <c r="M653" s="106"/>
      <c r="N653" s="106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5"/>
      <c r="AD653" s="25"/>
      <c r="AE653" s="25"/>
      <c r="AF653" s="25"/>
      <c r="AG653" s="25"/>
      <c r="AH653" s="25"/>
      <c r="AI653" s="25"/>
      <c r="AJ653" s="25"/>
      <c r="AK653" s="25"/>
      <c r="AL653" s="25"/>
      <c r="AM653" s="25"/>
      <c r="AN653" s="25"/>
      <c r="AO653" s="25"/>
      <c r="AP653" s="25"/>
      <c r="AQ653" s="25"/>
      <c r="AR653" s="25"/>
      <c r="AS653" s="25"/>
      <c r="AT653" s="25"/>
      <c r="AU653" s="25"/>
      <c r="AV653" s="25"/>
      <c r="AW653" s="25"/>
      <c r="AX653" s="25"/>
    </row>
    <row r="654" spans="1:50" ht="12.75">
      <c r="A654" s="27"/>
      <c r="G654" s="49"/>
      <c r="K654" s="100"/>
      <c r="L654" s="100"/>
      <c r="M654" s="106"/>
      <c r="N654" s="106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5"/>
      <c r="AD654" s="25"/>
      <c r="AE654" s="25"/>
      <c r="AF654" s="25"/>
      <c r="AG654" s="25"/>
      <c r="AH654" s="25"/>
      <c r="AI654" s="25"/>
      <c r="AJ654" s="25"/>
      <c r="AK654" s="25"/>
      <c r="AL654" s="25"/>
      <c r="AM654" s="25"/>
      <c r="AN654" s="25"/>
      <c r="AO654" s="25"/>
      <c r="AP654" s="25"/>
      <c r="AQ654" s="25"/>
      <c r="AR654" s="25"/>
      <c r="AS654" s="25"/>
      <c r="AT654" s="25"/>
      <c r="AU654" s="25"/>
      <c r="AV654" s="25"/>
      <c r="AW654" s="25"/>
      <c r="AX654" s="25"/>
    </row>
    <row r="655" spans="1:50" ht="12.75">
      <c r="A655" s="27"/>
      <c r="G655" s="49"/>
      <c r="K655" s="100"/>
      <c r="L655" s="100"/>
      <c r="M655" s="106"/>
      <c r="N655" s="106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5"/>
      <c r="AD655" s="25"/>
      <c r="AE655" s="25"/>
      <c r="AF655" s="25"/>
      <c r="AG655" s="25"/>
      <c r="AH655" s="25"/>
      <c r="AI655" s="25"/>
      <c r="AJ655" s="25"/>
      <c r="AK655" s="25"/>
      <c r="AL655" s="25"/>
      <c r="AM655" s="25"/>
      <c r="AN655" s="25"/>
      <c r="AO655" s="25"/>
      <c r="AP655" s="25"/>
      <c r="AQ655" s="25"/>
      <c r="AR655" s="25"/>
      <c r="AS655" s="25"/>
      <c r="AT655" s="25"/>
      <c r="AU655" s="25"/>
      <c r="AV655" s="25"/>
      <c r="AW655" s="25"/>
      <c r="AX655" s="25"/>
    </row>
    <row r="656" spans="1:50" ht="12.75">
      <c r="A656" s="27"/>
      <c r="G656" s="49"/>
      <c r="K656" s="100"/>
      <c r="L656" s="100"/>
      <c r="M656" s="106"/>
      <c r="N656" s="106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5"/>
      <c r="AD656" s="25"/>
      <c r="AE656" s="25"/>
      <c r="AF656" s="25"/>
      <c r="AG656" s="25"/>
      <c r="AH656" s="25"/>
      <c r="AI656" s="25"/>
      <c r="AJ656" s="25"/>
      <c r="AK656" s="25"/>
      <c r="AL656" s="25"/>
      <c r="AM656" s="25"/>
      <c r="AN656" s="25"/>
      <c r="AO656" s="25"/>
      <c r="AP656" s="25"/>
      <c r="AQ656" s="25"/>
      <c r="AR656" s="25"/>
      <c r="AS656" s="25"/>
      <c r="AT656" s="25"/>
      <c r="AU656" s="25"/>
      <c r="AV656" s="25"/>
      <c r="AW656" s="25"/>
      <c r="AX656" s="25"/>
    </row>
    <row r="657" spans="1:50" ht="12.75">
      <c r="A657" s="27"/>
      <c r="G657" s="49"/>
      <c r="K657" s="100"/>
      <c r="L657" s="100"/>
      <c r="M657" s="106"/>
      <c r="N657" s="106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5"/>
      <c r="AD657" s="25"/>
      <c r="AE657" s="25"/>
      <c r="AF657" s="25"/>
      <c r="AG657" s="25"/>
      <c r="AH657" s="25"/>
      <c r="AI657" s="25"/>
      <c r="AJ657" s="25"/>
      <c r="AK657" s="25"/>
      <c r="AL657" s="25"/>
      <c r="AM657" s="25"/>
      <c r="AN657" s="25"/>
      <c r="AO657" s="25"/>
      <c r="AP657" s="25"/>
      <c r="AQ657" s="25"/>
      <c r="AR657" s="25"/>
      <c r="AS657" s="25"/>
      <c r="AT657" s="25"/>
      <c r="AU657" s="25"/>
      <c r="AV657" s="25"/>
      <c r="AW657" s="25"/>
      <c r="AX657" s="25"/>
    </row>
    <row r="658" spans="1:50" ht="12.75">
      <c r="A658" s="27"/>
      <c r="G658" s="49"/>
      <c r="K658" s="100"/>
      <c r="L658" s="100"/>
      <c r="M658" s="106"/>
      <c r="N658" s="106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5"/>
      <c r="AD658" s="25"/>
      <c r="AE658" s="25"/>
      <c r="AF658" s="25"/>
      <c r="AG658" s="25"/>
      <c r="AH658" s="25"/>
      <c r="AI658" s="25"/>
      <c r="AJ658" s="25"/>
      <c r="AK658" s="25"/>
      <c r="AL658" s="25"/>
      <c r="AM658" s="25"/>
      <c r="AN658" s="25"/>
      <c r="AO658" s="25"/>
      <c r="AP658" s="25"/>
      <c r="AQ658" s="25"/>
      <c r="AR658" s="25"/>
      <c r="AS658" s="25"/>
      <c r="AT658" s="25"/>
      <c r="AU658" s="25"/>
      <c r="AV658" s="25"/>
      <c r="AW658" s="25"/>
      <c r="AX658" s="25"/>
    </row>
    <row r="659" spans="1:50" ht="12.75">
      <c r="A659" s="27"/>
      <c r="G659" s="49"/>
      <c r="K659" s="100"/>
      <c r="L659" s="100"/>
      <c r="M659" s="106"/>
      <c r="N659" s="106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5"/>
      <c r="AD659" s="25"/>
      <c r="AE659" s="25"/>
      <c r="AF659" s="25"/>
      <c r="AG659" s="25"/>
      <c r="AH659" s="25"/>
      <c r="AI659" s="25"/>
      <c r="AJ659" s="25"/>
      <c r="AK659" s="25"/>
      <c r="AL659" s="25"/>
      <c r="AM659" s="25"/>
      <c r="AN659" s="25"/>
      <c r="AO659" s="25"/>
      <c r="AP659" s="25"/>
      <c r="AQ659" s="25"/>
      <c r="AR659" s="25"/>
      <c r="AS659" s="25"/>
      <c r="AT659" s="25"/>
      <c r="AU659" s="25"/>
      <c r="AV659" s="25"/>
      <c r="AW659" s="25"/>
      <c r="AX659" s="25"/>
    </row>
    <row r="660" spans="1:50" ht="12.75">
      <c r="A660" s="27"/>
      <c r="G660" s="49"/>
      <c r="K660" s="100"/>
      <c r="L660" s="100"/>
      <c r="M660" s="106"/>
      <c r="N660" s="106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5"/>
      <c r="AD660" s="25"/>
      <c r="AE660" s="25"/>
      <c r="AF660" s="25"/>
      <c r="AG660" s="25"/>
      <c r="AH660" s="25"/>
      <c r="AI660" s="25"/>
      <c r="AJ660" s="25"/>
      <c r="AK660" s="25"/>
      <c r="AL660" s="25"/>
      <c r="AM660" s="25"/>
      <c r="AN660" s="25"/>
      <c r="AO660" s="25"/>
      <c r="AP660" s="25"/>
      <c r="AQ660" s="25"/>
      <c r="AR660" s="25"/>
      <c r="AS660" s="25"/>
      <c r="AT660" s="25"/>
      <c r="AU660" s="25"/>
      <c r="AV660" s="25"/>
      <c r="AW660" s="25"/>
      <c r="AX660" s="25"/>
    </row>
    <row r="661" spans="1:50" ht="12.75">
      <c r="A661" s="27"/>
      <c r="G661" s="49"/>
      <c r="K661" s="100"/>
      <c r="L661" s="100"/>
      <c r="M661" s="106"/>
      <c r="N661" s="106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5"/>
      <c r="AD661" s="25"/>
      <c r="AE661" s="25"/>
      <c r="AF661" s="25"/>
      <c r="AG661" s="25"/>
      <c r="AH661" s="25"/>
      <c r="AI661" s="25"/>
      <c r="AJ661" s="25"/>
      <c r="AK661" s="25"/>
      <c r="AL661" s="25"/>
      <c r="AM661" s="25"/>
      <c r="AN661" s="25"/>
      <c r="AO661" s="25"/>
      <c r="AP661" s="25"/>
      <c r="AQ661" s="25"/>
      <c r="AR661" s="25"/>
      <c r="AS661" s="25"/>
      <c r="AT661" s="25"/>
      <c r="AU661" s="25"/>
      <c r="AV661" s="25"/>
      <c r="AW661" s="25"/>
      <c r="AX661" s="25"/>
    </row>
    <row r="662" spans="1:50" ht="12.75">
      <c r="A662" s="27"/>
      <c r="G662" s="49"/>
      <c r="K662" s="100"/>
      <c r="L662" s="100"/>
      <c r="M662" s="106"/>
      <c r="N662" s="106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5"/>
      <c r="AD662" s="25"/>
      <c r="AE662" s="25"/>
      <c r="AF662" s="25"/>
      <c r="AG662" s="25"/>
      <c r="AH662" s="25"/>
      <c r="AI662" s="25"/>
      <c r="AJ662" s="25"/>
      <c r="AK662" s="25"/>
      <c r="AL662" s="25"/>
      <c r="AM662" s="25"/>
      <c r="AN662" s="25"/>
      <c r="AO662" s="25"/>
      <c r="AP662" s="25"/>
      <c r="AQ662" s="25"/>
      <c r="AR662" s="25"/>
      <c r="AS662" s="25"/>
      <c r="AT662" s="25"/>
      <c r="AU662" s="25"/>
      <c r="AV662" s="25"/>
      <c r="AW662" s="25"/>
      <c r="AX662" s="25"/>
    </row>
    <row r="663" spans="1:50" ht="12.75">
      <c r="A663" s="27"/>
      <c r="G663" s="49"/>
      <c r="K663" s="100"/>
      <c r="L663" s="100"/>
      <c r="M663" s="106"/>
      <c r="N663" s="106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5"/>
      <c r="AD663" s="25"/>
      <c r="AE663" s="25"/>
      <c r="AF663" s="25"/>
      <c r="AG663" s="25"/>
      <c r="AH663" s="25"/>
      <c r="AI663" s="25"/>
      <c r="AJ663" s="25"/>
      <c r="AK663" s="25"/>
      <c r="AL663" s="25"/>
      <c r="AM663" s="25"/>
      <c r="AN663" s="25"/>
      <c r="AO663" s="25"/>
      <c r="AP663" s="25"/>
      <c r="AQ663" s="25"/>
      <c r="AR663" s="25"/>
      <c r="AS663" s="25"/>
      <c r="AT663" s="25"/>
      <c r="AU663" s="25"/>
      <c r="AV663" s="25"/>
      <c r="AW663" s="25"/>
      <c r="AX663" s="25"/>
    </row>
    <row r="664" spans="1:50" ht="12.75">
      <c r="A664" s="27"/>
      <c r="G664" s="49"/>
      <c r="K664" s="100"/>
      <c r="L664" s="100"/>
      <c r="M664" s="106"/>
      <c r="N664" s="106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5"/>
      <c r="AD664" s="25"/>
      <c r="AE664" s="25"/>
      <c r="AF664" s="25"/>
      <c r="AG664" s="25"/>
      <c r="AH664" s="25"/>
      <c r="AI664" s="25"/>
      <c r="AJ664" s="25"/>
      <c r="AK664" s="25"/>
      <c r="AL664" s="25"/>
      <c r="AM664" s="25"/>
      <c r="AN664" s="25"/>
      <c r="AO664" s="25"/>
      <c r="AP664" s="25"/>
      <c r="AQ664" s="25"/>
      <c r="AR664" s="25"/>
      <c r="AS664" s="25"/>
      <c r="AT664" s="25"/>
      <c r="AU664" s="25"/>
      <c r="AV664" s="25"/>
      <c r="AW664" s="25"/>
      <c r="AX664" s="25"/>
    </row>
    <row r="665" spans="1:50" ht="12.75">
      <c r="A665" s="27"/>
      <c r="G665" s="49"/>
      <c r="K665" s="100"/>
      <c r="L665" s="100"/>
      <c r="M665" s="106"/>
      <c r="N665" s="106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5"/>
      <c r="AD665" s="25"/>
      <c r="AE665" s="25"/>
      <c r="AF665" s="25"/>
      <c r="AG665" s="25"/>
      <c r="AH665" s="25"/>
      <c r="AI665" s="25"/>
      <c r="AJ665" s="25"/>
      <c r="AK665" s="25"/>
      <c r="AL665" s="25"/>
      <c r="AM665" s="25"/>
      <c r="AN665" s="25"/>
      <c r="AO665" s="25"/>
      <c r="AP665" s="25"/>
      <c r="AQ665" s="25"/>
      <c r="AR665" s="25"/>
      <c r="AS665" s="25"/>
      <c r="AT665" s="25"/>
      <c r="AU665" s="25"/>
      <c r="AV665" s="25"/>
      <c r="AW665" s="25"/>
      <c r="AX665" s="25"/>
    </row>
    <row r="666" spans="1:50" ht="12.75">
      <c r="A666" s="27"/>
      <c r="G666" s="49"/>
      <c r="K666" s="100"/>
      <c r="L666" s="100"/>
      <c r="M666" s="106"/>
      <c r="N666" s="106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5"/>
      <c r="AD666" s="25"/>
      <c r="AE666" s="25"/>
      <c r="AF666" s="25"/>
      <c r="AG666" s="25"/>
      <c r="AH666" s="25"/>
      <c r="AI666" s="25"/>
      <c r="AJ666" s="25"/>
      <c r="AK666" s="25"/>
      <c r="AL666" s="25"/>
      <c r="AM666" s="25"/>
      <c r="AN666" s="25"/>
      <c r="AO666" s="25"/>
      <c r="AP666" s="25"/>
      <c r="AQ666" s="25"/>
      <c r="AR666" s="25"/>
      <c r="AS666" s="25"/>
      <c r="AT666" s="25"/>
      <c r="AU666" s="25"/>
      <c r="AV666" s="25"/>
      <c r="AW666" s="25"/>
      <c r="AX666" s="25"/>
    </row>
    <row r="667" spans="1:50" ht="12.75">
      <c r="A667" s="27"/>
      <c r="G667" s="49"/>
      <c r="K667" s="100"/>
      <c r="L667" s="100"/>
      <c r="M667" s="106"/>
      <c r="N667" s="106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5"/>
      <c r="AD667" s="25"/>
      <c r="AE667" s="25"/>
      <c r="AF667" s="25"/>
      <c r="AG667" s="25"/>
      <c r="AH667" s="25"/>
      <c r="AI667" s="25"/>
      <c r="AJ667" s="25"/>
      <c r="AK667" s="25"/>
      <c r="AL667" s="25"/>
      <c r="AM667" s="25"/>
      <c r="AN667" s="25"/>
      <c r="AO667" s="25"/>
      <c r="AP667" s="25"/>
      <c r="AQ667" s="25"/>
      <c r="AR667" s="25"/>
      <c r="AS667" s="25"/>
      <c r="AT667" s="25"/>
      <c r="AU667" s="25"/>
      <c r="AV667" s="25"/>
      <c r="AW667" s="25"/>
      <c r="AX667" s="25"/>
    </row>
    <row r="668" spans="1:50" ht="12.75">
      <c r="A668" s="27"/>
      <c r="G668" s="49"/>
      <c r="K668" s="100"/>
      <c r="L668" s="100"/>
      <c r="M668" s="106"/>
      <c r="N668" s="106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5"/>
      <c r="AD668" s="25"/>
      <c r="AE668" s="25"/>
      <c r="AF668" s="25"/>
      <c r="AG668" s="25"/>
      <c r="AH668" s="25"/>
      <c r="AI668" s="25"/>
      <c r="AJ668" s="25"/>
      <c r="AK668" s="25"/>
      <c r="AL668" s="25"/>
      <c r="AM668" s="25"/>
      <c r="AN668" s="25"/>
      <c r="AO668" s="25"/>
      <c r="AP668" s="25"/>
      <c r="AQ668" s="25"/>
      <c r="AR668" s="25"/>
      <c r="AS668" s="25"/>
      <c r="AT668" s="25"/>
      <c r="AU668" s="25"/>
      <c r="AV668" s="25"/>
      <c r="AW668" s="25"/>
      <c r="AX668" s="25"/>
    </row>
    <row r="669" spans="1:50" ht="12.75">
      <c r="A669" s="27"/>
      <c r="G669" s="49"/>
      <c r="K669" s="100"/>
      <c r="L669" s="100"/>
      <c r="M669" s="106"/>
      <c r="N669" s="106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5"/>
      <c r="AD669" s="25"/>
      <c r="AE669" s="25"/>
      <c r="AF669" s="25"/>
      <c r="AG669" s="25"/>
      <c r="AH669" s="25"/>
      <c r="AI669" s="25"/>
      <c r="AJ669" s="25"/>
      <c r="AK669" s="25"/>
      <c r="AL669" s="25"/>
      <c r="AM669" s="25"/>
      <c r="AN669" s="25"/>
      <c r="AO669" s="25"/>
      <c r="AP669" s="25"/>
      <c r="AQ669" s="25"/>
      <c r="AR669" s="25"/>
      <c r="AS669" s="25"/>
      <c r="AT669" s="25"/>
      <c r="AU669" s="25"/>
      <c r="AV669" s="25"/>
      <c r="AW669" s="25"/>
      <c r="AX669" s="25"/>
    </row>
    <row r="670" spans="1:50" ht="12.75">
      <c r="A670" s="27"/>
      <c r="G670" s="49"/>
      <c r="K670" s="100"/>
      <c r="L670" s="100"/>
      <c r="M670" s="106"/>
      <c r="N670" s="106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5"/>
      <c r="AD670" s="25"/>
      <c r="AE670" s="25"/>
      <c r="AF670" s="25"/>
      <c r="AG670" s="25"/>
      <c r="AH670" s="25"/>
      <c r="AI670" s="25"/>
      <c r="AJ670" s="25"/>
      <c r="AK670" s="25"/>
      <c r="AL670" s="25"/>
      <c r="AM670" s="25"/>
      <c r="AN670" s="25"/>
      <c r="AO670" s="25"/>
      <c r="AP670" s="25"/>
      <c r="AQ670" s="25"/>
      <c r="AR670" s="25"/>
      <c r="AS670" s="25"/>
      <c r="AT670" s="25"/>
      <c r="AU670" s="25"/>
      <c r="AV670" s="25"/>
      <c r="AW670" s="25"/>
      <c r="AX670" s="25"/>
    </row>
    <row r="671" spans="1:50" ht="12.75">
      <c r="A671" s="27"/>
      <c r="G671" s="49"/>
      <c r="K671" s="100"/>
      <c r="L671" s="100"/>
      <c r="M671" s="106"/>
      <c r="N671" s="106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5"/>
      <c r="AD671" s="25"/>
      <c r="AE671" s="25"/>
      <c r="AF671" s="25"/>
      <c r="AG671" s="25"/>
      <c r="AH671" s="25"/>
      <c r="AI671" s="25"/>
      <c r="AJ671" s="25"/>
      <c r="AK671" s="25"/>
      <c r="AL671" s="25"/>
      <c r="AM671" s="25"/>
      <c r="AN671" s="25"/>
      <c r="AO671" s="25"/>
      <c r="AP671" s="25"/>
      <c r="AQ671" s="25"/>
      <c r="AR671" s="25"/>
      <c r="AS671" s="25"/>
      <c r="AT671" s="25"/>
      <c r="AU671" s="25"/>
      <c r="AV671" s="25"/>
      <c r="AW671" s="25"/>
      <c r="AX671" s="25"/>
    </row>
    <row r="672" spans="1:50" ht="12.75">
      <c r="A672" s="27"/>
      <c r="G672" s="49"/>
      <c r="K672" s="100"/>
      <c r="L672" s="100"/>
      <c r="M672" s="106"/>
      <c r="N672" s="106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5"/>
      <c r="AD672" s="25"/>
      <c r="AE672" s="25"/>
      <c r="AF672" s="25"/>
      <c r="AG672" s="25"/>
      <c r="AH672" s="25"/>
      <c r="AI672" s="25"/>
      <c r="AJ672" s="25"/>
      <c r="AK672" s="25"/>
      <c r="AL672" s="25"/>
      <c r="AM672" s="25"/>
      <c r="AN672" s="25"/>
      <c r="AO672" s="25"/>
      <c r="AP672" s="25"/>
      <c r="AQ672" s="25"/>
      <c r="AR672" s="25"/>
      <c r="AS672" s="25"/>
      <c r="AT672" s="25"/>
      <c r="AU672" s="25"/>
      <c r="AV672" s="25"/>
      <c r="AW672" s="25"/>
      <c r="AX672" s="25"/>
    </row>
    <row r="673" spans="1:50" ht="12.75">
      <c r="A673" s="27"/>
      <c r="G673" s="49"/>
      <c r="K673" s="100"/>
      <c r="L673" s="100"/>
      <c r="M673" s="106"/>
      <c r="N673" s="106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5"/>
      <c r="AD673" s="25"/>
      <c r="AE673" s="25"/>
      <c r="AF673" s="25"/>
      <c r="AG673" s="25"/>
      <c r="AH673" s="25"/>
      <c r="AI673" s="25"/>
      <c r="AJ673" s="25"/>
      <c r="AK673" s="25"/>
      <c r="AL673" s="25"/>
      <c r="AM673" s="25"/>
      <c r="AN673" s="25"/>
      <c r="AO673" s="25"/>
      <c r="AP673" s="25"/>
      <c r="AQ673" s="25"/>
      <c r="AR673" s="25"/>
      <c r="AS673" s="25"/>
      <c r="AT673" s="25"/>
      <c r="AU673" s="25"/>
      <c r="AV673" s="25"/>
      <c r="AW673" s="25"/>
      <c r="AX673" s="25"/>
    </row>
    <row r="674" spans="1:50" ht="12.75">
      <c r="A674" s="27"/>
      <c r="G674" s="49"/>
      <c r="K674" s="100"/>
      <c r="L674" s="100"/>
      <c r="M674" s="106"/>
      <c r="N674" s="106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  <c r="AA674" s="27"/>
      <c r="AB674" s="27"/>
      <c r="AC674" s="25"/>
      <c r="AD674" s="25"/>
      <c r="AE674" s="25"/>
      <c r="AF674" s="25"/>
      <c r="AG674" s="25"/>
      <c r="AH674" s="25"/>
      <c r="AI674" s="25"/>
      <c r="AJ674" s="25"/>
      <c r="AK674" s="25"/>
      <c r="AL674" s="25"/>
      <c r="AM674" s="25"/>
      <c r="AN674" s="25"/>
      <c r="AO674" s="25"/>
      <c r="AP674" s="25"/>
      <c r="AQ674" s="25"/>
      <c r="AR674" s="25"/>
      <c r="AS674" s="25"/>
      <c r="AT674" s="25"/>
      <c r="AU674" s="25"/>
      <c r="AV674" s="25"/>
      <c r="AW674" s="25"/>
      <c r="AX674" s="25"/>
    </row>
    <row r="675" spans="1:50" ht="12.75">
      <c r="A675" s="27"/>
      <c r="G675" s="49"/>
      <c r="K675" s="100"/>
      <c r="L675" s="100"/>
      <c r="M675" s="106"/>
      <c r="N675" s="106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5"/>
      <c r="AD675" s="25"/>
      <c r="AE675" s="25"/>
      <c r="AF675" s="25"/>
      <c r="AG675" s="25"/>
      <c r="AH675" s="25"/>
      <c r="AI675" s="25"/>
      <c r="AJ675" s="25"/>
      <c r="AK675" s="25"/>
      <c r="AL675" s="25"/>
      <c r="AM675" s="25"/>
      <c r="AN675" s="25"/>
      <c r="AO675" s="25"/>
      <c r="AP675" s="25"/>
      <c r="AQ675" s="25"/>
      <c r="AR675" s="25"/>
      <c r="AS675" s="25"/>
      <c r="AT675" s="25"/>
      <c r="AU675" s="25"/>
      <c r="AV675" s="25"/>
      <c r="AW675" s="25"/>
      <c r="AX675" s="25"/>
    </row>
    <row r="676" spans="1:50" ht="12.75">
      <c r="A676" s="27"/>
      <c r="G676" s="49"/>
      <c r="K676" s="100"/>
      <c r="L676" s="100"/>
      <c r="M676" s="106"/>
      <c r="N676" s="106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5"/>
      <c r="AD676" s="25"/>
      <c r="AE676" s="25"/>
      <c r="AF676" s="25"/>
      <c r="AG676" s="25"/>
      <c r="AH676" s="25"/>
      <c r="AI676" s="25"/>
      <c r="AJ676" s="25"/>
      <c r="AK676" s="25"/>
      <c r="AL676" s="25"/>
      <c r="AM676" s="25"/>
      <c r="AN676" s="25"/>
      <c r="AO676" s="25"/>
      <c r="AP676" s="25"/>
      <c r="AQ676" s="25"/>
      <c r="AR676" s="25"/>
      <c r="AS676" s="25"/>
      <c r="AT676" s="25"/>
      <c r="AU676" s="25"/>
      <c r="AV676" s="25"/>
      <c r="AW676" s="25"/>
      <c r="AX676" s="25"/>
    </row>
    <row r="677" spans="1:50" ht="12.75">
      <c r="A677" s="27"/>
      <c r="G677" s="49"/>
      <c r="K677" s="100"/>
      <c r="L677" s="100"/>
      <c r="M677" s="106"/>
      <c r="N677" s="106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5"/>
      <c r="AD677" s="25"/>
      <c r="AE677" s="25"/>
      <c r="AF677" s="25"/>
      <c r="AG677" s="25"/>
      <c r="AH677" s="25"/>
      <c r="AI677" s="25"/>
      <c r="AJ677" s="25"/>
      <c r="AK677" s="25"/>
      <c r="AL677" s="25"/>
      <c r="AM677" s="25"/>
      <c r="AN677" s="25"/>
      <c r="AO677" s="25"/>
      <c r="AP677" s="25"/>
      <c r="AQ677" s="25"/>
      <c r="AR677" s="25"/>
      <c r="AS677" s="25"/>
      <c r="AT677" s="25"/>
      <c r="AU677" s="25"/>
      <c r="AV677" s="25"/>
      <c r="AW677" s="25"/>
      <c r="AX677" s="25"/>
    </row>
    <row r="678" spans="1:50" ht="12.75">
      <c r="A678" s="27"/>
      <c r="G678" s="49"/>
      <c r="K678" s="100"/>
      <c r="L678" s="100"/>
      <c r="M678" s="106"/>
      <c r="N678" s="106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5"/>
      <c r="AD678" s="25"/>
      <c r="AE678" s="25"/>
      <c r="AF678" s="25"/>
      <c r="AG678" s="25"/>
      <c r="AH678" s="25"/>
      <c r="AI678" s="25"/>
      <c r="AJ678" s="25"/>
      <c r="AK678" s="25"/>
      <c r="AL678" s="25"/>
      <c r="AM678" s="25"/>
      <c r="AN678" s="25"/>
      <c r="AO678" s="25"/>
      <c r="AP678" s="25"/>
      <c r="AQ678" s="25"/>
      <c r="AR678" s="25"/>
      <c r="AS678" s="25"/>
      <c r="AT678" s="25"/>
      <c r="AU678" s="25"/>
      <c r="AV678" s="25"/>
      <c r="AW678" s="25"/>
      <c r="AX678" s="25"/>
    </row>
    <row r="679" spans="1:50" ht="12.75">
      <c r="A679" s="27"/>
      <c r="G679" s="49"/>
      <c r="K679" s="100"/>
      <c r="L679" s="100"/>
      <c r="M679" s="106"/>
      <c r="N679" s="106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5"/>
      <c r="AD679" s="25"/>
      <c r="AE679" s="25"/>
      <c r="AF679" s="25"/>
      <c r="AG679" s="25"/>
      <c r="AH679" s="25"/>
      <c r="AI679" s="25"/>
      <c r="AJ679" s="25"/>
      <c r="AK679" s="25"/>
      <c r="AL679" s="25"/>
      <c r="AM679" s="25"/>
      <c r="AN679" s="25"/>
      <c r="AO679" s="25"/>
      <c r="AP679" s="25"/>
      <c r="AQ679" s="25"/>
      <c r="AR679" s="25"/>
      <c r="AS679" s="25"/>
      <c r="AT679" s="25"/>
      <c r="AU679" s="25"/>
      <c r="AV679" s="25"/>
      <c r="AW679" s="25"/>
      <c r="AX679" s="25"/>
    </row>
    <row r="680" spans="1:50" ht="12.75">
      <c r="A680" s="27"/>
      <c r="G680" s="49"/>
      <c r="K680" s="100"/>
      <c r="L680" s="100"/>
      <c r="M680" s="106"/>
      <c r="N680" s="106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5"/>
      <c r="AD680" s="25"/>
      <c r="AE680" s="25"/>
      <c r="AF680" s="25"/>
      <c r="AG680" s="25"/>
      <c r="AH680" s="25"/>
      <c r="AI680" s="25"/>
      <c r="AJ680" s="25"/>
      <c r="AK680" s="25"/>
      <c r="AL680" s="25"/>
      <c r="AM680" s="25"/>
      <c r="AN680" s="25"/>
      <c r="AO680" s="25"/>
      <c r="AP680" s="25"/>
      <c r="AQ680" s="25"/>
      <c r="AR680" s="25"/>
      <c r="AS680" s="25"/>
      <c r="AT680" s="25"/>
      <c r="AU680" s="25"/>
      <c r="AV680" s="25"/>
      <c r="AW680" s="25"/>
      <c r="AX680" s="25"/>
    </row>
    <row r="681" spans="1:50" ht="12.75">
      <c r="A681" s="27"/>
      <c r="G681" s="49"/>
      <c r="K681" s="100"/>
      <c r="L681" s="100"/>
      <c r="M681" s="106"/>
      <c r="N681" s="106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5"/>
      <c r="AD681" s="25"/>
      <c r="AE681" s="25"/>
      <c r="AF681" s="25"/>
      <c r="AG681" s="25"/>
      <c r="AH681" s="25"/>
      <c r="AI681" s="25"/>
      <c r="AJ681" s="25"/>
      <c r="AK681" s="25"/>
      <c r="AL681" s="25"/>
      <c r="AM681" s="25"/>
      <c r="AN681" s="25"/>
      <c r="AO681" s="25"/>
      <c r="AP681" s="25"/>
      <c r="AQ681" s="25"/>
      <c r="AR681" s="25"/>
      <c r="AS681" s="25"/>
      <c r="AT681" s="25"/>
      <c r="AU681" s="25"/>
      <c r="AV681" s="25"/>
      <c r="AW681" s="25"/>
      <c r="AX681" s="25"/>
    </row>
    <row r="682" spans="1:50" ht="12.75">
      <c r="A682" s="27"/>
      <c r="G682" s="49"/>
      <c r="K682" s="100"/>
      <c r="L682" s="100"/>
      <c r="M682" s="106"/>
      <c r="N682" s="106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5"/>
      <c r="AD682" s="25"/>
      <c r="AE682" s="25"/>
      <c r="AF682" s="25"/>
      <c r="AG682" s="25"/>
      <c r="AH682" s="25"/>
      <c r="AI682" s="25"/>
      <c r="AJ682" s="25"/>
      <c r="AK682" s="25"/>
      <c r="AL682" s="25"/>
      <c r="AM682" s="25"/>
      <c r="AN682" s="25"/>
      <c r="AO682" s="25"/>
      <c r="AP682" s="25"/>
      <c r="AQ682" s="25"/>
      <c r="AR682" s="25"/>
      <c r="AS682" s="25"/>
      <c r="AT682" s="25"/>
      <c r="AU682" s="25"/>
      <c r="AV682" s="25"/>
      <c r="AW682" s="25"/>
      <c r="AX682" s="25"/>
    </row>
    <row r="683" spans="1:50" ht="12.75">
      <c r="A683" s="27"/>
      <c r="G683" s="49"/>
      <c r="K683" s="100"/>
      <c r="L683" s="100"/>
      <c r="M683" s="106"/>
      <c r="N683" s="106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5"/>
      <c r="AD683" s="25"/>
      <c r="AE683" s="25"/>
      <c r="AF683" s="25"/>
      <c r="AG683" s="25"/>
      <c r="AH683" s="25"/>
      <c r="AI683" s="25"/>
      <c r="AJ683" s="25"/>
      <c r="AK683" s="25"/>
      <c r="AL683" s="25"/>
      <c r="AM683" s="25"/>
      <c r="AN683" s="25"/>
      <c r="AO683" s="25"/>
      <c r="AP683" s="25"/>
      <c r="AQ683" s="25"/>
      <c r="AR683" s="25"/>
      <c r="AS683" s="25"/>
      <c r="AT683" s="25"/>
      <c r="AU683" s="25"/>
      <c r="AV683" s="25"/>
      <c r="AW683" s="25"/>
      <c r="AX683" s="25"/>
    </row>
    <row r="684" spans="1:50" ht="12.75">
      <c r="A684" s="27"/>
      <c r="G684" s="49"/>
      <c r="K684" s="100"/>
      <c r="L684" s="100"/>
      <c r="M684" s="106"/>
      <c r="N684" s="106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5"/>
      <c r="AD684" s="25"/>
      <c r="AE684" s="25"/>
      <c r="AF684" s="25"/>
      <c r="AG684" s="25"/>
      <c r="AH684" s="25"/>
      <c r="AI684" s="25"/>
      <c r="AJ684" s="25"/>
      <c r="AK684" s="25"/>
      <c r="AL684" s="25"/>
      <c r="AM684" s="25"/>
      <c r="AN684" s="25"/>
      <c r="AO684" s="25"/>
      <c r="AP684" s="25"/>
      <c r="AQ684" s="25"/>
      <c r="AR684" s="25"/>
      <c r="AS684" s="25"/>
      <c r="AT684" s="25"/>
      <c r="AU684" s="25"/>
      <c r="AV684" s="25"/>
      <c r="AW684" s="25"/>
      <c r="AX684" s="25"/>
    </row>
    <row r="685" spans="1:50" ht="12.75">
      <c r="A685" s="27"/>
      <c r="G685" s="49"/>
      <c r="K685" s="100"/>
      <c r="L685" s="100"/>
      <c r="M685" s="106"/>
      <c r="N685" s="106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5"/>
      <c r="AD685" s="25"/>
      <c r="AE685" s="25"/>
      <c r="AF685" s="25"/>
      <c r="AG685" s="25"/>
      <c r="AH685" s="25"/>
      <c r="AI685" s="25"/>
      <c r="AJ685" s="25"/>
      <c r="AK685" s="25"/>
      <c r="AL685" s="25"/>
      <c r="AM685" s="25"/>
      <c r="AN685" s="25"/>
      <c r="AO685" s="25"/>
      <c r="AP685" s="25"/>
      <c r="AQ685" s="25"/>
      <c r="AR685" s="25"/>
      <c r="AS685" s="25"/>
      <c r="AT685" s="25"/>
      <c r="AU685" s="25"/>
      <c r="AV685" s="25"/>
      <c r="AW685" s="25"/>
      <c r="AX685" s="25"/>
    </row>
    <row r="686" spans="1:50" ht="12.75">
      <c r="A686" s="27"/>
      <c r="G686" s="49"/>
      <c r="K686" s="100"/>
      <c r="L686" s="100"/>
      <c r="M686" s="106"/>
      <c r="N686" s="106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5"/>
      <c r="AD686" s="25"/>
      <c r="AE686" s="25"/>
      <c r="AF686" s="25"/>
      <c r="AG686" s="25"/>
      <c r="AH686" s="25"/>
      <c r="AI686" s="25"/>
      <c r="AJ686" s="25"/>
      <c r="AK686" s="25"/>
      <c r="AL686" s="25"/>
      <c r="AM686" s="25"/>
      <c r="AN686" s="25"/>
      <c r="AO686" s="25"/>
      <c r="AP686" s="25"/>
      <c r="AQ686" s="25"/>
      <c r="AR686" s="25"/>
      <c r="AS686" s="25"/>
      <c r="AT686" s="25"/>
      <c r="AU686" s="25"/>
      <c r="AV686" s="25"/>
      <c r="AW686" s="25"/>
      <c r="AX686" s="25"/>
    </row>
    <row r="687" spans="1:50" ht="12.75">
      <c r="A687" s="27"/>
      <c r="G687" s="49"/>
      <c r="K687" s="100"/>
      <c r="L687" s="100"/>
      <c r="M687" s="106"/>
      <c r="N687" s="106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5"/>
      <c r="AD687" s="25"/>
      <c r="AE687" s="25"/>
      <c r="AF687" s="25"/>
      <c r="AG687" s="25"/>
      <c r="AH687" s="25"/>
      <c r="AI687" s="25"/>
      <c r="AJ687" s="25"/>
      <c r="AK687" s="25"/>
      <c r="AL687" s="25"/>
      <c r="AM687" s="25"/>
      <c r="AN687" s="25"/>
      <c r="AO687" s="25"/>
      <c r="AP687" s="25"/>
      <c r="AQ687" s="25"/>
      <c r="AR687" s="25"/>
      <c r="AS687" s="25"/>
      <c r="AT687" s="25"/>
      <c r="AU687" s="25"/>
      <c r="AV687" s="25"/>
      <c r="AW687" s="25"/>
      <c r="AX687" s="25"/>
    </row>
    <row r="688" spans="1:50" ht="12.75">
      <c r="A688" s="27"/>
      <c r="G688" s="49"/>
      <c r="K688" s="100"/>
      <c r="L688" s="100"/>
      <c r="M688" s="106"/>
      <c r="N688" s="106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5"/>
      <c r="AD688" s="25"/>
      <c r="AE688" s="25"/>
      <c r="AF688" s="25"/>
      <c r="AG688" s="25"/>
      <c r="AH688" s="25"/>
      <c r="AI688" s="25"/>
      <c r="AJ688" s="25"/>
      <c r="AK688" s="25"/>
      <c r="AL688" s="25"/>
      <c r="AM688" s="25"/>
      <c r="AN688" s="25"/>
      <c r="AO688" s="25"/>
      <c r="AP688" s="25"/>
      <c r="AQ688" s="25"/>
      <c r="AR688" s="25"/>
      <c r="AS688" s="25"/>
      <c r="AT688" s="25"/>
      <c r="AU688" s="25"/>
      <c r="AV688" s="25"/>
      <c r="AW688" s="25"/>
      <c r="AX688" s="25"/>
    </row>
    <row r="689" spans="1:50" ht="12.75">
      <c r="A689" s="27"/>
      <c r="G689" s="49"/>
      <c r="K689" s="100"/>
      <c r="L689" s="100"/>
      <c r="M689" s="106"/>
      <c r="N689" s="106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5"/>
      <c r="AD689" s="25"/>
      <c r="AE689" s="25"/>
      <c r="AF689" s="25"/>
      <c r="AG689" s="25"/>
      <c r="AH689" s="25"/>
      <c r="AI689" s="25"/>
      <c r="AJ689" s="25"/>
      <c r="AK689" s="25"/>
      <c r="AL689" s="25"/>
      <c r="AM689" s="25"/>
      <c r="AN689" s="25"/>
      <c r="AO689" s="25"/>
      <c r="AP689" s="25"/>
      <c r="AQ689" s="25"/>
      <c r="AR689" s="25"/>
      <c r="AS689" s="25"/>
      <c r="AT689" s="25"/>
      <c r="AU689" s="25"/>
      <c r="AV689" s="25"/>
      <c r="AW689" s="25"/>
      <c r="AX689" s="25"/>
    </row>
    <row r="690" spans="1:50" ht="12.75">
      <c r="A690" s="27"/>
      <c r="G690" s="49"/>
      <c r="K690" s="100"/>
      <c r="L690" s="100"/>
      <c r="M690" s="106"/>
      <c r="N690" s="106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5"/>
      <c r="AD690" s="25"/>
      <c r="AE690" s="25"/>
      <c r="AF690" s="25"/>
      <c r="AG690" s="25"/>
      <c r="AH690" s="25"/>
      <c r="AI690" s="25"/>
      <c r="AJ690" s="25"/>
      <c r="AK690" s="25"/>
      <c r="AL690" s="25"/>
      <c r="AM690" s="25"/>
      <c r="AN690" s="25"/>
      <c r="AO690" s="25"/>
      <c r="AP690" s="25"/>
      <c r="AQ690" s="25"/>
      <c r="AR690" s="25"/>
      <c r="AS690" s="25"/>
      <c r="AT690" s="25"/>
      <c r="AU690" s="25"/>
      <c r="AV690" s="25"/>
      <c r="AW690" s="25"/>
      <c r="AX690" s="25"/>
    </row>
    <row r="691" spans="1:50" ht="12.75">
      <c r="A691" s="27"/>
      <c r="G691" s="49"/>
      <c r="K691" s="100"/>
      <c r="L691" s="100"/>
      <c r="M691" s="106"/>
      <c r="N691" s="106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5"/>
      <c r="AD691" s="25"/>
      <c r="AE691" s="25"/>
      <c r="AF691" s="25"/>
      <c r="AG691" s="25"/>
      <c r="AH691" s="25"/>
      <c r="AI691" s="25"/>
      <c r="AJ691" s="25"/>
      <c r="AK691" s="25"/>
      <c r="AL691" s="25"/>
      <c r="AM691" s="25"/>
      <c r="AN691" s="25"/>
      <c r="AO691" s="25"/>
      <c r="AP691" s="25"/>
      <c r="AQ691" s="25"/>
      <c r="AR691" s="25"/>
      <c r="AS691" s="25"/>
      <c r="AT691" s="25"/>
      <c r="AU691" s="25"/>
      <c r="AV691" s="25"/>
      <c r="AW691" s="25"/>
      <c r="AX691" s="25"/>
    </row>
    <row r="692" spans="1:50" ht="12.75">
      <c r="A692" s="27"/>
      <c r="G692" s="49"/>
      <c r="K692" s="100"/>
      <c r="L692" s="100"/>
      <c r="M692" s="106"/>
      <c r="N692" s="106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5"/>
      <c r="AD692" s="25"/>
      <c r="AE692" s="25"/>
      <c r="AF692" s="25"/>
      <c r="AG692" s="25"/>
      <c r="AH692" s="25"/>
      <c r="AI692" s="25"/>
      <c r="AJ692" s="25"/>
      <c r="AK692" s="25"/>
      <c r="AL692" s="25"/>
      <c r="AM692" s="25"/>
      <c r="AN692" s="25"/>
      <c r="AO692" s="25"/>
      <c r="AP692" s="25"/>
      <c r="AQ692" s="25"/>
      <c r="AR692" s="25"/>
      <c r="AS692" s="25"/>
      <c r="AT692" s="25"/>
      <c r="AU692" s="25"/>
      <c r="AV692" s="25"/>
      <c r="AW692" s="25"/>
      <c r="AX692" s="25"/>
    </row>
    <row r="693" spans="1:50" ht="12.75">
      <c r="A693" s="27"/>
      <c r="G693" s="49"/>
      <c r="K693" s="100"/>
      <c r="L693" s="100"/>
      <c r="M693" s="106"/>
      <c r="N693" s="106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5"/>
      <c r="AD693" s="25"/>
      <c r="AE693" s="25"/>
      <c r="AF693" s="25"/>
      <c r="AG693" s="25"/>
      <c r="AH693" s="25"/>
      <c r="AI693" s="25"/>
      <c r="AJ693" s="25"/>
      <c r="AK693" s="25"/>
      <c r="AL693" s="25"/>
      <c r="AM693" s="25"/>
      <c r="AN693" s="25"/>
      <c r="AO693" s="25"/>
      <c r="AP693" s="25"/>
      <c r="AQ693" s="25"/>
      <c r="AR693" s="25"/>
      <c r="AS693" s="25"/>
      <c r="AT693" s="25"/>
      <c r="AU693" s="25"/>
      <c r="AV693" s="25"/>
      <c r="AW693" s="25"/>
      <c r="AX693" s="25"/>
    </row>
    <row r="694" spans="1:50" ht="12.75">
      <c r="A694" s="27"/>
      <c r="G694" s="49"/>
      <c r="K694" s="100"/>
      <c r="L694" s="100"/>
      <c r="M694" s="106"/>
      <c r="N694" s="106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5"/>
      <c r="AD694" s="25"/>
      <c r="AE694" s="25"/>
      <c r="AF694" s="25"/>
      <c r="AG694" s="25"/>
      <c r="AH694" s="25"/>
      <c r="AI694" s="25"/>
      <c r="AJ694" s="25"/>
      <c r="AK694" s="25"/>
      <c r="AL694" s="25"/>
      <c r="AM694" s="25"/>
      <c r="AN694" s="25"/>
      <c r="AO694" s="25"/>
      <c r="AP694" s="25"/>
      <c r="AQ694" s="25"/>
      <c r="AR694" s="25"/>
      <c r="AS694" s="25"/>
      <c r="AT694" s="25"/>
      <c r="AU694" s="25"/>
      <c r="AV694" s="25"/>
      <c r="AW694" s="25"/>
      <c r="AX694" s="25"/>
    </row>
    <row r="695" spans="1:50" ht="12.75">
      <c r="A695" s="27"/>
      <c r="G695" s="49"/>
      <c r="K695" s="100"/>
      <c r="L695" s="100"/>
      <c r="M695" s="106"/>
      <c r="N695" s="106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5"/>
      <c r="AD695" s="25"/>
      <c r="AE695" s="25"/>
      <c r="AF695" s="25"/>
      <c r="AG695" s="25"/>
      <c r="AH695" s="25"/>
      <c r="AI695" s="25"/>
      <c r="AJ695" s="25"/>
      <c r="AK695" s="25"/>
      <c r="AL695" s="25"/>
      <c r="AM695" s="25"/>
      <c r="AN695" s="25"/>
      <c r="AO695" s="25"/>
      <c r="AP695" s="25"/>
      <c r="AQ695" s="25"/>
      <c r="AR695" s="25"/>
      <c r="AS695" s="25"/>
      <c r="AT695" s="25"/>
      <c r="AU695" s="25"/>
      <c r="AV695" s="25"/>
      <c r="AW695" s="25"/>
      <c r="AX695" s="25"/>
    </row>
    <row r="696" spans="1:50" ht="12.75">
      <c r="A696" s="27"/>
      <c r="G696" s="49"/>
      <c r="K696" s="100"/>
      <c r="L696" s="100"/>
      <c r="M696" s="106"/>
      <c r="N696" s="106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5"/>
      <c r="AD696" s="25"/>
      <c r="AE696" s="25"/>
      <c r="AF696" s="25"/>
      <c r="AG696" s="25"/>
      <c r="AH696" s="25"/>
      <c r="AI696" s="25"/>
      <c r="AJ696" s="25"/>
      <c r="AK696" s="25"/>
      <c r="AL696" s="25"/>
      <c r="AM696" s="25"/>
      <c r="AN696" s="25"/>
      <c r="AO696" s="25"/>
      <c r="AP696" s="25"/>
      <c r="AQ696" s="25"/>
      <c r="AR696" s="25"/>
      <c r="AS696" s="25"/>
      <c r="AT696" s="25"/>
      <c r="AU696" s="25"/>
      <c r="AV696" s="25"/>
      <c r="AW696" s="25"/>
      <c r="AX696" s="25"/>
    </row>
    <row r="697" spans="1:50" ht="12.75">
      <c r="A697" s="27"/>
      <c r="G697" s="49"/>
      <c r="K697" s="100"/>
      <c r="L697" s="100"/>
      <c r="M697" s="106"/>
      <c r="N697" s="106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5"/>
      <c r="AD697" s="25"/>
      <c r="AE697" s="25"/>
      <c r="AF697" s="25"/>
      <c r="AG697" s="25"/>
      <c r="AH697" s="25"/>
      <c r="AI697" s="25"/>
      <c r="AJ697" s="25"/>
      <c r="AK697" s="25"/>
      <c r="AL697" s="25"/>
      <c r="AM697" s="25"/>
      <c r="AN697" s="25"/>
      <c r="AO697" s="25"/>
      <c r="AP697" s="25"/>
      <c r="AQ697" s="25"/>
      <c r="AR697" s="25"/>
      <c r="AS697" s="25"/>
      <c r="AT697" s="25"/>
      <c r="AU697" s="25"/>
      <c r="AV697" s="25"/>
      <c r="AW697" s="25"/>
      <c r="AX697" s="25"/>
    </row>
    <row r="698" spans="1:50" ht="12.75">
      <c r="A698" s="27"/>
      <c r="G698" s="49"/>
      <c r="K698" s="100"/>
      <c r="L698" s="100"/>
      <c r="M698" s="106"/>
      <c r="N698" s="106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5"/>
      <c r="AD698" s="25"/>
      <c r="AE698" s="25"/>
      <c r="AF698" s="25"/>
      <c r="AG698" s="25"/>
      <c r="AH698" s="25"/>
      <c r="AI698" s="25"/>
      <c r="AJ698" s="25"/>
      <c r="AK698" s="25"/>
      <c r="AL698" s="25"/>
      <c r="AM698" s="25"/>
      <c r="AN698" s="25"/>
      <c r="AO698" s="25"/>
      <c r="AP698" s="25"/>
      <c r="AQ698" s="25"/>
      <c r="AR698" s="25"/>
      <c r="AS698" s="25"/>
      <c r="AT698" s="25"/>
      <c r="AU698" s="25"/>
      <c r="AV698" s="25"/>
      <c r="AW698" s="25"/>
      <c r="AX698" s="25"/>
    </row>
    <row r="699" spans="1:50" ht="12.75">
      <c r="A699" s="27"/>
      <c r="G699" s="49"/>
      <c r="K699" s="100"/>
      <c r="L699" s="100"/>
      <c r="M699" s="106"/>
      <c r="N699" s="106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5"/>
      <c r="AD699" s="25"/>
      <c r="AE699" s="25"/>
      <c r="AF699" s="25"/>
      <c r="AG699" s="25"/>
      <c r="AH699" s="25"/>
      <c r="AI699" s="25"/>
      <c r="AJ699" s="25"/>
      <c r="AK699" s="25"/>
      <c r="AL699" s="25"/>
      <c r="AM699" s="25"/>
      <c r="AN699" s="25"/>
      <c r="AO699" s="25"/>
      <c r="AP699" s="25"/>
      <c r="AQ699" s="25"/>
      <c r="AR699" s="25"/>
      <c r="AS699" s="25"/>
      <c r="AT699" s="25"/>
      <c r="AU699" s="25"/>
      <c r="AV699" s="25"/>
      <c r="AW699" s="25"/>
      <c r="AX699" s="25"/>
    </row>
    <row r="700" spans="1:50" ht="12.75">
      <c r="A700" s="27"/>
      <c r="G700" s="49"/>
      <c r="K700" s="100"/>
      <c r="L700" s="100"/>
      <c r="M700" s="106"/>
      <c r="N700" s="106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5"/>
      <c r="AD700" s="25"/>
      <c r="AE700" s="25"/>
      <c r="AF700" s="25"/>
      <c r="AG700" s="25"/>
      <c r="AH700" s="25"/>
      <c r="AI700" s="25"/>
      <c r="AJ700" s="25"/>
      <c r="AK700" s="25"/>
      <c r="AL700" s="25"/>
      <c r="AM700" s="25"/>
      <c r="AN700" s="25"/>
      <c r="AO700" s="25"/>
      <c r="AP700" s="25"/>
      <c r="AQ700" s="25"/>
      <c r="AR700" s="25"/>
      <c r="AS700" s="25"/>
      <c r="AT700" s="25"/>
      <c r="AU700" s="25"/>
      <c r="AV700" s="25"/>
      <c r="AW700" s="25"/>
      <c r="AX700" s="25"/>
    </row>
    <row r="701" spans="1:50" ht="12.75">
      <c r="A701" s="27"/>
      <c r="G701" s="49"/>
      <c r="K701" s="100"/>
      <c r="L701" s="100"/>
      <c r="M701" s="106"/>
      <c r="N701" s="106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5"/>
      <c r="AD701" s="25"/>
      <c r="AE701" s="25"/>
      <c r="AF701" s="25"/>
      <c r="AG701" s="25"/>
      <c r="AH701" s="25"/>
      <c r="AI701" s="25"/>
      <c r="AJ701" s="25"/>
      <c r="AK701" s="25"/>
      <c r="AL701" s="25"/>
      <c r="AM701" s="25"/>
      <c r="AN701" s="25"/>
      <c r="AO701" s="25"/>
      <c r="AP701" s="25"/>
      <c r="AQ701" s="25"/>
      <c r="AR701" s="25"/>
      <c r="AS701" s="25"/>
      <c r="AT701" s="25"/>
      <c r="AU701" s="25"/>
      <c r="AV701" s="25"/>
      <c r="AW701" s="25"/>
      <c r="AX701" s="25"/>
    </row>
    <row r="702" spans="1:50" ht="12.75">
      <c r="A702" s="27"/>
      <c r="G702" s="49"/>
      <c r="K702" s="100"/>
      <c r="L702" s="100"/>
      <c r="M702" s="106"/>
      <c r="N702" s="106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5"/>
      <c r="AD702" s="25"/>
      <c r="AE702" s="25"/>
      <c r="AF702" s="25"/>
      <c r="AG702" s="25"/>
      <c r="AH702" s="25"/>
      <c r="AI702" s="25"/>
      <c r="AJ702" s="25"/>
      <c r="AK702" s="25"/>
      <c r="AL702" s="25"/>
      <c r="AM702" s="25"/>
      <c r="AN702" s="25"/>
      <c r="AO702" s="25"/>
      <c r="AP702" s="25"/>
      <c r="AQ702" s="25"/>
      <c r="AR702" s="25"/>
      <c r="AS702" s="25"/>
      <c r="AT702" s="25"/>
      <c r="AU702" s="25"/>
      <c r="AV702" s="25"/>
      <c r="AW702" s="25"/>
      <c r="AX702" s="25"/>
    </row>
    <row r="703" spans="1:50" ht="12.75">
      <c r="A703" s="27"/>
      <c r="G703" s="49"/>
      <c r="K703" s="100"/>
      <c r="L703" s="100"/>
      <c r="M703" s="106"/>
      <c r="N703" s="106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5"/>
      <c r="AD703" s="25"/>
      <c r="AE703" s="25"/>
      <c r="AF703" s="25"/>
      <c r="AG703" s="25"/>
      <c r="AH703" s="25"/>
      <c r="AI703" s="25"/>
      <c r="AJ703" s="25"/>
      <c r="AK703" s="25"/>
      <c r="AL703" s="25"/>
      <c r="AM703" s="25"/>
      <c r="AN703" s="25"/>
      <c r="AO703" s="25"/>
      <c r="AP703" s="25"/>
      <c r="AQ703" s="25"/>
      <c r="AR703" s="25"/>
      <c r="AS703" s="25"/>
      <c r="AT703" s="25"/>
      <c r="AU703" s="25"/>
      <c r="AV703" s="25"/>
      <c r="AW703" s="25"/>
      <c r="AX703" s="25"/>
    </row>
    <row r="704" spans="1:50" ht="12.75">
      <c r="A704" s="27"/>
      <c r="G704" s="49"/>
      <c r="K704" s="100"/>
      <c r="L704" s="100"/>
      <c r="M704" s="106"/>
      <c r="N704" s="106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5"/>
      <c r="AD704" s="25"/>
      <c r="AE704" s="25"/>
      <c r="AF704" s="25"/>
      <c r="AG704" s="25"/>
      <c r="AH704" s="25"/>
      <c r="AI704" s="25"/>
      <c r="AJ704" s="25"/>
      <c r="AK704" s="25"/>
      <c r="AL704" s="25"/>
      <c r="AM704" s="25"/>
      <c r="AN704" s="25"/>
      <c r="AO704" s="25"/>
      <c r="AP704" s="25"/>
      <c r="AQ704" s="25"/>
      <c r="AR704" s="25"/>
      <c r="AS704" s="25"/>
      <c r="AT704" s="25"/>
      <c r="AU704" s="25"/>
      <c r="AV704" s="25"/>
      <c r="AW704" s="25"/>
      <c r="AX704" s="25"/>
    </row>
    <row r="705" spans="1:50" ht="12.75">
      <c r="A705" s="27"/>
      <c r="G705" s="49"/>
      <c r="K705" s="100"/>
      <c r="L705" s="100"/>
      <c r="M705" s="106"/>
      <c r="N705" s="106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5"/>
      <c r="AD705" s="25"/>
      <c r="AE705" s="25"/>
      <c r="AF705" s="25"/>
      <c r="AG705" s="25"/>
      <c r="AH705" s="25"/>
      <c r="AI705" s="25"/>
      <c r="AJ705" s="25"/>
      <c r="AK705" s="25"/>
      <c r="AL705" s="25"/>
      <c r="AM705" s="25"/>
      <c r="AN705" s="25"/>
      <c r="AO705" s="25"/>
      <c r="AP705" s="25"/>
      <c r="AQ705" s="25"/>
      <c r="AR705" s="25"/>
      <c r="AS705" s="25"/>
      <c r="AT705" s="25"/>
      <c r="AU705" s="25"/>
      <c r="AV705" s="25"/>
      <c r="AW705" s="25"/>
      <c r="AX705" s="25"/>
    </row>
    <row r="706" spans="1:50" ht="12.75">
      <c r="A706" s="27"/>
      <c r="G706" s="49"/>
      <c r="K706" s="100"/>
      <c r="L706" s="100"/>
      <c r="M706" s="106"/>
      <c r="N706" s="106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5"/>
      <c r="AD706" s="25"/>
      <c r="AE706" s="25"/>
      <c r="AF706" s="25"/>
      <c r="AG706" s="25"/>
      <c r="AH706" s="25"/>
      <c r="AI706" s="25"/>
      <c r="AJ706" s="25"/>
      <c r="AK706" s="25"/>
      <c r="AL706" s="25"/>
      <c r="AM706" s="25"/>
      <c r="AN706" s="25"/>
      <c r="AO706" s="25"/>
      <c r="AP706" s="25"/>
      <c r="AQ706" s="25"/>
      <c r="AR706" s="25"/>
      <c r="AS706" s="25"/>
      <c r="AT706" s="25"/>
      <c r="AU706" s="25"/>
      <c r="AV706" s="25"/>
      <c r="AW706" s="25"/>
      <c r="AX706" s="25"/>
    </row>
    <row r="707" spans="1:50" ht="12.75">
      <c r="A707" s="27"/>
      <c r="G707" s="49"/>
      <c r="K707" s="100"/>
      <c r="L707" s="100"/>
      <c r="M707" s="106"/>
      <c r="N707" s="106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5"/>
      <c r="AD707" s="25"/>
      <c r="AE707" s="25"/>
      <c r="AF707" s="25"/>
      <c r="AG707" s="25"/>
      <c r="AH707" s="25"/>
      <c r="AI707" s="25"/>
      <c r="AJ707" s="25"/>
      <c r="AK707" s="25"/>
      <c r="AL707" s="25"/>
      <c r="AM707" s="25"/>
      <c r="AN707" s="25"/>
      <c r="AO707" s="25"/>
      <c r="AP707" s="25"/>
      <c r="AQ707" s="25"/>
      <c r="AR707" s="25"/>
      <c r="AS707" s="25"/>
      <c r="AT707" s="25"/>
      <c r="AU707" s="25"/>
      <c r="AV707" s="25"/>
      <c r="AW707" s="25"/>
      <c r="AX707" s="25"/>
    </row>
    <row r="708" spans="1:50" ht="12.75">
      <c r="A708" s="27"/>
      <c r="G708" s="49"/>
      <c r="K708" s="100"/>
      <c r="L708" s="100"/>
      <c r="M708" s="106"/>
      <c r="N708" s="106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5"/>
      <c r="AD708" s="25"/>
      <c r="AE708" s="25"/>
      <c r="AF708" s="25"/>
      <c r="AG708" s="25"/>
      <c r="AH708" s="25"/>
      <c r="AI708" s="25"/>
      <c r="AJ708" s="25"/>
      <c r="AK708" s="25"/>
      <c r="AL708" s="25"/>
      <c r="AM708" s="25"/>
      <c r="AN708" s="25"/>
      <c r="AO708" s="25"/>
      <c r="AP708" s="25"/>
      <c r="AQ708" s="25"/>
      <c r="AR708" s="25"/>
      <c r="AS708" s="25"/>
      <c r="AT708" s="25"/>
      <c r="AU708" s="25"/>
      <c r="AV708" s="25"/>
      <c r="AW708" s="25"/>
      <c r="AX708" s="25"/>
    </row>
    <row r="709" spans="1:50" ht="12.75">
      <c r="A709" s="27"/>
      <c r="G709" s="49"/>
      <c r="K709" s="100"/>
      <c r="L709" s="100"/>
      <c r="M709" s="106"/>
      <c r="N709" s="106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5"/>
      <c r="AD709" s="25"/>
      <c r="AE709" s="25"/>
      <c r="AF709" s="25"/>
      <c r="AG709" s="25"/>
      <c r="AH709" s="25"/>
      <c r="AI709" s="25"/>
      <c r="AJ709" s="25"/>
      <c r="AK709" s="25"/>
      <c r="AL709" s="25"/>
      <c r="AM709" s="25"/>
      <c r="AN709" s="25"/>
      <c r="AO709" s="25"/>
      <c r="AP709" s="25"/>
      <c r="AQ709" s="25"/>
      <c r="AR709" s="25"/>
      <c r="AS709" s="25"/>
      <c r="AT709" s="25"/>
      <c r="AU709" s="25"/>
      <c r="AV709" s="25"/>
      <c r="AW709" s="25"/>
      <c r="AX709" s="25"/>
    </row>
    <row r="710" spans="1:50" ht="12.75">
      <c r="A710" s="27"/>
      <c r="G710" s="49"/>
      <c r="K710" s="100"/>
      <c r="L710" s="100"/>
      <c r="M710" s="106"/>
      <c r="N710" s="106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5"/>
      <c r="AD710" s="25"/>
      <c r="AE710" s="25"/>
      <c r="AF710" s="25"/>
      <c r="AG710" s="25"/>
      <c r="AH710" s="25"/>
      <c r="AI710" s="25"/>
      <c r="AJ710" s="25"/>
      <c r="AK710" s="25"/>
      <c r="AL710" s="25"/>
      <c r="AM710" s="25"/>
      <c r="AN710" s="25"/>
      <c r="AO710" s="25"/>
      <c r="AP710" s="25"/>
      <c r="AQ710" s="25"/>
      <c r="AR710" s="25"/>
      <c r="AS710" s="25"/>
      <c r="AT710" s="25"/>
      <c r="AU710" s="25"/>
      <c r="AV710" s="25"/>
      <c r="AW710" s="25"/>
      <c r="AX710" s="25"/>
    </row>
    <row r="711" spans="1:50" ht="12.75">
      <c r="A711" s="27"/>
      <c r="G711" s="49"/>
      <c r="K711" s="100"/>
      <c r="L711" s="100"/>
      <c r="M711" s="106"/>
      <c r="N711" s="106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5"/>
      <c r="AD711" s="25"/>
      <c r="AE711" s="25"/>
      <c r="AF711" s="25"/>
      <c r="AG711" s="25"/>
      <c r="AH711" s="25"/>
      <c r="AI711" s="25"/>
      <c r="AJ711" s="25"/>
      <c r="AK711" s="25"/>
      <c r="AL711" s="25"/>
      <c r="AM711" s="25"/>
      <c r="AN711" s="25"/>
      <c r="AO711" s="25"/>
      <c r="AP711" s="25"/>
      <c r="AQ711" s="25"/>
      <c r="AR711" s="25"/>
      <c r="AS711" s="25"/>
      <c r="AT711" s="25"/>
      <c r="AU711" s="25"/>
      <c r="AV711" s="25"/>
      <c r="AW711" s="25"/>
      <c r="AX711" s="25"/>
    </row>
    <row r="712" spans="1:50" ht="12.75">
      <c r="A712" s="27"/>
      <c r="G712" s="49"/>
      <c r="K712" s="100"/>
      <c r="L712" s="100"/>
      <c r="M712" s="106"/>
      <c r="N712" s="106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5"/>
      <c r="AD712" s="25"/>
      <c r="AE712" s="25"/>
      <c r="AF712" s="25"/>
      <c r="AG712" s="25"/>
      <c r="AH712" s="25"/>
      <c r="AI712" s="25"/>
      <c r="AJ712" s="25"/>
      <c r="AK712" s="25"/>
      <c r="AL712" s="25"/>
      <c r="AM712" s="25"/>
      <c r="AN712" s="25"/>
      <c r="AO712" s="25"/>
      <c r="AP712" s="25"/>
      <c r="AQ712" s="25"/>
      <c r="AR712" s="25"/>
      <c r="AS712" s="25"/>
      <c r="AT712" s="25"/>
      <c r="AU712" s="25"/>
      <c r="AV712" s="25"/>
      <c r="AW712" s="25"/>
      <c r="AX712" s="25"/>
    </row>
    <row r="713" spans="1:50" ht="12.75">
      <c r="A713" s="27"/>
      <c r="G713" s="49"/>
      <c r="K713" s="100"/>
      <c r="L713" s="100"/>
      <c r="M713" s="106"/>
      <c r="N713" s="106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5"/>
      <c r="AD713" s="25"/>
      <c r="AE713" s="25"/>
      <c r="AF713" s="25"/>
      <c r="AG713" s="25"/>
      <c r="AH713" s="25"/>
      <c r="AI713" s="25"/>
      <c r="AJ713" s="25"/>
      <c r="AK713" s="25"/>
      <c r="AL713" s="25"/>
      <c r="AM713" s="25"/>
      <c r="AN713" s="25"/>
      <c r="AO713" s="25"/>
      <c r="AP713" s="25"/>
      <c r="AQ713" s="25"/>
      <c r="AR713" s="25"/>
      <c r="AS713" s="25"/>
      <c r="AT713" s="25"/>
      <c r="AU713" s="25"/>
      <c r="AV713" s="25"/>
      <c r="AW713" s="25"/>
      <c r="AX713" s="25"/>
    </row>
    <row r="714" spans="1:50" ht="12.75">
      <c r="A714" s="27"/>
      <c r="G714" s="49"/>
      <c r="K714" s="100"/>
      <c r="L714" s="100"/>
      <c r="M714" s="106"/>
      <c r="N714" s="106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5"/>
      <c r="AD714" s="25"/>
      <c r="AE714" s="25"/>
      <c r="AF714" s="25"/>
      <c r="AG714" s="25"/>
      <c r="AH714" s="25"/>
      <c r="AI714" s="25"/>
      <c r="AJ714" s="25"/>
      <c r="AK714" s="25"/>
      <c r="AL714" s="25"/>
      <c r="AM714" s="25"/>
      <c r="AN714" s="25"/>
      <c r="AO714" s="25"/>
      <c r="AP714" s="25"/>
      <c r="AQ714" s="25"/>
      <c r="AR714" s="25"/>
      <c r="AS714" s="25"/>
      <c r="AT714" s="25"/>
      <c r="AU714" s="25"/>
      <c r="AV714" s="25"/>
      <c r="AW714" s="25"/>
      <c r="AX714" s="25"/>
    </row>
    <row r="715" spans="1:50" ht="12.75">
      <c r="A715" s="27"/>
      <c r="G715" s="49"/>
      <c r="K715" s="100"/>
      <c r="L715" s="100"/>
      <c r="M715" s="106"/>
      <c r="N715" s="106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5"/>
      <c r="AD715" s="25"/>
      <c r="AE715" s="25"/>
      <c r="AF715" s="25"/>
      <c r="AG715" s="25"/>
      <c r="AH715" s="25"/>
      <c r="AI715" s="25"/>
      <c r="AJ715" s="25"/>
      <c r="AK715" s="25"/>
      <c r="AL715" s="25"/>
      <c r="AM715" s="25"/>
      <c r="AN715" s="25"/>
      <c r="AO715" s="25"/>
      <c r="AP715" s="25"/>
      <c r="AQ715" s="25"/>
      <c r="AR715" s="25"/>
      <c r="AS715" s="25"/>
      <c r="AT715" s="25"/>
      <c r="AU715" s="25"/>
      <c r="AV715" s="25"/>
      <c r="AW715" s="25"/>
      <c r="AX715" s="25"/>
    </row>
    <row r="716" spans="1:50" ht="12.75">
      <c r="A716" s="27"/>
      <c r="G716" s="49"/>
      <c r="K716" s="100"/>
      <c r="L716" s="100"/>
      <c r="M716" s="106"/>
      <c r="N716" s="106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5"/>
      <c r="AD716" s="25"/>
      <c r="AE716" s="25"/>
      <c r="AF716" s="25"/>
      <c r="AG716" s="25"/>
      <c r="AH716" s="25"/>
      <c r="AI716" s="25"/>
      <c r="AJ716" s="25"/>
      <c r="AK716" s="25"/>
      <c r="AL716" s="25"/>
      <c r="AM716" s="25"/>
      <c r="AN716" s="25"/>
      <c r="AO716" s="25"/>
      <c r="AP716" s="25"/>
      <c r="AQ716" s="25"/>
      <c r="AR716" s="25"/>
      <c r="AS716" s="25"/>
      <c r="AT716" s="25"/>
      <c r="AU716" s="25"/>
      <c r="AV716" s="25"/>
      <c r="AW716" s="25"/>
      <c r="AX716" s="25"/>
    </row>
    <row r="717" spans="1:50" ht="12.75">
      <c r="A717" s="27"/>
      <c r="G717" s="49"/>
      <c r="K717" s="100"/>
      <c r="L717" s="100"/>
      <c r="M717" s="106"/>
      <c r="N717" s="106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5"/>
      <c r="AD717" s="25"/>
      <c r="AE717" s="25"/>
      <c r="AF717" s="25"/>
      <c r="AG717" s="25"/>
      <c r="AH717" s="25"/>
      <c r="AI717" s="25"/>
      <c r="AJ717" s="25"/>
      <c r="AK717" s="25"/>
      <c r="AL717" s="25"/>
      <c r="AM717" s="25"/>
      <c r="AN717" s="25"/>
      <c r="AO717" s="25"/>
      <c r="AP717" s="25"/>
      <c r="AQ717" s="25"/>
      <c r="AR717" s="25"/>
      <c r="AS717" s="25"/>
      <c r="AT717" s="25"/>
      <c r="AU717" s="25"/>
      <c r="AV717" s="25"/>
      <c r="AW717" s="25"/>
      <c r="AX717" s="25"/>
    </row>
    <row r="718" spans="1:50" ht="12.75">
      <c r="A718" s="27"/>
      <c r="G718" s="49"/>
      <c r="K718" s="100"/>
      <c r="L718" s="100"/>
      <c r="M718" s="106"/>
      <c r="N718" s="106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5"/>
      <c r="AD718" s="25"/>
      <c r="AE718" s="25"/>
      <c r="AF718" s="25"/>
      <c r="AG718" s="25"/>
      <c r="AH718" s="25"/>
      <c r="AI718" s="25"/>
      <c r="AJ718" s="25"/>
      <c r="AK718" s="25"/>
      <c r="AL718" s="25"/>
      <c r="AM718" s="25"/>
      <c r="AN718" s="25"/>
      <c r="AO718" s="25"/>
      <c r="AP718" s="25"/>
      <c r="AQ718" s="25"/>
      <c r="AR718" s="25"/>
      <c r="AS718" s="25"/>
      <c r="AT718" s="25"/>
      <c r="AU718" s="25"/>
      <c r="AV718" s="25"/>
      <c r="AW718" s="25"/>
      <c r="AX718" s="25"/>
    </row>
    <row r="719" spans="1:50" ht="12.75">
      <c r="A719" s="27"/>
      <c r="G719" s="49"/>
      <c r="K719" s="100"/>
      <c r="L719" s="100"/>
      <c r="M719" s="106"/>
      <c r="N719" s="106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  <c r="AA719" s="27"/>
      <c r="AB719" s="27"/>
      <c r="AC719" s="25"/>
      <c r="AD719" s="25"/>
      <c r="AE719" s="25"/>
      <c r="AF719" s="25"/>
      <c r="AG719" s="25"/>
      <c r="AH719" s="25"/>
      <c r="AI719" s="25"/>
      <c r="AJ719" s="25"/>
      <c r="AK719" s="25"/>
      <c r="AL719" s="25"/>
      <c r="AM719" s="25"/>
      <c r="AN719" s="25"/>
      <c r="AO719" s="25"/>
      <c r="AP719" s="25"/>
      <c r="AQ719" s="25"/>
      <c r="AR719" s="25"/>
      <c r="AS719" s="25"/>
      <c r="AT719" s="25"/>
      <c r="AU719" s="25"/>
      <c r="AV719" s="25"/>
      <c r="AW719" s="25"/>
      <c r="AX719" s="25"/>
    </row>
    <row r="720" spans="1:50" ht="12.75">
      <c r="A720" s="27"/>
      <c r="G720" s="49"/>
      <c r="K720" s="100"/>
      <c r="L720" s="100"/>
      <c r="M720" s="106"/>
      <c r="N720" s="106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5"/>
      <c r="AD720" s="25"/>
      <c r="AE720" s="25"/>
      <c r="AF720" s="25"/>
      <c r="AG720" s="25"/>
      <c r="AH720" s="25"/>
      <c r="AI720" s="25"/>
      <c r="AJ720" s="25"/>
      <c r="AK720" s="25"/>
      <c r="AL720" s="25"/>
      <c r="AM720" s="25"/>
      <c r="AN720" s="25"/>
      <c r="AO720" s="25"/>
      <c r="AP720" s="25"/>
      <c r="AQ720" s="25"/>
      <c r="AR720" s="25"/>
      <c r="AS720" s="25"/>
      <c r="AT720" s="25"/>
      <c r="AU720" s="25"/>
      <c r="AV720" s="25"/>
      <c r="AW720" s="25"/>
      <c r="AX720" s="25"/>
    </row>
    <row r="721" spans="1:50" ht="12.75">
      <c r="A721" s="27"/>
      <c r="G721" s="49"/>
      <c r="K721" s="100"/>
      <c r="L721" s="100"/>
      <c r="M721" s="106"/>
      <c r="N721" s="106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5"/>
      <c r="AD721" s="25"/>
      <c r="AE721" s="25"/>
      <c r="AF721" s="25"/>
      <c r="AG721" s="25"/>
      <c r="AH721" s="25"/>
      <c r="AI721" s="25"/>
      <c r="AJ721" s="25"/>
      <c r="AK721" s="25"/>
      <c r="AL721" s="25"/>
      <c r="AM721" s="25"/>
      <c r="AN721" s="25"/>
      <c r="AO721" s="25"/>
      <c r="AP721" s="25"/>
      <c r="AQ721" s="25"/>
      <c r="AR721" s="25"/>
      <c r="AS721" s="25"/>
      <c r="AT721" s="25"/>
      <c r="AU721" s="25"/>
      <c r="AV721" s="25"/>
      <c r="AW721" s="25"/>
      <c r="AX721" s="25"/>
    </row>
    <row r="722" spans="1:50" ht="12.75">
      <c r="A722" s="27"/>
      <c r="G722" s="49"/>
      <c r="K722" s="100"/>
      <c r="L722" s="100"/>
      <c r="M722" s="106"/>
      <c r="N722" s="106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5"/>
      <c r="AD722" s="25"/>
      <c r="AE722" s="25"/>
      <c r="AF722" s="25"/>
      <c r="AG722" s="25"/>
      <c r="AH722" s="25"/>
      <c r="AI722" s="25"/>
      <c r="AJ722" s="25"/>
      <c r="AK722" s="25"/>
      <c r="AL722" s="25"/>
      <c r="AM722" s="25"/>
      <c r="AN722" s="25"/>
      <c r="AO722" s="25"/>
      <c r="AP722" s="25"/>
      <c r="AQ722" s="25"/>
      <c r="AR722" s="25"/>
      <c r="AS722" s="25"/>
      <c r="AT722" s="25"/>
      <c r="AU722" s="25"/>
      <c r="AV722" s="25"/>
      <c r="AW722" s="25"/>
      <c r="AX722" s="25"/>
    </row>
    <row r="723" spans="1:50" ht="12.75">
      <c r="A723" s="27"/>
      <c r="G723" s="49"/>
      <c r="K723" s="100"/>
      <c r="L723" s="100"/>
      <c r="M723" s="106"/>
      <c r="N723" s="106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5"/>
      <c r="AD723" s="25"/>
      <c r="AE723" s="25"/>
      <c r="AF723" s="25"/>
      <c r="AG723" s="25"/>
      <c r="AH723" s="25"/>
      <c r="AI723" s="25"/>
      <c r="AJ723" s="25"/>
      <c r="AK723" s="25"/>
      <c r="AL723" s="25"/>
      <c r="AM723" s="25"/>
      <c r="AN723" s="25"/>
      <c r="AO723" s="25"/>
      <c r="AP723" s="25"/>
      <c r="AQ723" s="25"/>
      <c r="AR723" s="25"/>
      <c r="AS723" s="25"/>
      <c r="AT723" s="25"/>
      <c r="AU723" s="25"/>
      <c r="AV723" s="25"/>
      <c r="AW723" s="25"/>
      <c r="AX723" s="25"/>
    </row>
    <row r="724" spans="1:50" ht="12.75">
      <c r="A724" s="27"/>
      <c r="G724" s="49"/>
      <c r="K724" s="100"/>
      <c r="L724" s="100"/>
      <c r="M724" s="106"/>
      <c r="N724" s="106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5"/>
      <c r="AD724" s="25"/>
      <c r="AE724" s="25"/>
      <c r="AF724" s="25"/>
      <c r="AG724" s="25"/>
      <c r="AH724" s="25"/>
      <c r="AI724" s="25"/>
      <c r="AJ724" s="25"/>
      <c r="AK724" s="25"/>
      <c r="AL724" s="25"/>
      <c r="AM724" s="25"/>
      <c r="AN724" s="25"/>
      <c r="AO724" s="25"/>
      <c r="AP724" s="25"/>
      <c r="AQ724" s="25"/>
      <c r="AR724" s="25"/>
      <c r="AS724" s="25"/>
      <c r="AT724" s="25"/>
      <c r="AU724" s="25"/>
      <c r="AV724" s="25"/>
      <c r="AW724" s="25"/>
      <c r="AX724" s="25"/>
    </row>
    <row r="725" spans="1:50" ht="12.75">
      <c r="A725" s="27"/>
      <c r="G725" s="49"/>
      <c r="K725" s="100"/>
      <c r="L725" s="100"/>
      <c r="M725" s="106"/>
      <c r="N725" s="106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5"/>
      <c r="AD725" s="25"/>
      <c r="AE725" s="25"/>
      <c r="AF725" s="25"/>
      <c r="AG725" s="25"/>
      <c r="AH725" s="25"/>
      <c r="AI725" s="25"/>
      <c r="AJ725" s="25"/>
      <c r="AK725" s="25"/>
      <c r="AL725" s="25"/>
      <c r="AM725" s="25"/>
      <c r="AN725" s="25"/>
      <c r="AO725" s="25"/>
      <c r="AP725" s="25"/>
      <c r="AQ725" s="25"/>
      <c r="AR725" s="25"/>
      <c r="AS725" s="25"/>
      <c r="AT725" s="25"/>
      <c r="AU725" s="25"/>
      <c r="AV725" s="25"/>
      <c r="AW725" s="25"/>
      <c r="AX725" s="25"/>
    </row>
    <row r="726" spans="1:50" ht="12.75">
      <c r="A726" s="27"/>
      <c r="G726" s="49"/>
      <c r="K726" s="100"/>
      <c r="L726" s="100"/>
      <c r="M726" s="106"/>
      <c r="N726" s="106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5"/>
      <c r="AD726" s="25"/>
      <c r="AE726" s="25"/>
      <c r="AF726" s="25"/>
      <c r="AG726" s="25"/>
      <c r="AH726" s="25"/>
      <c r="AI726" s="25"/>
      <c r="AJ726" s="25"/>
      <c r="AK726" s="25"/>
      <c r="AL726" s="25"/>
      <c r="AM726" s="25"/>
      <c r="AN726" s="25"/>
      <c r="AO726" s="25"/>
      <c r="AP726" s="25"/>
      <c r="AQ726" s="25"/>
      <c r="AR726" s="25"/>
      <c r="AS726" s="25"/>
      <c r="AT726" s="25"/>
      <c r="AU726" s="25"/>
      <c r="AV726" s="25"/>
      <c r="AW726" s="25"/>
      <c r="AX726" s="25"/>
    </row>
    <row r="727" spans="1:50" ht="12.75">
      <c r="A727" s="27"/>
      <c r="G727" s="49"/>
      <c r="K727" s="100"/>
      <c r="L727" s="100"/>
      <c r="M727" s="106"/>
      <c r="N727" s="106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5"/>
      <c r="AD727" s="25"/>
      <c r="AE727" s="25"/>
      <c r="AF727" s="25"/>
      <c r="AG727" s="25"/>
      <c r="AH727" s="25"/>
      <c r="AI727" s="25"/>
      <c r="AJ727" s="25"/>
      <c r="AK727" s="25"/>
      <c r="AL727" s="25"/>
      <c r="AM727" s="25"/>
      <c r="AN727" s="25"/>
      <c r="AO727" s="25"/>
      <c r="AP727" s="25"/>
      <c r="AQ727" s="25"/>
      <c r="AR727" s="25"/>
      <c r="AS727" s="25"/>
      <c r="AT727" s="25"/>
      <c r="AU727" s="25"/>
      <c r="AV727" s="25"/>
      <c r="AW727" s="25"/>
      <c r="AX727" s="25"/>
    </row>
    <row r="728" spans="1:50" ht="12.75">
      <c r="A728" s="27"/>
      <c r="G728" s="49"/>
      <c r="K728" s="100"/>
      <c r="L728" s="100"/>
      <c r="M728" s="106"/>
      <c r="N728" s="106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5"/>
      <c r="AD728" s="25"/>
      <c r="AE728" s="25"/>
      <c r="AF728" s="25"/>
      <c r="AG728" s="25"/>
      <c r="AH728" s="25"/>
      <c r="AI728" s="25"/>
      <c r="AJ728" s="25"/>
      <c r="AK728" s="25"/>
      <c r="AL728" s="25"/>
      <c r="AM728" s="25"/>
      <c r="AN728" s="25"/>
      <c r="AO728" s="25"/>
      <c r="AP728" s="25"/>
      <c r="AQ728" s="25"/>
      <c r="AR728" s="25"/>
      <c r="AS728" s="25"/>
      <c r="AT728" s="25"/>
      <c r="AU728" s="25"/>
      <c r="AV728" s="25"/>
      <c r="AW728" s="25"/>
      <c r="AX728" s="25"/>
    </row>
    <row r="729" spans="1:50" ht="12.75">
      <c r="A729" s="27"/>
      <c r="G729" s="49"/>
      <c r="K729" s="100"/>
      <c r="L729" s="100"/>
      <c r="M729" s="106"/>
      <c r="N729" s="106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5"/>
      <c r="AD729" s="25"/>
      <c r="AE729" s="25"/>
      <c r="AF729" s="25"/>
      <c r="AG729" s="25"/>
      <c r="AH729" s="25"/>
      <c r="AI729" s="25"/>
      <c r="AJ729" s="25"/>
      <c r="AK729" s="25"/>
      <c r="AL729" s="25"/>
      <c r="AM729" s="25"/>
      <c r="AN729" s="25"/>
      <c r="AO729" s="25"/>
      <c r="AP729" s="25"/>
      <c r="AQ729" s="25"/>
      <c r="AR729" s="25"/>
      <c r="AS729" s="25"/>
      <c r="AT729" s="25"/>
      <c r="AU729" s="25"/>
      <c r="AV729" s="25"/>
      <c r="AW729" s="25"/>
      <c r="AX729" s="25"/>
    </row>
    <row r="730" spans="1:50" ht="12.75">
      <c r="A730" s="27"/>
      <c r="G730" s="49"/>
      <c r="K730" s="100"/>
      <c r="L730" s="100"/>
      <c r="M730" s="106"/>
      <c r="N730" s="106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5"/>
      <c r="AD730" s="25"/>
      <c r="AE730" s="25"/>
      <c r="AF730" s="25"/>
      <c r="AG730" s="25"/>
      <c r="AH730" s="25"/>
      <c r="AI730" s="25"/>
      <c r="AJ730" s="25"/>
      <c r="AK730" s="25"/>
      <c r="AL730" s="25"/>
      <c r="AM730" s="25"/>
      <c r="AN730" s="25"/>
      <c r="AO730" s="25"/>
      <c r="AP730" s="25"/>
      <c r="AQ730" s="25"/>
      <c r="AR730" s="25"/>
      <c r="AS730" s="25"/>
      <c r="AT730" s="25"/>
      <c r="AU730" s="25"/>
      <c r="AV730" s="25"/>
      <c r="AW730" s="25"/>
      <c r="AX730" s="25"/>
    </row>
    <row r="731" spans="1:50" ht="12.75">
      <c r="A731" s="27"/>
      <c r="G731" s="49"/>
      <c r="K731" s="100"/>
      <c r="L731" s="100"/>
      <c r="M731" s="106"/>
      <c r="N731" s="106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5"/>
      <c r="AD731" s="25"/>
      <c r="AE731" s="25"/>
      <c r="AF731" s="25"/>
      <c r="AG731" s="25"/>
      <c r="AH731" s="25"/>
      <c r="AI731" s="25"/>
      <c r="AJ731" s="25"/>
      <c r="AK731" s="25"/>
      <c r="AL731" s="25"/>
      <c r="AM731" s="25"/>
      <c r="AN731" s="25"/>
      <c r="AO731" s="25"/>
      <c r="AP731" s="25"/>
      <c r="AQ731" s="25"/>
      <c r="AR731" s="25"/>
      <c r="AS731" s="25"/>
      <c r="AT731" s="25"/>
      <c r="AU731" s="25"/>
      <c r="AV731" s="25"/>
      <c r="AW731" s="25"/>
      <c r="AX731" s="25"/>
    </row>
    <row r="732" spans="1:50" ht="12.75">
      <c r="A732" s="27"/>
      <c r="G732" s="49"/>
      <c r="K732" s="100"/>
      <c r="L732" s="100"/>
      <c r="M732" s="106"/>
      <c r="N732" s="106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5"/>
      <c r="AD732" s="25"/>
      <c r="AE732" s="25"/>
      <c r="AF732" s="25"/>
      <c r="AG732" s="25"/>
      <c r="AH732" s="25"/>
      <c r="AI732" s="25"/>
      <c r="AJ732" s="25"/>
      <c r="AK732" s="25"/>
      <c r="AL732" s="25"/>
      <c r="AM732" s="25"/>
      <c r="AN732" s="25"/>
      <c r="AO732" s="25"/>
      <c r="AP732" s="25"/>
      <c r="AQ732" s="25"/>
      <c r="AR732" s="25"/>
      <c r="AS732" s="25"/>
      <c r="AT732" s="25"/>
      <c r="AU732" s="25"/>
      <c r="AV732" s="25"/>
      <c r="AW732" s="25"/>
      <c r="AX732" s="25"/>
    </row>
    <row r="733" spans="1:50" ht="12.75">
      <c r="A733" s="27"/>
      <c r="G733" s="49"/>
      <c r="K733" s="100"/>
      <c r="L733" s="100"/>
      <c r="M733" s="106"/>
      <c r="N733" s="106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5"/>
      <c r="AD733" s="25"/>
      <c r="AE733" s="25"/>
      <c r="AF733" s="25"/>
      <c r="AG733" s="25"/>
      <c r="AH733" s="25"/>
      <c r="AI733" s="25"/>
      <c r="AJ733" s="25"/>
      <c r="AK733" s="25"/>
      <c r="AL733" s="25"/>
      <c r="AM733" s="25"/>
      <c r="AN733" s="25"/>
      <c r="AO733" s="25"/>
      <c r="AP733" s="25"/>
      <c r="AQ733" s="25"/>
      <c r="AR733" s="25"/>
      <c r="AS733" s="25"/>
      <c r="AT733" s="25"/>
      <c r="AU733" s="25"/>
      <c r="AV733" s="25"/>
      <c r="AW733" s="25"/>
      <c r="AX733" s="25"/>
    </row>
    <row r="734" spans="1:50" ht="12.75">
      <c r="A734" s="27"/>
      <c r="G734" s="49"/>
      <c r="K734" s="100"/>
      <c r="L734" s="100"/>
      <c r="M734" s="106"/>
      <c r="N734" s="106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5"/>
      <c r="AD734" s="25"/>
      <c r="AE734" s="25"/>
      <c r="AF734" s="25"/>
      <c r="AG734" s="25"/>
      <c r="AH734" s="25"/>
      <c r="AI734" s="25"/>
      <c r="AJ734" s="25"/>
      <c r="AK734" s="25"/>
      <c r="AL734" s="25"/>
      <c r="AM734" s="25"/>
      <c r="AN734" s="25"/>
      <c r="AO734" s="25"/>
      <c r="AP734" s="25"/>
      <c r="AQ734" s="25"/>
      <c r="AR734" s="25"/>
      <c r="AS734" s="25"/>
      <c r="AT734" s="25"/>
      <c r="AU734" s="25"/>
      <c r="AV734" s="25"/>
      <c r="AW734" s="25"/>
      <c r="AX734" s="25"/>
    </row>
    <row r="735" spans="1:50" ht="12.75">
      <c r="A735" s="27"/>
      <c r="G735" s="49"/>
      <c r="K735" s="100"/>
      <c r="L735" s="100"/>
      <c r="M735" s="106"/>
      <c r="N735" s="106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5"/>
      <c r="AD735" s="25"/>
      <c r="AE735" s="25"/>
      <c r="AF735" s="25"/>
      <c r="AG735" s="25"/>
      <c r="AH735" s="25"/>
      <c r="AI735" s="25"/>
      <c r="AJ735" s="25"/>
      <c r="AK735" s="25"/>
      <c r="AL735" s="25"/>
      <c r="AM735" s="25"/>
      <c r="AN735" s="25"/>
      <c r="AO735" s="25"/>
      <c r="AP735" s="25"/>
      <c r="AQ735" s="25"/>
      <c r="AR735" s="25"/>
      <c r="AS735" s="25"/>
      <c r="AT735" s="25"/>
      <c r="AU735" s="25"/>
      <c r="AV735" s="25"/>
      <c r="AW735" s="25"/>
      <c r="AX735" s="25"/>
    </row>
    <row r="736" spans="1:50" ht="12.75">
      <c r="A736" s="27"/>
      <c r="G736" s="49"/>
      <c r="K736" s="100"/>
      <c r="L736" s="100"/>
      <c r="M736" s="106"/>
      <c r="N736" s="106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5"/>
      <c r="AD736" s="25"/>
      <c r="AE736" s="25"/>
      <c r="AF736" s="25"/>
      <c r="AG736" s="25"/>
      <c r="AH736" s="25"/>
      <c r="AI736" s="25"/>
      <c r="AJ736" s="25"/>
      <c r="AK736" s="25"/>
      <c r="AL736" s="25"/>
      <c r="AM736" s="25"/>
      <c r="AN736" s="25"/>
      <c r="AO736" s="25"/>
      <c r="AP736" s="25"/>
      <c r="AQ736" s="25"/>
      <c r="AR736" s="25"/>
      <c r="AS736" s="25"/>
      <c r="AT736" s="25"/>
      <c r="AU736" s="25"/>
      <c r="AV736" s="25"/>
      <c r="AW736" s="25"/>
      <c r="AX736" s="25"/>
    </row>
    <row r="737" spans="1:50" ht="12.75">
      <c r="A737" s="27"/>
      <c r="G737" s="49"/>
      <c r="K737" s="100"/>
      <c r="L737" s="100"/>
      <c r="M737" s="106"/>
      <c r="N737" s="106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5"/>
      <c r="AD737" s="25"/>
      <c r="AE737" s="25"/>
      <c r="AF737" s="25"/>
      <c r="AG737" s="25"/>
      <c r="AH737" s="25"/>
      <c r="AI737" s="25"/>
      <c r="AJ737" s="25"/>
      <c r="AK737" s="25"/>
      <c r="AL737" s="25"/>
      <c r="AM737" s="25"/>
      <c r="AN737" s="25"/>
      <c r="AO737" s="25"/>
      <c r="AP737" s="25"/>
      <c r="AQ737" s="25"/>
      <c r="AR737" s="25"/>
      <c r="AS737" s="25"/>
      <c r="AT737" s="25"/>
      <c r="AU737" s="25"/>
      <c r="AV737" s="25"/>
      <c r="AW737" s="25"/>
      <c r="AX737" s="25"/>
    </row>
    <row r="738" spans="1:50" ht="12.75">
      <c r="A738" s="27"/>
      <c r="G738" s="49"/>
      <c r="K738" s="100"/>
      <c r="L738" s="100"/>
      <c r="M738" s="106"/>
      <c r="N738" s="106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5"/>
      <c r="AD738" s="25"/>
      <c r="AE738" s="25"/>
      <c r="AF738" s="25"/>
      <c r="AG738" s="25"/>
      <c r="AH738" s="25"/>
      <c r="AI738" s="25"/>
      <c r="AJ738" s="25"/>
      <c r="AK738" s="25"/>
      <c r="AL738" s="25"/>
      <c r="AM738" s="25"/>
      <c r="AN738" s="25"/>
      <c r="AO738" s="25"/>
      <c r="AP738" s="25"/>
      <c r="AQ738" s="25"/>
      <c r="AR738" s="25"/>
      <c r="AS738" s="25"/>
      <c r="AT738" s="25"/>
      <c r="AU738" s="25"/>
      <c r="AV738" s="25"/>
      <c r="AW738" s="25"/>
      <c r="AX738" s="25"/>
    </row>
    <row r="739" spans="1:50" ht="12.75">
      <c r="A739" s="27"/>
      <c r="G739" s="49"/>
      <c r="K739" s="100"/>
      <c r="L739" s="100"/>
      <c r="M739" s="106"/>
      <c r="N739" s="106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5"/>
      <c r="AD739" s="25"/>
      <c r="AE739" s="25"/>
      <c r="AF739" s="25"/>
      <c r="AG739" s="25"/>
      <c r="AH739" s="25"/>
      <c r="AI739" s="25"/>
      <c r="AJ739" s="25"/>
      <c r="AK739" s="25"/>
      <c r="AL739" s="25"/>
      <c r="AM739" s="25"/>
      <c r="AN739" s="25"/>
      <c r="AO739" s="25"/>
      <c r="AP739" s="25"/>
      <c r="AQ739" s="25"/>
      <c r="AR739" s="25"/>
      <c r="AS739" s="25"/>
      <c r="AT739" s="25"/>
      <c r="AU739" s="25"/>
      <c r="AV739" s="25"/>
      <c r="AW739" s="25"/>
      <c r="AX739" s="25"/>
    </row>
    <row r="740" spans="1:50" ht="12.75">
      <c r="A740" s="27"/>
      <c r="G740" s="49"/>
      <c r="K740" s="100"/>
      <c r="L740" s="100"/>
      <c r="M740" s="106"/>
      <c r="N740" s="106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5"/>
      <c r="AD740" s="25"/>
      <c r="AE740" s="25"/>
      <c r="AF740" s="25"/>
      <c r="AG740" s="25"/>
      <c r="AH740" s="25"/>
      <c r="AI740" s="25"/>
      <c r="AJ740" s="25"/>
      <c r="AK740" s="25"/>
      <c r="AL740" s="25"/>
      <c r="AM740" s="25"/>
      <c r="AN740" s="25"/>
      <c r="AO740" s="25"/>
      <c r="AP740" s="25"/>
      <c r="AQ740" s="25"/>
      <c r="AR740" s="25"/>
      <c r="AS740" s="25"/>
      <c r="AT740" s="25"/>
      <c r="AU740" s="25"/>
      <c r="AV740" s="25"/>
      <c r="AW740" s="25"/>
      <c r="AX740" s="25"/>
    </row>
    <row r="741" spans="1:50" ht="12.75">
      <c r="A741" s="27"/>
      <c r="G741" s="49"/>
      <c r="K741" s="100"/>
      <c r="L741" s="100"/>
      <c r="M741" s="106"/>
      <c r="N741" s="106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5"/>
      <c r="AD741" s="25"/>
      <c r="AE741" s="25"/>
      <c r="AF741" s="25"/>
      <c r="AG741" s="25"/>
      <c r="AH741" s="25"/>
      <c r="AI741" s="25"/>
      <c r="AJ741" s="25"/>
      <c r="AK741" s="25"/>
      <c r="AL741" s="25"/>
      <c r="AM741" s="25"/>
      <c r="AN741" s="25"/>
      <c r="AO741" s="25"/>
      <c r="AP741" s="25"/>
      <c r="AQ741" s="25"/>
      <c r="AR741" s="25"/>
      <c r="AS741" s="25"/>
      <c r="AT741" s="25"/>
      <c r="AU741" s="25"/>
      <c r="AV741" s="25"/>
      <c r="AW741" s="25"/>
      <c r="AX741" s="25"/>
    </row>
    <row r="742" spans="1:50" ht="12.75">
      <c r="A742" s="27"/>
      <c r="G742" s="49"/>
      <c r="K742" s="100"/>
      <c r="L742" s="100"/>
      <c r="M742" s="106"/>
      <c r="N742" s="106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5"/>
      <c r="AD742" s="25"/>
      <c r="AE742" s="25"/>
      <c r="AF742" s="25"/>
      <c r="AG742" s="25"/>
      <c r="AH742" s="25"/>
      <c r="AI742" s="25"/>
      <c r="AJ742" s="25"/>
      <c r="AK742" s="25"/>
      <c r="AL742" s="25"/>
      <c r="AM742" s="25"/>
      <c r="AN742" s="25"/>
      <c r="AO742" s="25"/>
      <c r="AP742" s="25"/>
      <c r="AQ742" s="25"/>
      <c r="AR742" s="25"/>
      <c r="AS742" s="25"/>
      <c r="AT742" s="25"/>
      <c r="AU742" s="25"/>
      <c r="AV742" s="25"/>
      <c r="AW742" s="25"/>
      <c r="AX742" s="25"/>
    </row>
    <row r="743" spans="1:50" ht="12.75">
      <c r="A743" s="27"/>
      <c r="G743" s="49"/>
      <c r="K743" s="100"/>
      <c r="L743" s="100"/>
      <c r="M743" s="106"/>
      <c r="N743" s="106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5"/>
      <c r="AD743" s="25"/>
      <c r="AE743" s="25"/>
      <c r="AF743" s="25"/>
      <c r="AG743" s="25"/>
      <c r="AH743" s="25"/>
      <c r="AI743" s="25"/>
      <c r="AJ743" s="25"/>
      <c r="AK743" s="25"/>
      <c r="AL743" s="25"/>
      <c r="AM743" s="25"/>
      <c r="AN743" s="25"/>
      <c r="AO743" s="25"/>
      <c r="AP743" s="25"/>
      <c r="AQ743" s="25"/>
      <c r="AR743" s="25"/>
      <c r="AS743" s="25"/>
      <c r="AT743" s="25"/>
      <c r="AU743" s="25"/>
      <c r="AV743" s="25"/>
      <c r="AW743" s="25"/>
      <c r="AX743" s="25"/>
    </row>
    <row r="744" spans="1:50" ht="12.75">
      <c r="A744" s="27"/>
      <c r="G744" s="49"/>
      <c r="K744" s="100"/>
      <c r="L744" s="100"/>
      <c r="M744" s="106"/>
      <c r="N744" s="106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5"/>
      <c r="AD744" s="25"/>
      <c r="AE744" s="25"/>
      <c r="AF744" s="25"/>
      <c r="AG744" s="25"/>
      <c r="AH744" s="25"/>
      <c r="AI744" s="25"/>
      <c r="AJ744" s="25"/>
      <c r="AK744" s="25"/>
      <c r="AL744" s="25"/>
      <c r="AM744" s="25"/>
      <c r="AN744" s="25"/>
      <c r="AO744" s="25"/>
      <c r="AP744" s="25"/>
      <c r="AQ744" s="25"/>
      <c r="AR744" s="25"/>
      <c r="AS744" s="25"/>
      <c r="AT744" s="25"/>
      <c r="AU744" s="25"/>
      <c r="AV744" s="25"/>
      <c r="AW744" s="25"/>
      <c r="AX744" s="25"/>
    </row>
    <row r="745" spans="1:50" ht="12.75">
      <c r="A745" s="27"/>
      <c r="G745" s="49"/>
      <c r="K745" s="100"/>
      <c r="L745" s="100"/>
      <c r="M745" s="106"/>
      <c r="N745" s="106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5"/>
      <c r="AD745" s="25"/>
      <c r="AE745" s="25"/>
      <c r="AF745" s="25"/>
      <c r="AG745" s="25"/>
      <c r="AH745" s="25"/>
      <c r="AI745" s="25"/>
      <c r="AJ745" s="25"/>
      <c r="AK745" s="25"/>
      <c r="AL745" s="25"/>
      <c r="AM745" s="25"/>
      <c r="AN745" s="25"/>
      <c r="AO745" s="25"/>
      <c r="AP745" s="25"/>
      <c r="AQ745" s="25"/>
      <c r="AR745" s="25"/>
      <c r="AS745" s="25"/>
      <c r="AT745" s="25"/>
      <c r="AU745" s="25"/>
      <c r="AV745" s="25"/>
      <c r="AW745" s="25"/>
      <c r="AX745" s="25"/>
    </row>
    <row r="746" spans="1:50" ht="12.75">
      <c r="A746" s="27"/>
      <c r="G746" s="49"/>
      <c r="K746" s="100"/>
      <c r="L746" s="100"/>
      <c r="M746" s="106"/>
      <c r="N746" s="106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5"/>
      <c r="AD746" s="25"/>
      <c r="AE746" s="25"/>
      <c r="AF746" s="25"/>
      <c r="AG746" s="25"/>
      <c r="AH746" s="25"/>
      <c r="AI746" s="25"/>
      <c r="AJ746" s="25"/>
      <c r="AK746" s="25"/>
      <c r="AL746" s="25"/>
      <c r="AM746" s="25"/>
      <c r="AN746" s="25"/>
      <c r="AO746" s="25"/>
      <c r="AP746" s="25"/>
      <c r="AQ746" s="25"/>
      <c r="AR746" s="25"/>
      <c r="AS746" s="25"/>
      <c r="AT746" s="25"/>
      <c r="AU746" s="25"/>
      <c r="AV746" s="25"/>
      <c r="AW746" s="25"/>
      <c r="AX746" s="25"/>
    </row>
    <row r="747" spans="1:50" ht="12.75">
      <c r="A747" s="27"/>
      <c r="G747" s="49"/>
      <c r="K747" s="100"/>
      <c r="L747" s="100"/>
      <c r="M747" s="106"/>
      <c r="N747" s="106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5"/>
      <c r="AD747" s="25"/>
      <c r="AE747" s="25"/>
      <c r="AF747" s="25"/>
      <c r="AG747" s="25"/>
      <c r="AH747" s="25"/>
      <c r="AI747" s="25"/>
      <c r="AJ747" s="25"/>
      <c r="AK747" s="25"/>
      <c r="AL747" s="25"/>
      <c r="AM747" s="25"/>
      <c r="AN747" s="25"/>
      <c r="AO747" s="25"/>
      <c r="AP747" s="25"/>
      <c r="AQ747" s="25"/>
      <c r="AR747" s="25"/>
      <c r="AS747" s="25"/>
      <c r="AT747" s="25"/>
      <c r="AU747" s="25"/>
      <c r="AV747" s="25"/>
      <c r="AW747" s="25"/>
      <c r="AX747" s="25"/>
    </row>
    <row r="748" spans="1:50" ht="12.75">
      <c r="A748" s="27"/>
      <c r="G748" s="49"/>
      <c r="K748" s="100"/>
      <c r="L748" s="100"/>
      <c r="M748" s="106"/>
      <c r="N748" s="106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5"/>
      <c r="AD748" s="25"/>
      <c r="AE748" s="25"/>
      <c r="AF748" s="25"/>
      <c r="AG748" s="25"/>
      <c r="AH748" s="25"/>
      <c r="AI748" s="25"/>
      <c r="AJ748" s="25"/>
      <c r="AK748" s="25"/>
      <c r="AL748" s="25"/>
      <c r="AM748" s="25"/>
      <c r="AN748" s="25"/>
      <c r="AO748" s="25"/>
      <c r="AP748" s="25"/>
      <c r="AQ748" s="25"/>
      <c r="AR748" s="25"/>
      <c r="AS748" s="25"/>
      <c r="AT748" s="25"/>
      <c r="AU748" s="25"/>
      <c r="AV748" s="25"/>
      <c r="AW748" s="25"/>
      <c r="AX748" s="25"/>
    </row>
    <row r="749" spans="1:50" ht="12.75">
      <c r="A749" s="27"/>
      <c r="G749" s="49"/>
      <c r="K749" s="100"/>
      <c r="L749" s="100"/>
      <c r="M749" s="106"/>
      <c r="N749" s="106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5"/>
      <c r="AD749" s="25"/>
      <c r="AE749" s="25"/>
      <c r="AF749" s="25"/>
      <c r="AG749" s="25"/>
      <c r="AH749" s="25"/>
      <c r="AI749" s="25"/>
      <c r="AJ749" s="25"/>
      <c r="AK749" s="25"/>
      <c r="AL749" s="25"/>
      <c r="AM749" s="25"/>
      <c r="AN749" s="25"/>
      <c r="AO749" s="25"/>
      <c r="AP749" s="25"/>
      <c r="AQ749" s="25"/>
      <c r="AR749" s="25"/>
      <c r="AS749" s="25"/>
      <c r="AT749" s="25"/>
      <c r="AU749" s="25"/>
      <c r="AV749" s="25"/>
      <c r="AW749" s="25"/>
      <c r="AX749" s="25"/>
    </row>
    <row r="750" spans="1:50" ht="12.75">
      <c r="A750" s="27"/>
      <c r="G750" s="49"/>
      <c r="K750" s="100"/>
      <c r="L750" s="100"/>
      <c r="M750" s="106"/>
      <c r="N750" s="106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5"/>
      <c r="AD750" s="25"/>
      <c r="AE750" s="25"/>
      <c r="AF750" s="25"/>
      <c r="AG750" s="25"/>
      <c r="AH750" s="25"/>
      <c r="AI750" s="25"/>
      <c r="AJ750" s="25"/>
      <c r="AK750" s="25"/>
      <c r="AL750" s="25"/>
      <c r="AM750" s="25"/>
      <c r="AN750" s="25"/>
      <c r="AO750" s="25"/>
      <c r="AP750" s="25"/>
      <c r="AQ750" s="25"/>
      <c r="AR750" s="25"/>
      <c r="AS750" s="25"/>
      <c r="AT750" s="25"/>
      <c r="AU750" s="25"/>
      <c r="AV750" s="25"/>
      <c r="AW750" s="25"/>
      <c r="AX750" s="25"/>
    </row>
    <row r="751" spans="1:50" ht="12.75">
      <c r="A751" s="27"/>
      <c r="G751" s="49"/>
      <c r="K751" s="100"/>
      <c r="L751" s="100"/>
      <c r="M751" s="106"/>
      <c r="N751" s="106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5"/>
      <c r="AD751" s="25"/>
      <c r="AE751" s="25"/>
      <c r="AF751" s="25"/>
      <c r="AG751" s="25"/>
      <c r="AH751" s="25"/>
      <c r="AI751" s="25"/>
      <c r="AJ751" s="25"/>
      <c r="AK751" s="25"/>
      <c r="AL751" s="25"/>
      <c r="AM751" s="25"/>
      <c r="AN751" s="25"/>
      <c r="AO751" s="25"/>
      <c r="AP751" s="25"/>
      <c r="AQ751" s="25"/>
      <c r="AR751" s="25"/>
      <c r="AS751" s="25"/>
      <c r="AT751" s="25"/>
      <c r="AU751" s="25"/>
      <c r="AV751" s="25"/>
      <c r="AW751" s="25"/>
      <c r="AX751" s="25"/>
    </row>
    <row r="752" spans="1:50" ht="12.75">
      <c r="A752" s="27"/>
      <c r="G752" s="49"/>
      <c r="K752" s="100"/>
      <c r="L752" s="100"/>
      <c r="M752" s="106"/>
      <c r="N752" s="106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5"/>
      <c r="AD752" s="25"/>
      <c r="AE752" s="25"/>
      <c r="AF752" s="25"/>
      <c r="AG752" s="25"/>
      <c r="AH752" s="25"/>
      <c r="AI752" s="25"/>
      <c r="AJ752" s="25"/>
      <c r="AK752" s="25"/>
      <c r="AL752" s="25"/>
      <c r="AM752" s="25"/>
      <c r="AN752" s="25"/>
      <c r="AO752" s="25"/>
      <c r="AP752" s="25"/>
      <c r="AQ752" s="25"/>
      <c r="AR752" s="25"/>
      <c r="AS752" s="25"/>
      <c r="AT752" s="25"/>
      <c r="AU752" s="25"/>
      <c r="AV752" s="25"/>
      <c r="AW752" s="25"/>
      <c r="AX752" s="25"/>
    </row>
    <row r="753" spans="1:50" ht="12.75">
      <c r="A753" s="27"/>
      <c r="G753" s="49"/>
      <c r="K753" s="100"/>
      <c r="L753" s="100"/>
      <c r="M753" s="106"/>
      <c r="N753" s="106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5"/>
      <c r="AD753" s="25"/>
      <c r="AE753" s="25"/>
      <c r="AF753" s="25"/>
      <c r="AG753" s="25"/>
      <c r="AH753" s="25"/>
      <c r="AI753" s="25"/>
      <c r="AJ753" s="25"/>
      <c r="AK753" s="25"/>
      <c r="AL753" s="25"/>
      <c r="AM753" s="25"/>
      <c r="AN753" s="25"/>
      <c r="AO753" s="25"/>
      <c r="AP753" s="25"/>
      <c r="AQ753" s="25"/>
      <c r="AR753" s="25"/>
      <c r="AS753" s="25"/>
      <c r="AT753" s="25"/>
      <c r="AU753" s="25"/>
      <c r="AV753" s="25"/>
      <c r="AW753" s="25"/>
      <c r="AX753" s="25"/>
    </row>
    <row r="754" spans="1:50" ht="12.75">
      <c r="A754" s="27"/>
      <c r="G754" s="49"/>
      <c r="K754" s="100"/>
      <c r="L754" s="100"/>
      <c r="M754" s="106"/>
      <c r="N754" s="106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5"/>
      <c r="AD754" s="25"/>
      <c r="AE754" s="25"/>
      <c r="AF754" s="25"/>
      <c r="AG754" s="25"/>
      <c r="AH754" s="25"/>
      <c r="AI754" s="25"/>
      <c r="AJ754" s="25"/>
      <c r="AK754" s="25"/>
      <c r="AL754" s="25"/>
      <c r="AM754" s="25"/>
      <c r="AN754" s="25"/>
      <c r="AO754" s="25"/>
      <c r="AP754" s="25"/>
      <c r="AQ754" s="25"/>
      <c r="AR754" s="25"/>
      <c r="AS754" s="25"/>
      <c r="AT754" s="25"/>
      <c r="AU754" s="25"/>
      <c r="AV754" s="25"/>
      <c r="AW754" s="25"/>
      <c r="AX754" s="25"/>
    </row>
    <row r="755" spans="1:50" ht="12.75">
      <c r="A755" s="27"/>
      <c r="G755" s="49"/>
      <c r="K755" s="100"/>
      <c r="L755" s="100"/>
      <c r="M755" s="106"/>
      <c r="N755" s="106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5"/>
      <c r="AD755" s="25"/>
      <c r="AE755" s="25"/>
      <c r="AF755" s="25"/>
      <c r="AG755" s="25"/>
      <c r="AH755" s="25"/>
      <c r="AI755" s="25"/>
      <c r="AJ755" s="25"/>
      <c r="AK755" s="25"/>
      <c r="AL755" s="25"/>
      <c r="AM755" s="25"/>
      <c r="AN755" s="25"/>
      <c r="AO755" s="25"/>
      <c r="AP755" s="25"/>
      <c r="AQ755" s="25"/>
      <c r="AR755" s="25"/>
      <c r="AS755" s="25"/>
      <c r="AT755" s="25"/>
      <c r="AU755" s="25"/>
      <c r="AV755" s="25"/>
      <c r="AW755" s="25"/>
      <c r="AX755" s="25"/>
    </row>
    <row r="756" spans="1:50" ht="12.75">
      <c r="A756" s="27"/>
      <c r="G756" s="49"/>
      <c r="K756" s="100"/>
      <c r="L756" s="100"/>
      <c r="M756" s="106"/>
      <c r="N756" s="106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5"/>
      <c r="AD756" s="25"/>
      <c r="AE756" s="25"/>
      <c r="AF756" s="25"/>
      <c r="AG756" s="25"/>
      <c r="AH756" s="25"/>
      <c r="AI756" s="25"/>
      <c r="AJ756" s="25"/>
      <c r="AK756" s="25"/>
      <c r="AL756" s="25"/>
      <c r="AM756" s="25"/>
      <c r="AN756" s="25"/>
      <c r="AO756" s="25"/>
      <c r="AP756" s="25"/>
      <c r="AQ756" s="25"/>
      <c r="AR756" s="25"/>
      <c r="AS756" s="25"/>
      <c r="AT756" s="25"/>
      <c r="AU756" s="25"/>
      <c r="AV756" s="25"/>
      <c r="AW756" s="25"/>
      <c r="AX756" s="25"/>
    </row>
    <row r="757" spans="1:50" ht="12.75">
      <c r="A757" s="27"/>
      <c r="G757" s="49"/>
      <c r="K757" s="100"/>
      <c r="L757" s="100"/>
      <c r="M757" s="106"/>
      <c r="N757" s="106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  <c r="AA757" s="27"/>
      <c r="AB757" s="27"/>
      <c r="AC757" s="25"/>
      <c r="AD757" s="25"/>
      <c r="AE757" s="25"/>
      <c r="AF757" s="25"/>
      <c r="AG757" s="25"/>
      <c r="AH757" s="25"/>
      <c r="AI757" s="25"/>
      <c r="AJ757" s="25"/>
      <c r="AK757" s="25"/>
      <c r="AL757" s="25"/>
      <c r="AM757" s="25"/>
      <c r="AN757" s="25"/>
      <c r="AO757" s="25"/>
      <c r="AP757" s="25"/>
      <c r="AQ757" s="25"/>
      <c r="AR757" s="25"/>
      <c r="AS757" s="25"/>
      <c r="AT757" s="25"/>
      <c r="AU757" s="25"/>
      <c r="AV757" s="25"/>
      <c r="AW757" s="25"/>
      <c r="AX757" s="25"/>
    </row>
    <row r="758" spans="1:50" ht="12.75">
      <c r="A758" s="27"/>
      <c r="G758" s="49"/>
      <c r="K758" s="100"/>
      <c r="L758" s="100"/>
      <c r="M758" s="106"/>
      <c r="N758" s="106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5"/>
      <c r="AD758" s="25"/>
      <c r="AE758" s="25"/>
      <c r="AF758" s="25"/>
      <c r="AG758" s="25"/>
      <c r="AH758" s="25"/>
      <c r="AI758" s="25"/>
      <c r="AJ758" s="25"/>
      <c r="AK758" s="25"/>
      <c r="AL758" s="25"/>
      <c r="AM758" s="25"/>
      <c r="AN758" s="25"/>
      <c r="AO758" s="25"/>
      <c r="AP758" s="25"/>
      <c r="AQ758" s="25"/>
      <c r="AR758" s="25"/>
      <c r="AS758" s="25"/>
      <c r="AT758" s="25"/>
      <c r="AU758" s="25"/>
      <c r="AV758" s="25"/>
      <c r="AW758" s="25"/>
      <c r="AX758" s="25"/>
    </row>
    <row r="759" spans="1:50" ht="12.75">
      <c r="A759" s="27"/>
      <c r="G759" s="49"/>
      <c r="K759" s="100"/>
      <c r="L759" s="100"/>
      <c r="M759" s="106"/>
      <c r="N759" s="106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5"/>
      <c r="AD759" s="25"/>
      <c r="AE759" s="25"/>
      <c r="AF759" s="25"/>
      <c r="AG759" s="25"/>
      <c r="AH759" s="25"/>
      <c r="AI759" s="25"/>
      <c r="AJ759" s="25"/>
      <c r="AK759" s="25"/>
      <c r="AL759" s="25"/>
      <c r="AM759" s="25"/>
      <c r="AN759" s="25"/>
      <c r="AO759" s="25"/>
      <c r="AP759" s="25"/>
      <c r="AQ759" s="25"/>
      <c r="AR759" s="25"/>
      <c r="AS759" s="25"/>
      <c r="AT759" s="25"/>
      <c r="AU759" s="25"/>
      <c r="AV759" s="25"/>
      <c r="AW759" s="25"/>
      <c r="AX759" s="25"/>
    </row>
    <row r="760" spans="1:50" ht="12.75">
      <c r="A760" s="27"/>
      <c r="G760" s="49"/>
      <c r="K760" s="100"/>
      <c r="L760" s="100"/>
      <c r="M760" s="106"/>
      <c r="N760" s="106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5"/>
      <c r="AD760" s="25"/>
      <c r="AE760" s="25"/>
      <c r="AF760" s="25"/>
      <c r="AG760" s="25"/>
      <c r="AH760" s="25"/>
      <c r="AI760" s="25"/>
      <c r="AJ760" s="25"/>
      <c r="AK760" s="25"/>
      <c r="AL760" s="25"/>
      <c r="AM760" s="25"/>
      <c r="AN760" s="25"/>
      <c r="AO760" s="25"/>
      <c r="AP760" s="25"/>
      <c r="AQ760" s="25"/>
      <c r="AR760" s="25"/>
      <c r="AS760" s="25"/>
      <c r="AT760" s="25"/>
      <c r="AU760" s="25"/>
      <c r="AV760" s="25"/>
      <c r="AW760" s="25"/>
      <c r="AX760" s="25"/>
    </row>
    <row r="761" spans="1:50" ht="12.75">
      <c r="A761" s="27"/>
      <c r="G761" s="49"/>
      <c r="K761" s="100"/>
      <c r="L761" s="100"/>
      <c r="M761" s="106"/>
      <c r="N761" s="106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5"/>
      <c r="AD761" s="25"/>
      <c r="AE761" s="25"/>
      <c r="AF761" s="25"/>
      <c r="AG761" s="25"/>
      <c r="AH761" s="25"/>
      <c r="AI761" s="25"/>
      <c r="AJ761" s="25"/>
      <c r="AK761" s="25"/>
      <c r="AL761" s="25"/>
      <c r="AM761" s="25"/>
      <c r="AN761" s="25"/>
      <c r="AO761" s="25"/>
      <c r="AP761" s="25"/>
      <c r="AQ761" s="25"/>
      <c r="AR761" s="25"/>
      <c r="AS761" s="25"/>
      <c r="AT761" s="25"/>
      <c r="AU761" s="25"/>
      <c r="AV761" s="25"/>
      <c r="AW761" s="25"/>
      <c r="AX761" s="25"/>
    </row>
    <row r="762" spans="1:50" ht="12.75">
      <c r="A762" s="27"/>
      <c r="G762" s="49"/>
      <c r="K762" s="100"/>
      <c r="L762" s="100"/>
      <c r="M762" s="106"/>
      <c r="N762" s="106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5"/>
      <c r="AD762" s="25"/>
      <c r="AE762" s="25"/>
      <c r="AF762" s="25"/>
      <c r="AG762" s="25"/>
      <c r="AH762" s="25"/>
      <c r="AI762" s="25"/>
      <c r="AJ762" s="25"/>
      <c r="AK762" s="25"/>
      <c r="AL762" s="25"/>
      <c r="AM762" s="25"/>
      <c r="AN762" s="25"/>
      <c r="AO762" s="25"/>
      <c r="AP762" s="25"/>
      <c r="AQ762" s="25"/>
      <c r="AR762" s="25"/>
      <c r="AS762" s="25"/>
      <c r="AT762" s="25"/>
      <c r="AU762" s="25"/>
      <c r="AV762" s="25"/>
      <c r="AW762" s="25"/>
      <c r="AX762" s="25"/>
    </row>
    <row r="763" spans="1:50" ht="12.75">
      <c r="A763" s="27"/>
      <c r="G763" s="49"/>
      <c r="K763" s="100"/>
      <c r="L763" s="100"/>
      <c r="M763" s="106"/>
      <c r="N763" s="106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5"/>
      <c r="AD763" s="25"/>
      <c r="AE763" s="25"/>
      <c r="AF763" s="25"/>
      <c r="AG763" s="25"/>
      <c r="AH763" s="25"/>
      <c r="AI763" s="25"/>
      <c r="AJ763" s="25"/>
      <c r="AK763" s="25"/>
      <c r="AL763" s="25"/>
      <c r="AM763" s="25"/>
      <c r="AN763" s="25"/>
      <c r="AO763" s="25"/>
      <c r="AP763" s="25"/>
      <c r="AQ763" s="25"/>
      <c r="AR763" s="25"/>
      <c r="AS763" s="25"/>
      <c r="AT763" s="25"/>
      <c r="AU763" s="25"/>
      <c r="AV763" s="25"/>
      <c r="AW763" s="25"/>
      <c r="AX763" s="25"/>
    </row>
    <row r="764" spans="1:50" ht="12.75">
      <c r="A764" s="27"/>
      <c r="G764" s="49"/>
      <c r="K764" s="100"/>
      <c r="L764" s="100"/>
      <c r="M764" s="106"/>
      <c r="N764" s="106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5"/>
      <c r="AD764" s="25"/>
      <c r="AE764" s="25"/>
      <c r="AF764" s="25"/>
      <c r="AG764" s="25"/>
      <c r="AH764" s="25"/>
      <c r="AI764" s="25"/>
      <c r="AJ764" s="25"/>
      <c r="AK764" s="25"/>
      <c r="AL764" s="25"/>
      <c r="AM764" s="25"/>
      <c r="AN764" s="25"/>
      <c r="AO764" s="25"/>
      <c r="AP764" s="25"/>
      <c r="AQ764" s="25"/>
      <c r="AR764" s="25"/>
      <c r="AS764" s="25"/>
      <c r="AT764" s="25"/>
      <c r="AU764" s="25"/>
      <c r="AV764" s="25"/>
      <c r="AW764" s="25"/>
      <c r="AX764" s="25"/>
    </row>
    <row r="765" spans="1:50" ht="12.75">
      <c r="A765" s="27"/>
      <c r="G765" s="49"/>
      <c r="K765" s="100"/>
      <c r="L765" s="100"/>
      <c r="M765" s="106"/>
      <c r="N765" s="106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5"/>
      <c r="AD765" s="25"/>
      <c r="AE765" s="25"/>
      <c r="AF765" s="25"/>
      <c r="AG765" s="25"/>
      <c r="AH765" s="25"/>
      <c r="AI765" s="25"/>
      <c r="AJ765" s="25"/>
      <c r="AK765" s="25"/>
      <c r="AL765" s="25"/>
      <c r="AM765" s="25"/>
      <c r="AN765" s="25"/>
      <c r="AO765" s="25"/>
      <c r="AP765" s="25"/>
      <c r="AQ765" s="25"/>
      <c r="AR765" s="25"/>
      <c r="AS765" s="25"/>
      <c r="AT765" s="25"/>
      <c r="AU765" s="25"/>
      <c r="AV765" s="25"/>
      <c r="AW765" s="25"/>
      <c r="AX765" s="25"/>
    </row>
    <row r="766" spans="1:50" ht="12.75">
      <c r="A766" s="27"/>
      <c r="G766" s="49"/>
      <c r="K766" s="100"/>
      <c r="L766" s="100"/>
      <c r="M766" s="106"/>
      <c r="N766" s="106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5"/>
      <c r="AD766" s="25"/>
      <c r="AE766" s="25"/>
      <c r="AF766" s="25"/>
      <c r="AG766" s="25"/>
      <c r="AH766" s="25"/>
      <c r="AI766" s="25"/>
      <c r="AJ766" s="25"/>
      <c r="AK766" s="25"/>
      <c r="AL766" s="25"/>
      <c r="AM766" s="25"/>
      <c r="AN766" s="25"/>
      <c r="AO766" s="25"/>
      <c r="AP766" s="25"/>
      <c r="AQ766" s="25"/>
      <c r="AR766" s="25"/>
      <c r="AS766" s="25"/>
      <c r="AT766" s="25"/>
      <c r="AU766" s="25"/>
      <c r="AV766" s="25"/>
      <c r="AW766" s="25"/>
      <c r="AX766" s="25"/>
    </row>
    <row r="767" spans="1:50" ht="12.75">
      <c r="A767" s="27"/>
      <c r="G767" s="49"/>
      <c r="K767" s="100"/>
      <c r="L767" s="100"/>
      <c r="M767" s="106"/>
      <c r="N767" s="106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5"/>
      <c r="AD767" s="25"/>
      <c r="AE767" s="25"/>
      <c r="AF767" s="25"/>
      <c r="AG767" s="25"/>
      <c r="AH767" s="25"/>
      <c r="AI767" s="25"/>
      <c r="AJ767" s="25"/>
      <c r="AK767" s="25"/>
      <c r="AL767" s="25"/>
      <c r="AM767" s="25"/>
      <c r="AN767" s="25"/>
      <c r="AO767" s="25"/>
      <c r="AP767" s="25"/>
      <c r="AQ767" s="25"/>
      <c r="AR767" s="25"/>
      <c r="AS767" s="25"/>
      <c r="AT767" s="25"/>
      <c r="AU767" s="25"/>
      <c r="AV767" s="25"/>
      <c r="AW767" s="25"/>
      <c r="AX767" s="25"/>
    </row>
    <row r="768" spans="1:50" ht="12.75">
      <c r="A768" s="27"/>
      <c r="G768" s="49"/>
      <c r="K768" s="100"/>
      <c r="L768" s="100"/>
      <c r="M768" s="106"/>
      <c r="N768" s="106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5"/>
      <c r="AD768" s="25"/>
      <c r="AE768" s="25"/>
      <c r="AF768" s="25"/>
      <c r="AG768" s="25"/>
      <c r="AH768" s="25"/>
      <c r="AI768" s="25"/>
      <c r="AJ768" s="25"/>
      <c r="AK768" s="25"/>
      <c r="AL768" s="25"/>
      <c r="AM768" s="25"/>
      <c r="AN768" s="25"/>
      <c r="AO768" s="25"/>
      <c r="AP768" s="25"/>
      <c r="AQ768" s="25"/>
      <c r="AR768" s="25"/>
      <c r="AS768" s="25"/>
      <c r="AT768" s="25"/>
      <c r="AU768" s="25"/>
      <c r="AV768" s="25"/>
      <c r="AW768" s="25"/>
      <c r="AX768" s="25"/>
    </row>
    <row r="769" spans="1:50" ht="12.75">
      <c r="A769" s="27"/>
      <c r="G769" s="49"/>
      <c r="K769" s="100"/>
      <c r="L769" s="100"/>
      <c r="M769" s="106"/>
      <c r="N769" s="106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5"/>
      <c r="AD769" s="25"/>
      <c r="AE769" s="25"/>
      <c r="AF769" s="25"/>
      <c r="AG769" s="25"/>
      <c r="AH769" s="25"/>
      <c r="AI769" s="25"/>
      <c r="AJ769" s="25"/>
      <c r="AK769" s="25"/>
      <c r="AL769" s="25"/>
      <c r="AM769" s="25"/>
      <c r="AN769" s="25"/>
      <c r="AO769" s="25"/>
      <c r="AP769" s="25"/>
      <c r="AQ769" s="25"/>
      <c r="AR769" s="25"/>
      <c r="AS769" s="25"/>
      <c r="AT769" s="25"/>
      <c r="AU769" s="25"/>
      <c r="AV769" s="25"/>
      <c r="AW769" s="25"/>
      <c r="AX769" s="25"/>
    </row>
    <row r="770" spans="1:50" ht="12.75">
      <c r="A770" s="27"/>
      <c r="G770" s="49"/>
      <c r="K770" s="100"/>
      <c r="L770" s="100"/>
      <c r="M770" s="106"/>
      <c r="N770" s="106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5"/>
      <c r="AD770" s="25"/>
      <c r="AE770" s="25"/>
      <c r="AF770" s="25"/>
      <c r="AG770" s="25"/>
      <c r="AH770" s="25"/>
      <c r="AI770" s="25"/>
      <c r="AJ770" s="25"/>
      <c r="AK770" s="25"/>
      <c r="AL770" s="25"/>
      <c r="AM770" s="25"/>
      <c r="AN770" s="25"/>
      <c r="AO770" s="25"/>
      <c r="AP770" s="25"/>
      <c r="AQ770" s="25"/>
      <c r="AR770" s="25"/>
      <c r="AS770" s="25"/>
      <c r="AT770" s="25"/>
      <c r="AU770" s="25"/>
      <c r="AV770" s="25"/>
      <c r="AW770" s="25"/>
      <c r="AX770" s="25"/>
    </row>
    <row r="771" spans="1:50" ht="12.75">
      <c r="A771" s="27"/>
      <c r="G771" s="49"/>
      <c r="K771" s="100"/>
      <c r="L771" s="100"/>
      <c r="M771" s="106"/>
      <c r="N771" s="106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5"/>
      <c r="AD771" s="25"/>
      <c r="AE771" s="25"/>
      <c r="AF771" s="25"/>
      <c r="AG771" s="25"/>
      <c r="AH771" s="25"/>
      <c r="AI771" s="25"/>
      <c r="AJ771" s="25"/>
      <c r="AK771" s="25"/>
      <c r="AL771" s="25"/>
      <c r="AM771" s="25"/>
      <c r="AN771" s="25"/>
      <c r="AO771" s="25"/>
      <c r="AP771" s="25"/>
      <c r="AQ771" s="25"/>
      <c r="AR771" s="25"/>
      <c r="AS771" s="25"/>
      <c r="AT771" s="25"/>
      <c r="AU771" s="25"/>
      <c r="AV771" s="25"/>
      <c r="AW771" s="25"/>
      <c r="AX771" s="25"/>
    </row>
    <row r="772" spans="1:50" ht="12.75">
      <c r="A772" s="27"/>
      <c r="G772" s="49"/>
      <c r="K772" s="100"/>
      <c r="L772" s="100"/>
      <c r="M772" s="106"/>
      <c r="N772" s="106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5"/>
      <c r="AD772" s="25"/>
      <c r="AE772" s="25"/>
      <c r="AF772" s="25"/>
      <c r="AG772" s="25"/>
      <c r="AH772" s="25"/>
      <c r="AI772" s="25"/>
      <c r="AJ772" s="25"/>
      <c r="AK772" s="25"/>
      <c r="AL772" s="25"/>
      <c r="AM772" s="25"/>
      <c r="AN772" s="25"/>
      <c r="AO772" s="25"/>
      <c r="AP772" s="25"/>
      <c r="AQ772" s="25"/>
      <c r="AR772" s="25"/>
      <c r="AS772" s="25"/>
      <c r="AT772" s="25"/>
      <c r="AU772" s="25"/>
      <c r="AV772" s="25"/>
      <c r="AW772" s="25"/>
      <c r="AX772" s="25"/>
    </row>
    <row r="773" spans="1:50" ht="12.75">
      <c r="A773" s="27"/>
      <c r="G773" s="49"/>
      <c r="K773" s="100"/>
      <c r="L773" s="100"/>
      <c r="M773" s="106"/>
      <c r="N773" s="106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5"/>
      <c r="AD773" s="25"/>
      <c r="AE773" s="25"/>
      <c r="AF773" s="25"/>
      <c r="AG773" s="25"/>
      <c r="AH773" s="25"/>
      <c r="AI773" s="25"/>
      <c r="AJ773" s="25"/>
      <c r="AK773" s="25"/>
      <c r="AL773" s="25"/>
      <c r="AM773" s="25"/>
      <c r="AN773" s="25"/>
      <c r="AO773" s="25"/>
      <c r="AP773" s="25"/>
      <c r="AQ773" s="25"/>
      <c r="AR773" s="25"/>
      <c r="AS773" s="25"/>
      <c r="AT773" s="25"/>
      <c r="AU773" s="25"/>
      <c r="AV773" s="25"/>
      <c r="AW773" s="25"/>
      <c r="AX773" s="25"/>
    </row>
    <row r="774" spans="1:50" ht="12.75">
      <c r="A774" s="27"/>
      <c r="G774" s="49"/>
      <c r="K774" s="100"/>
      <c r="L774" s="100"/>
      <c r="M774" s="106"/>
      <c r="N774" s="106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5"/>
      <c r="AD774" s="25"/>
      <c r="AE774" s="25"/>
      <c r="AF774" s="25"/>
      <c r="AG774" s="25"/>
      <c r="AH774" s="25"/>
      <c r="AI774" s="25"/>
      <c r="AJ774" s="25"/>
      <c r="AK774" s="25"/>
      <c r="AL774" s="25"/>
      <c r="AM774" s="25"/>
      <c r="AN774" s="25"/>
      <c r="AO774" s="25"/>
      <c r="AP774" s="25"/>
      <c r="AQ774" s="25"/>
      <c r="AR774" s="25"/>
      <c r="AS774" s="25"/>
      <c r="AT774" s="25"/>
      <c r="AU774" s="25"/>
      <c r="AV774" s="25"/>
      <c r="AW774" s="25"/>
      <c r="AX774" s="25"/>
    </row>
    <row r="775" spans="1:50" ht="12.75">
      <c r="A775" s="27"/>
      <c r="G775" s="49"/>
      <c r="K775" s="100"/>
      <c r="L775" s="100"/>
      <c r="M775" s="106"/>
      <c r="N775" s="106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5"/>
      <c r="AD775" s="25"/>
      <c r="AE775" s="25"/>
      <c r="AF775" s="25"/>
      <c r="AG775" s="25"/>
      <c r="AH775" s="25"/>
      <c r="AI775" s="25"/>
      <c r="AJ775" s="25"/>
      <c r="AK775" s="25"/>
      <c r="AL775" s="25"/>
      <c r="AM775" s="25"/>
      <c r="AN775" s="25"/>
      <c r="AO775" s="25"/>
      <c r="AP775" s="25"/>
      <c r="AQ775" s="25"/>
      <c r="AR775" s="25"/>
      <c r="AS775" s="25"/>
      <c r="AT775" s="25"/>
      <c r="AU775" s="25"/>
      <c r="AV775" s="25"/>
      <c r="AW775" s="25"/>
      <c r="AX775" s="25"/>
    </row>
    <row r="776" spans="1:50" ht="12.75">
      <c r="A776" s="27"/>
      <c r="G776" s="49"/>
      <c r="K776" s="100"/>
      <c r="L776" s="100"/>
      <c r="M776" s="106"/>
      <c r="N776" s="106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5"/>
      <c r="AD776" s="25"/>
      <c r="AE776" s="25"/>
      <c r="AF776" s="25"/>
      <c r="AG776" s="25"/>
      <c r="AH776" s="25"/>
      <c r="AI776" s="25"/>
      <c r="AJ776" s="25"/>
      <c r="AK776" s="25"/>
      <c r="AL776" s="25"/>
      <c r="AM776" s="25"/>
      <c r="AN776" s="25"/>
      <c r="AO776" s="25"/>
      <c r="AP776" s="25"/>
      <c r="AQ776" s="25"/>
      <c r="AR776" s="25"/>
      <c r="AS776" s="25"/>
      <c r="AT776" s="25"/>
      <c r="AU776" s="25"/>
      <c r="AV776" s="25"/>
      <c r="AW776" s="25"/>
      <c r="AX776" s="25"/>
    </row>
    <row r="777" spans="1:50" ht="12.75">
      <c r="A777" s="27"/>
      <c r="G777" s="49"/>
      <c r="K777" s="100"/>
      <c r="L777" s="100"/>
      <c r="M777" s="106"/>
      <c r="N777" s="106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5"/>
      <c r="AD777" s="25"/>
      <c r="AE777" s="25"/>
      <c r="AF777" s="25"/>
      <c r="AG777" s="25"/>
      <c r="AH777" s="25"/>
      <c r="AI777" s="25"/>
      <c r="AJ777" s="25"/>
      <c r="AK777" s="25"/>
      <c r="AL777" s="25"/>
      <c r="AM777" s="25"/>
      <c r="AN777" s="25"/>
      <c r="AO777" s="25"/>
      <c r="AP777" s="25"/>
      <c r="AQ777" s="25"/>
      <c r="AR777" s="25"/>
      <c r="AS777" s="25"/>
      <c r="AT777" s="25"/>
      <c r="AU777" s="25"/>
      <c r="AV777" s="25"/>
      <c r="AW777" s="25"/>
      <c r="AX777" s="25"/>
    </row>
    <row r="778" spans="1:50" ht="12.75">
      <c r="A778" s="27"/>
      <c r="G778" s="49"/>
      <c r="K778" s="100"/>
      <c r="L778" s="100"/>
      <c r="M778" s="106"/>
      <c r="N778" s="106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5"/>
      <c r="AD778" s="25"/>
      <c r="AE778" s="25"/>
      <c r="AF778" s="25"/>
      <c r="AG778" s="25"/>
      <c r="AH778" s="25"/>
      <c r="AI778" s="25"/>
      <c r="AJ778" s="25"/>
      <c r="AK778" s="25"/>
      <c r="AL778" s="25"/>
      <c r="AM778" s="25"/>
      <c r="AN778" s="25"/>
      <c r="AO778" s="25"/>
      <c r="AP778" s="25"/>
      <c r="AQ778" s="25"/>
      <c r="AR778" s="25"/>
      <c r="AS778" s="25"/>
      <c r="AT778" s="25"/>
      <c r="AU778" s="25"/>
      <c r="AV778" s="25"/>
      <c r="AW778" s="25"/>
      <c r="AX778" s="25"/>
    </row>
    <row r="779" spans="1:50" ht="12.75">
      <c r="A779" s="27"/>
      <c r="G779" s="49"/>
      <c r="K779" s="100"/>
      <c r="L779" s="100"/>
      <c r="M779" s="106"/>
      <c r="N779" s="106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5"/>
      <c r="AD779" s="25"/>
      <c r="AE779" s="25"/>
      <c r="AF779" s="25"/>
      <c r="AG779" s="25"/>
      <c r="AH779" s="25"/>
      <c r="AI779" s="25"/>
      <c r="AJ779" s="25"/>
      <c r="AK779" s="25"/>
      <c r="AL779" s="25"/>
      <c r="AM779" s="25"/>
      <c r="AN779" s="25"/>
      <c r="AO779" s="25"/>
      <c r="AP779" s="25"/>
      <c r="AQ779" s="25"/>
      <c r="AR779" s="25"/>
      <c r="AS779" s="25"/>
      <c r="AT779" s="25"/>
      <c r="AU779" s="25"/>
      <c r="AV779" s="25"/>
      <c r="AW779" s="25"/>
      <c r="AX779" s="25"/>
    </row>
    <row r="780" spans="1:50" ht="12.75">
      <c r="A780" s="27"/>
      <c r="G780" s="49"/>
      <c r="K780" s="100"/>
      <c r="L780" s="100"/>
      <c r="M780" s="106"/>
      <c r="N780" s="106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5"/>
      <c r="AD780" s="25"/>
      <c r="AE780" s="25"/>
      <c r="AF780" s="25"/>
      <c r="AG780" s="25"/>
      <c r="AH780" s="25"/>
      <c r="AI780" s="25"/>
      <c r="AJ780" s="25"/>
      <c r="AK780" s="25"/>
      <c r="AL780" s="25"/>
      <c r="AM780" s="25"/>
      <c r="AN780" s="25"/>
      <c r="AO780" s="25"/>
      <c r="AP780" s="25"/>
      <c r="AQ780" s="25"/>
      <c r="AR780" s="25"/>
      <c r="AS780" s="25"/>
      <c r="AT780" s="25"/>
      <c r="AU780" s="25"/>
      <c r="AV780" s="25"/>
      <c r="AW780" s="25"/>
      <c r="AX780" s="25"/>
    </row>
    <row r="781" spans="1:50" ht="12.75">
      <c r="A781" s="27"/>
      <c r="G781" s="49"/>
      <c r="K781" s="100"/>
      <c r="L781" s="100"/>
      <c r="M781" s="106"/>
      <c r="N781" s="106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5"/>
      <c r="AD781" s="25"/>
      <c r="AE781" s="25"/>
      <c r="AF781" s="25"/>
      <c r="AG781" s="25"/>
      <c r="AH781" s="25"/>
      <c r="AI781" s="25"/>
      <c r="AJ781" s="25"/>
      <c r="AK781" s="25"/>
      <c r="AL781" s="25"/>
      <c r="AM781" s="25"/>
      <c r="AN781" s="25"/>
      <c r="AO781" s="25"/>
      <c r="AP781" s="25"/>
      <c r="AQ781" s="25"/>
      <c r="AR781" s="25"/>
      <c r="AS781" s="25"/>
      <c r="AT781" s="25"/>
      <c r="AU781" s="25"/>
      <c r="AV781" s="25"/>
      <c r="AW781" s="25"/>
      <c r="AX781" s="25"/>
    </row>
    <row r="782" spans="1:50" ht="12.75">
      <c r="A782" s="27"/>
      <c r="G782" s="49"/>
      <c r="K782" s="100"/>
      <c r="L782" s="100"/>
      <c r="M782" s="106"/>
      <c r="N782" s="106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5"/>
      <c r="AD782" s="25"/>
      <c r="AE782" s="25"/>
      <c r="AF782" s="25"/>
      <c r="AG782" s="25"/>
      <c r="AH782" s="25"/>
      <c r="AI782" s="25"/>
      <c r="AJ782" s="25"/>
      <c r="AK782" s="25"/>
      <c r="AL782" s="25"/>
      <c r="AM782" s="25"/>
      <c r="AN782" s="25"/>
      <c r="AO782" s="25"/>
      <c r="AP782" s="25"/>
      <c r="AQ782" s="25"/>
      <c r="AR782" s="25"/>
      <c r="AS782" s="25"/>
      <c r="AT782" s="25"/>
      <c r="AU782" s="25"/>
      <c r="AV782" s="25"/>
      <c r="AW782" s="25"/>
      <c r="AX782" s="25"/>
    </row>
    <row r="783" spans="1:50" ht="12.75">
      <c r="A783" s="27"/>
      <c r="G783" s="49"/>
      <c r="K783" s="100"/>
      <c r="L783" s="100"/>
      <c r="M783" s="106"/>
      <c r="N783" s="106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  <c r="AA783" s="27"/>
      <c r="AB783" s="27"/>
      <c r="AC783" s="25"/>
      <c r="AD783" s="25"/>
      <c r="AE783" s="25"/>
      <c r="AF783" s="25"/>
      <c r="AG783" s="25"/>
      <c r="AH783" s="25"/>
      <c r="AI783" s="25"/>
      <c r="AJ783" s="25"/>
      <c r="AK783" s="25"/>
      <c r="AL783" s="25"/>
      <c r="AM783" s="25"/>
      <c r="AN783" s="25"/>
      <c r="AO783" s="25"/>
      <c r="AP783" s="25"/>
      <c r="AQ783" s="25"/>
      <c r="AR783" s="25"/>
      <c r="AS783" s="25"/>
      <c r="AT783" s="25"/>
      <c r="AU783" s="25"/>
      <c r="AV783" s="25"/>
      <c r="AW783" s="25"/>
      <c r="AX783" s="25"/>
    </row>
    <row r="784" spans="1:50" ht="12.75">
      <c r="A784" s="27"/>
      <c r="G784" s="49"/>
      <c r="K784" s="100"/>
      <c r="L784" s="100"/>
      <c r="M784" s="106"/>
      <c r="N784" s="106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5"/>
      <c r="AD784" s="25"/>
      <c r="AE784" s="25"/>
      <c r="AF784" s="25"/>
      <c r="AG784" s="25"/>
      <c r="AH784" s="25"/>
      <c r="AI784" s="25"/>
      <c r="AJ784" s="25"/>
      <c r="AK784" s="25"/>
      <c r="AL784" s="25"/>
      <c r="AM784" s="25"/>
      <c r="AN784" s="25"/>
      <c r="AO784" s="25"/>
      <c r="AP784" s="25"/>
      <c r="AQ784" s="25"/>
      <c r="AR784" s="25"/>
      <c r="AS784" s="25"/>
      <c r="AT784" s="25"/>
      <c r="AU784" s="25"/>
      <c r="AV784" s="25"/>
      <c r="AW784" s="25"/>
      <c r="AX784" s="25"/>
    </row>
    <row r="785" spans="1:50" ht="12.75">
      <c r="A785" s="27"/>
      <c r="G785" s="49"/>
      <c r="K785" s="100"/>
      <c r="L785" s="100"/>
      <c r="M785" s="106"/>
      <c r="N785" s="106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  <c r="AA785" s="27"/>
      <c r="AB785" s="27"/>
      <c r="AC785" s="25"/>
      <c r="AD785" s="25"/>
      <c r="AE785" s="25"/>
      <c r="AF785" s="25"/>
      <c r="AG785" s="25"/>
      <c r="AH785" s="25"/>
      <c r="AI785" s="25"/>
      <c r="AJ785" s="25"/>
      <c r="AK785" s="25"/>
      <c r="AL785" s="25"/>
      <c r="AM785" s="25"/>
      <c r="AN785" s="25"/>
      <c r="AO785" s="25"/>
      <c r="AP785" s="25"/>
      <c r="AQ785" s="25"/>
      <c r="AR785" s="25"/>
      <c r="AS785" s="25"/>
      <c r="AT785" s="25"/>
      <c r="AU785" s="25"/>
      <c r="AV785" s="25"/>
      <c r="AW785" s="25"/>
      <c r="AX785" s="25"/>
    </row>
    <row r="786" spans="1:50" ht="12.75">
      <c r="A786" s="27"/>
      <c r="G786" s="49"/>
      <c r="K786" s="100"/>
      <c r="L786" s="100"/>
      <c r="M786" s="106"/>
      <c r="N786" s="106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5"/>
      <c r="AD786" s="25"/>
      <c r="AE786" s="25"/>
      <c r="AF786" s="25"/>
      <c r="AG786" s="25"/>
      <c r="AH786" s="25"/>
      <c r="AI786" s="25"/>
      <c r="AJ786" s="25"/>
      <c r="AK786" s="25"/>
      <c r="AL786" s="25"/>
      <c r="AM786" s="25"/>
      <c r="AN786" s="25"/>
      <c r="AO786" s="25"/>
      <c r="AP786" s="25"/>
      <c r="AQ786" s="25"/>
      <c r="AR786" s="25"/>
      <c r="AS786" s="25"/>
      <c r="AT786" s="25"/>
      <c r="AU786" s="25"/>
      <c r="AV786" s="25"/>
      <c r="AW786" s="25"/>
      <c r="AX786" s="25"/>
    </row>
    <row r="787" spans="1:50" ht="12.75">
      <c r="A787" s="27"/>
      <c r="G787" s="49"/>
      <c r="K787" s="100"/>
      <c r="L787" s="100"/>
      <c r="M787" s="106"/>
      <c r="N787" s="106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5"/>
      <c r="AD787" s="25"/>
      <c r="AE787" s="25"/>
      <c r="AF787" s="25"/>
      <c r="AG787" s="25"/>
      <c r="AH787" s="25"/>
      <c r="AI787" s="25"/>
      <c r="AJ787" s="25"/>
      <c r="AK787" s="25"/>
      <c r="AL787" s="25"/>
      <c r="AM787" s="25"/>
      <c r="AN787" s="25"/>
      <c r="AO787" s="25"/>
      <c r="AP787" s="25"/>
      <c r="AQ787" s="25"/>
      <c r="AR787" s="25"/>
      <c r="AS787" s="25"/>
      <c r="AT787" s="25"/>
      <c r="AU787" s="25"/>
      <c r="AV787" s="25"/>
      <c r="AW787" s="25"/>
      <c r="AX787" s="25"/>
    </row>
    <row r="788" spans="1:50" ht="12.75">
      <c r="A788" s="27"/>
      <c r="G788" s="49"/>
      <c r="K788" s="100"/>
      <c r="L788" s="100"/>
      <c r="M788" s="106"/>
      <c r="N788" s="106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5"/>
      <c r="AD788" s="25"/>
      <c r="AE788" s="25"/>
      <c r="AF788" s="25"/>
      <c r="AG788" s="25"/>
      <c r="AH788" s="25"/>
      <c r="AI788" s="25"/>
      <c r="AJ788" s="25"/>
      <c r="AK788" s="25"/>
      <c r="AL788" s="25"/>
      <c r="AM788" s="25"/>
      <c r="AN788" s="25"/>
      <c r="AO788" s="25"/>
      <c r="AP788" s="25"/>
      <c r="AQ788" s="25"/>
      <c r="AR788" s="25"/>
      <c r="AS788" s="25"/>
      <c r="AT788" s="25"/>
      <c r="AU788" s="25"/>
      <c r="AV788" s="25"/>
      <c r="AW788" s="25"/>
      <c r="AX788" s="25"/>
    </row>
    <row r="789" spans="1:50" ht="12.75">
      <c r="A789" s="27"/>
      <c r="G789" s="49"/>
      <c r="K789" s="100"/>
      <c r="L789" s="100"/>
      <c r="M789" s="106"/>
      <c r="N789" s="106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5"/>
      <c r="AD789" s="25"/>
      <c r="AE789" s="25"/>
      <c r="AF789" s="25"/>
      <c r="AG789" s="25"/>
      <c r="AH789" s="25"/>
      <c r="AI789" s="25"/>
      <c r="AJ789" s="25"/>
      <c r="AK789" s="25"/>
      <c r="AL789" s="25"/>
      <c r="AM789" s="25"/>
      <c r="AN789" s="25"/>
      <c r="AO789" s="25"/>
      <c r="AP789" s="25"/>
      <c r="AQ789" s="25"/>
      <c r="AR789" s="25"/>
      <c r="AS789" s="25"/>
      <c r="AT789" s="25"/>
      <c r="AU789" s="25"/>
      <c r="AV789" s="25"/>
      <c r="AW789" s="25"/>
      <c r="AX789" s="25"/>
    </row>
    <row r="790" spans="1:50" ht="12.75">
      <c r="A790" s="27"/>
      <c r="G790" s="49"/>
      <c r="K790" s="100"/>
      <c r="L790" s="100"/>
      <c r="M790" s="106"/>
      <c r="N790" s="106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5"/>
      <c r="AD790" s="25"/>
      <c r="AE790" s="25"/>
      <c r="AF790" s="25"/>
      <c r="AG790" s="25"/>
      <c r="AH790" s="25"/>
      <c r="AI790" s="25"/>
      <c r="AJ790" s="25"/>
      <c r="AK790" s="25"/>
      <c r="AL790" s="25"/>
      <c r="AM790" s="25"/>
      <c r="AN790" s="25"/>
      <c r="AO790" s="25"/>
      <c r="AP790" s="25"/>
      <c r="AQ790" s="25"/>
      <c r="AR790" s="25"/>
      <c r="AS790" s="25"/>
      <c r="AT790" s="25"/>
      <c r="AU790" s="25"/>
      <c r="AV790" s="25"/>
      <c r="AW790" s="25"/>
      <c r="AX790" s="25"/>
    </row>
    <row r="791" spans="1:50" ht="12.75">
      <c r="A791" s="27"/>
      <c r="G791" s="49"/>
      <c r="K791" s="100"/>
      <c r="L791" s="100"/>
      <c r="M791" s="106"/>
      <c r="N791" s="106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5"/>
      <c r="AD791" s="25"/>
      <c r="AE791" s="25"/>
      <c r="AF791" s="25"/>
      <c r="AG791" s="25"/>
      <c r="AH791" s="25"/>
      <c r="AI791" s="25"/>
      <c r="AJ791" s="25"/>
      <c r="AK791" s="25"/>
      <c r="AL791" s="25"/>
      <c r="AM791" s="25"/>
      <c r="AN791" s="25"/>
      <c r="AO791" s="25"/>
      <c r="AP791" s="25"/>
      <c r="AQ791" s="25"/>
      <c r="AR791" s="25"/>
      <c r="AS791" s="25"/>
      <c r="AT791" s="25"/>
      <c r="AU791" s="25"/>
      <c r="AV791" s="25"/>
      <c r="AW791" s="25"/>
      <c r="AX791" s="25"/>
    </row>
    <row r="792" spans="1:50" ht="12.75">
      <c r="A792" s="27"/>
      <c r="G792" s="49"/>
      <c r="K792" s="100"/>
      <c r="L792" s="100"/>
      <c r="M792" s="106"/>
      <c r="N792" s="106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5"/>
      <c r="AD792" s="25"/>
      <c r="AE792" s="25"/>
      <c r="AF792" s="25"/>
      <c r="AG792" s="25"/>
      <c r="AH792" s="25"/>
      <c r="AI792" s="25"/>
      <c r="AJ792" s="25"/>
      <c r="AK792" s="25"/>
      <c r="AL792" s="25"/>
      <c r="AM792" s="25"/>
      <c r="AN792" s="25"/>
      <c r="AO792" s="25"/>
      <c r="AP792" s="25"/>
      <c r="AQ792" s="25"/>
      <c r="AR792" s="25"/>
      <c r="AS792" s="25"/>
      <c r="AT792" s="25"/>
      <c r="AU792" s="25"/>
      <c r="AV792" s="25"/>
      <c r="AW792" s="25"/>
      <c r="AX792" s="25"/>
    </row>
    <row r="793" spans="1:50" ht="12.75">
      <c r="A793" s="27"/>
      <c r="G793" s="49"/>
      <c r="K793" s="100"/>
      <c r="L793" s="100"/>
      <c r="M793" s="106"/>
      <c r="N793" s="106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5"/>
      <c r="AD793" s="25"/>
      <c r="AE793" s="25"/>
      <c r="AF793" s="25"/>
      <c r="AG793" s="25"/>
      <c r="AH793" s="25"/>
      <c r="AI793" s="25"/>
      <c r="AJ793" s="25"/>
      <c r="AK793" s="25"/>
      <c r="AL793" s="25"/>
      <c r="AM793" s="25"/>
      <c r="AN793" s="25"/>
      <c r="AO793" s="25"/>
      <c r="AP793" s="25"/>
      <c r="AQ793" s="25"/>
      <c r="AR793" s="25"/>
      <c r="AS793" s="25"/>
      <c r="AT793" s="25"/>
      <c r="AU793" s="25"/>
      <c r="AV793" s="25"/>
      <c r="AW793" s="25"/>
      <c r="AX793" s="25"/>
    </row>
    <row r="794" spans="1:50" ht="12.75">
      <c r="A794" s="27"/>
      <c r="G794" s="49"/>
      <c r="K794" s="100"/>
      <c r="L794" s="100"/>
      <c r="M794" s="106"/>
      <c r="N794" s="106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5"/>
      <c r="AD794" s="25"/>
      <c r="AE794" s="25"/>
      <c r="AF794" s="25"/>
      <c r="AG794" s="25"/>
      <c r="AH794" s="25"/>
      <c r="AI794" s="25"/>
      <c r="AJ794" s="25"/>
      <c r="AK794" s="25"/>
      <c r="AL794" s="25"/>
      <c r="AM794" s="25"/>
      <c r="AN794" s="25"/>
      <c r="AO794" s="25"/>
      <c r="AP794" s="25"/>
      <c r="AQ794" s="25"/>
      <c r="AR794" s="25"/>
      <c r="AS794" s="25"/>
      <c r="AT794" s="25"/>
      <c r="AU794" s="25"/>
      <c r="AV794" s="25"/>
      <c r="AW794" s="25"/>
      <c r="AX794" s="25"/>
    </row>
    <row r="795" spans="1:50" ht="12.75">
      <c r="A795" s="27"/>
      <c r="G795" s="49"/>
      <c r="K795" s="100"/>
      <c r="L795" s="100"/>
      <c r="M795" s="106"/>
      <c r="N795" s="106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5"/>
      <c r="AD795" s="25"/>
      <c r="AE795" s="25"/>
      <c r="AF795" s="25"/>
      <c r="AG795" s="25"/>
      <c r="AH795" s="25"/>
      <c r="AI795" s="25"/>
      <c r="AJ795" s="25"/>
      <c r="AK795" s="25"/>
      <c r="AL795" s="25"/>
      <c r="AM795" s="25"/>
      <c r="AN795" s="25"/>
      <c r="AO795" s="25"/>
      <c r="AP795" s="25"/>
      <c r="AQ795" s="25"/>
      <c r="AR795" s="25"/>
      <c r="AS795" s="25"/>
      <c r="AT795" s="25"/>
      <c r="AU795" s="25"/>
      <c r="AV795" s="25"/>
      <c r="AW795" s="25"/>
      <c r="AX795" s="25"/>
    </row>
    <row r="796" spans="1:50" ht="12.75">
      <c r="A796" s="27"/>
      <c r="G796" s="49"/>
      <c r="K796" s="100"/>
      <c r="L796" s="100"/>
      <c r="M796" s="106"/>
      <c r="N796" s="106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5"/>
      <c r="AD796" s="25"/>
      <c r="AE796" s="25"/>
      <c r="AF796" s="25"/>
      <c r="AG796" s="25"/>
      <c r="AH796" s="25"/>
      <c r="AI796" s="25"/>
      <c r="AJ796" s="25"/>
      <c r="AK796" s="25"/>
      <c r="AL796" s="25"/>
      <c r="AM796" s="25"/>
      <c r="AN796" s="25"/>
      <c r="AO796" s="25"/>
      <c r="AP796" s="25"/>
      <c r="AQ796" s="25"/>
      <c r="AR796" s="25"/>
      <c r="AS796" s="25"/>
      <c r="AT796" s="25"/>
      <c r="AU796" s="25"/>
      <c r="AV796" s="25"/>
      <c r="AW796" s="25"/>
      <c r="AX796" s="25"/>
    </row>
    <row r="797" spans="1:50" ht="12.75">
      <c r="A797" s="27"/>
      <c r="G797" s="49"/>
      <c r="K797" s="100"/>
      <c r="L797" s="100"/>
      <c r="M797" s="106"/>
      <c r="N797" s="106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5"/>
      <c r="AD797" s="25"/>
      <c r="AE797" s="25"/>
      <c r="AF797" s="25"/>
      <c r="AG797" s="25"/>
      <c r="AH797" s="25"/>
      <c r="AI797" s="25"/>
      <c r="AJ797" s="25"/>
      <c r="AK797" s="25"/>
      <c r="AL797" s="25"/>
      <c r="AM797" s="25"/>
      <c r="AN797" s="25"/>
      <c r="AO797" s="25"/>
      <c r="AP797" s="25"/>
      <c r="AQ797" s="25"/>
      <c r="AR797" s="25"/>
      <c r="AS797" s="25"/>
      <c r="AT797" s="25"/>
      <c r="AU797" s="25"/>
      <c r="AV797" s="25"/>
      <c r="AW797" s="25"/>
      <c r="AX797" s="25"/>
    </row>
    <row r="798" spans="1:50" ht="12.75">
      <c r="A798" s="27"/>
      <c r="G798" s="49"/>
      <c r="K798" s="100"/>
      <c r="L798" s="100"/>
      <c r="M798" s="106"/>
      <c r="N798" s="106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5"/>
      <c r="AD798" s="25"/>
      <c r="AE798" s="25"/>
      <c r="AF798" s="25"/>
      <c r="AG798" s="25"/>
      <c r="AH798" s="25"/>
      <c r="AI798" s="25"/>
      <c r="AJ798" s="25"/>
      <c r="AK798" s="25"/>
      <c r="AL798" s="25"/>
      <c r="AM798" s="25"/>
      <c r="AN798" s="25"/>
      <c r="AO798" s="25"/>
      <c r="AP798" s="25"/>
      <c r="AQ798" s="25"/>
      <c r="AR798" s="25"/>
      <c r="AS798" s="25"/>
      <c r="AT798" s="25"/>
      <c r="AU798" s="25"/>
      <c r="AV798" s="25"/>
      <c r="AW798" s="25"/>
      <c r="AX798" s="25"/>
    </row>
    <row r="799" spans="1:50" ht="12.75">
      <c r="A799" s="27"/>
      <c r="G799" s="49"/>
      <c r="K799" s="100"/>
      <c r="L799" s="100"/>
      <c r="M799" s="106"/>
      <c r="N799" s="106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5"/>
      <c r="AD799" s="25"/>
      <c r="AE799" s="25"/>
      <c r="AF799" s="25"/>
      <c r="AG799" s="25"/>
      <c r="AH799" s="25"/>
      <c r="AI799" s="25"/>
      <c r="AJ799" s="25"/>
      <c r="AK799" s="25"/>
      <c r="AL799" s="25"/>
      <c r="AM799" s="25"/>
      <c r="AN799" s="25"/>
      <c r="AO799" s="25"/>
      <c r="AP799" s="25"/>
      <c r="AQ799" s="25"/>
      <c r="AR799" s="25"/>
      <c r="AS799" s="25"/>
      <c r="AT799" s="25"/>
      <c r="AU799" s="25"/>
      <c r="AV799" s="25"/>
      <c r="AW799" s="25"/>
      <c r="AX799" s="25"/>
    </row>
    <row r="800" spans="1:50" ht="12.75">
      <c r="A800" s="27"/>
      <c r="G800" s="49"/>
      <c r="K800" s="100"/>
      <c r="L800" s="100"/>
      <c r="M800" s="106"/>
      <c r="N800" s="106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5"/>
      <c r="AD800" s="25"/>
      <c r="AE800" s="25"/>
      <c r="AF800" s="25"/>
      <c r="AG800" s="25"/>
      <c r="AH800" s="25"/>
      <c r="AI800" s="25"/>
      <c r="AJ800" s="25"/>
      <c r="AK800" s="25"/>
      <c r="AL800" s="25"/>
      <c r="AM800" s="25"/>
      <c r="AN800" s="25"/>
      <c r="AO800" s="25"/>
      <c r="AP800" s="25"/>
      <c r="AQ800" s="25"/>
      <c r="AR800" s="25"/>
      <c r="AS800" s="25"/>
      <c r="AT800" s="25"/>
      <c r="AU800" s="25"/>
      <c r="AV800" s="25"/>
      <c r="AW800" s="25"/>
      <c r="AX800" s="25"/>
    </row>
    <row r="801" spans="1:50" ht="12.75">
      <c r="A801" s="27"/>
      <c r="G801" s="49"/>
      <c r="K801" s="100"/>
      <c r="L801" s="100"/>
      <c r="M801" s="106"/>
      <c r="N801" s="106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5"/>
      <c r="AD801" s="25"/>
      <c r="AE801" s="25"/>
      <c r="AF801" s="25"/>
      <c r="AG801" s="25"/>
      <c r="AH801" s="25"/>
      <c r="AI801" s="25"/>
      <c r="AJ801" s="25"/>
      <c r="AK801" s="25"/>
      <c r="AL801" s="25"/>
      <c r="AM801" s="25"/>
      <c r="AN801" s="25"/>
      <c r="AO801" s="25"/>
      <c r="AP801" s="25"/>
      <c r="AQ801" s="25"/>
      <c r="AR801" s="25"/>
      <c r="AS801" s="25"/>
      <c r="AT801" s="25"/>
      <c r="AU801" s="25"/>
      <c r="AV801" s="25"/>
      <c r="AW801" s="25"/>
      <c r="AX801" s="25"/>
    </row>
    <row r="802" spans="1:50" ht="12.75">
      <c r="A802" s="27"/>
      <c r="G802" s="49"/>
      <c r="K802" s="100"/>
      <c r="L802" s="100"/>
      <c r="M802" s="106"/>
      <c r="N802" s="106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5"/>
      <c r="AD802" s="25"/>
      <c r="AE802" s="25"/>
      <c r="AF802" s="25"/>
      <c r="AG802" s="25"/>
      <c r="AH802" s="25"/>
      <c r="AI802" s="25"/>
      <c r="AJ802" s="25"/>
      <c r="AK802" s="25"/>
      <c r="AL802" s="25"/>
      <c r="AM802" s="25"/>
      <c r="AN802" s="25"/>
      <c r="AO802" s="25"/>
      <c r="AP802" s="25"/>
      <c r="AQ802" s="25"/>
      <c r="AR802" s="25"/>
      <c r="AS802" s="25"/>
      <c r="AT802" s="25"/>
      <c r="AU802" s="25"/>
      <c r="AV802" s="25"/>
      <c r="AW802" s="25"/>
      <c r="AX802" s="25"/>
    </row>
    <row r="803" spans="1:50" ht="12.75">
      <c r="A803" s="27"/>
      <c r="G803" s="49"/>
      <c r="K803" s="100"/>
      <c r="L803" s="100"/>
      <c r="M803" s="106"/>
      <c r="N803" s="106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5"/>
      <c r="AD803" s="25"/>
      <c r="AE803" s="25"/>
      <c r="AF803" s="25"/>
      <c r="AG803" s="25"/>
      <c r="AH803" s="25"/>
      <c r="AI803" s="25"/>
      <c r="AJ803" s="25"/>
      <c r="AK803" s="25"/>
      <c r="AL803" s="25"/>
      <c r="AM803" s="25"/>
      <c r="AN803" s="25"/>
      <c r="AO803" s="25"/>
      <c r="AP803" s="25"/>
      <c r="AQ803" s="25"/>
      <c r="AR803" s="25"/>
      <c r="AS803" s="25"/>
      <c r="AT803" s="25"/>
      <c r="AU803" s="25"/>
      <c r="AV803" s="25"/>
      <c r="AW803" s="25"/>
      <c r="AX803" s="25"/>
    </row>
    <row r="804" spans="1:50" ht="12.75">
      <c r="A804" s="27"/>
      <c r="G804" s="49"/>
      <c r="K804" s="100"/>
      <c r="L804" s="100"/>
      <c r="M804" s="106"/>
      <c r="N804" s="106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5"/>
      <c r="AD804" s="25"/>
      <c r="AE804" s="25"/>
      <c r="AF804" s="25"/>
      <c r="AG804" s="25"/>
      <c r="AH804" s="25"/>
      <c r="AI804" s="25"/>
      <c r="AJ804" s="25"/>
      <c r="AK804" s="25"/>
      <c r="AL804" s="25"/>
      <c r="AM804" s="25"/>
      <c r="AN804" s="25"/>
      <c r="AO804" s="25"/>
      <c r="AP804" s="25"/>
      <c r="AQ804" s="25"/>
      <c r="AR804" s="25"/>
      <c r="AS804" s="25"/>
      <c r="AT804" s="25"/>
      <c r="AU804" s="25"/>
      <c r="AV804" s="25"/>
      <c r="AW804" s="25"/>
      <c r="AX804" s="25"/>
    </row>
    <row r="805" spans="1:50" ht="12.75">
      <c r="A805" s="27"/>
      <c r="G805" s="49"/>
      <c r="K805" s="100"/>
      <c r="L805" s="100"/>
      <c r="M805" s="106"/>
      <c r="N805" s="106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5"/>
      <c r="AD805" s="25"/>
      <c r="AE805" s="25"/>
      <c r="AF805" s="25"/>
      <c r="AG805" s="25"/>
      <c r="AH805" s="25"/>
      <c r="AI805" s="25"/>
      <c r="AJ805" s="25"/>
      <c r="AK805" s="25"/>
      <c r="AL805" s="25"/>
      <c r="AM805" s="25"/>
      <c r="AN805" s="25"/>
      <c r="AO805" s="25"/>
      <c r="AP805" s="25"/>
      <c r="AQ805" s="25"/>
      <c r="AR805" s="25"/>
      <c r="AS805" s="25"/>
      <c r="AT805" s="25"/>
      <c r="AU805" s="25"/>
      <c r="AV805" s="25"/>
      <c r="AW805" s="25"/>
      <c r="AX805" s="25"/>
    </row>
    <row r="806" spans="1:50" ht="12.75">
      <c r="A806" s="27"/>
      <c r="G806" s="49"/>
      <c r="K806" s="100"/>
      <c r="L806" s="100"/>
      <c r="M806" s="106"/>
      <c r="N806" s="106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5"/>
      <c r="AD806" s="25"/>
      <c r="AE806" s="25"/>
      <c r="AF806" s="25"/>
      <c r="AG806" s="25"/>
      <c r="AH806" s="25"/>
      <c r="AI806" s="25"/>
      <c r="AJ806" s="25"/>
      <c r="AK806" s="25"/>
      <c r="AL806" s="25"/>
      <c r="AM806" s="25"/>
      <c r="AN806" s="25"/>
      <c r="AO806" s="25"/>
      <c r="AP806" s="25"/>
      <c r="AQ806" s="25"/>
      <c r="AR806" s="25"/>
      <c r="AS806" s="25"/>
      <c r="AT806" s="25"/>
      <c r="AU806" s="25"/>
      <c r="AV806" s="25"/>
      <c r="AW806" s="25"/>
      <c r="AX806" s="25"/>
    </row>
    <row r="807" spans="1:50" ht="12.75">
      <c r="A807" s="27"/>
      <c r="G807" s="49"/>
      <c r="K807" s="100"/>
      <c r="L807" s="100"/>
      <c r="M807" s="106"/>
      <c r="N807" s="106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5"/>
      <c r="AD807" s="25"/>
      <c r="AE807" s="25"/>
      <c r="AF807" s="25"/>
      <c r="AG807" s="25"/>
      <c r="AH807" s="25"/>
      <c r="AI807" s="25"/>
      <c r="AJ807" s="25"/>
      <c r="AK807" s="25"/>
      <c r="AL807" s="25"/>
      <c r="AM807" s="25"/>
      <c r="AN807" s="25"/>
      <c r="AO807" s="25"/>
      <c r="AP807" s="25"/>
      <c r="AQ807" s="25"/>
      <c r="AR807" s="25"/>
      <c r="AS807" s="25"/>
      <c r="AT807" s="25"/>
      <c r="AU807" s="25"/>
      <c r="AV807" s="25"/>
      <c r="AW807" s="25"/>
      <c r="AX807" s="25"/>
    </row>
    <row r="808" spans="1:50" ht="12.75">
      <c r="A808" s="27"/>
      <c r="G808" s="49"/>
      <c r="K808" s="100"/>
      <c r="L808" s="100"/>
      <c r="M808" s="106"/>
      <c r="N808" s="106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5"/>
      <c r="AD808" s="25"/>
      <c r="AE808" s="25"/>
      <c r="AF808" s="25"/>
      <c r="AG808" s="25"/>
      <c r="AH808" s="25"/>
      <c r="AI808" s="25"/>
      <c r="AJ808" s="25"/>
      <c r="AK808" s="25"/>
      <c r="AL808" s="25"/>
      <c r="AM808" s="25"/>
      <c r="AN808" s="25"/>
      <c r="AO808" s="25"/>
      <c r="AP808" s="25"/>
      <c r="AQ808" s="25"/>
      <c r="AR808" s="25"/>
      <c r="AS808" s="25"/>
      <c r="AT808" s="25"/>
      <c r="AU808" s="25"/>
      <c r="AV808" s="25"/>
      <c r="AW808" s="25"/>
      <c r="AX808" s="25"/>
    </row>
    <row r="809" spans="1:50" ht="12.75">
      <c r="A809" s="27"/>
      <c r="G809" s="49"/>
      <c r="K809" s="100"/>
      <c r="L809" s="100"/>
      <c r="M809" s="106"/>
      <c r="N809" s="106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5"/>
      <c r="AD809" s="25"/>
      <c r="AE809" s="25"/>
      <c r="AF809" s="25"/>
      <c r="AG809" s="25"/>
      <c r="AH809" s="25"/>
      <c r="AI809" s="25"/>
      <c r="AJ809" s="25"/>
      <c r="AK809" s="25"/>
      <c r="AL809" s="25"/>
      <c r="AM809" s="25"/>
      <c r="AN809" s="25"/>
      <c r="AO809" s="25"/>
      <c r="AP809" s="25"/>
      <c r="AQ809" s="25"/>
      <c r="AR809" s="25"/>
      <c r="AS809" s="25"/>
      <c r="AT809" s="25"/>
      <c r="AU809" s="25"/>
      <c r="AV809" s="25"/>
      <c r="AW809" s="25"/>
      <c r="AX809" s="25"/>
    </row>
    <row r="810" spans="1:50" ht="12.75">
      <c r="A810" s="27"/>
      <c r="G810" s="49"/>
      <c r="K810" s="100"/>
      <c r="L810" s="100"/>
      <c r="M810" s="106"/>
      <c r="N810" s="106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5"/>
      <c r="AD810" s="25"/>
      <c r="AE810" s="25"/>
      <c r="AF810" s="25"/>
      <c r="AG810" s="25"/>
      <c r="AH810" s="25"/>
      <c r="AI810" s="25"/>
      <c r="AJ810" s="25"/>
      <c r="AK810" s="25"/>
      <c r="AL810" s="25"/>
      <c r="AM810" s="25"/>
      <c r="AN810" s="25"/>
      <c r="AO810" s="25"/>
      <c r="AP810" s="25"/>
      <c r="AQ810" s="25"/>
      <c r="AR810" s="25"/>
      <c r="AS810" s="25"/>
      <c r="AT810" s="25"/>
      <c r="AU810" s="25"/>
      <c r="AV810" s="25"/>
      <c r="AW810" s="25"/>
      <c r="AX810" s="25"/>
    </row>
    <row r="811" spans="1:50" ht="12.75">
      <c r="A811" s="27"/>
      <c r="G811" s="49"/>
      <c r="K811" s="100"/>
      <c r="L811" s="100"/>
      <c r="M811" s="106"/>
      <c r="N811" s="106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5"/>
      <c r="AD811" s="25"/>
      <c r="AE811" s="25"/>
      <c r="AF811" s="25"/>
      <c r="AG811" s="25"/>
      <c r="AH811" s="25"/>
      <c r="AI811" s="25"/>
      <c r="AJ811" s="25"/>
      <c r="AK811" s="25"/>
      <c r="AL811" s="25"/>
      <c r="AM811" s="25"/>
      <c r="AN811" s="25"/>
      <c r="AO811" s="25"/>
      <c r="AP811" s="25"/>
      <c r="AQ811" s="25"/>
      <c r="AR811" s="25"/>
      <c r="AS811" s="25"/>
      <c r="AT811" s="25"/>
      <c r="AU811" s="25"/>
      <c r="AV811" s="25"/>
      <c r="AW811" s="25"/>
      <c r="AX811" s="25"/>
    </row>
    <row r="812" spans="1:50" ht="12.75">
      <c r="A812" s="27"/>
      <c r="G812" s="49"/>
      <c r="K812" s="100"/>
      <c r="L812" s="100"/>
      <c r="M812" s="106"/>
      <c r="N812" s="106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5"/>
      <c r="AD812" s="25"/>
      <c r="AE812" s="25"/>
      <c r="AF812" s="25"/>
      <c r="AG812" s="25"/>
      <c r="AH812" s="25"/>
      <c r="AI812" s="25"/>
      <c r="AJ812" s="25"/>
      <c r="AK812" s="25"/>
      <c r="AL812" s="25"/>
      <c r="AM812" s="25"/>
      <c r="AN812" s="25"/>
      <c r="AO812" s="25"/>
      <c r="AP812" s="25"/>
      <c r="AQ812" s="25"/>
      <c r="AR812" s="25"/>
      <c r="AS812" s="25"/>
      <c r="AT812" s="25"/>
      <c r="AU812" s="25"/>
      <c r="AV812" s="25"/>
      <c r="AW812" s="25"/>
      <c r="AX812" s="25"/>
    </row>
    <row r="813" spans="1:50" ht="12.75">
      <c r="A813" s="27"/>
      <c r="G813" s="49"/>
      <c r="K813" s="100"/>
      <c r="L813" s="100"/>
      <c r="M813" s="106"/>
      <c r="N813" s="106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  <c r="AA813" s="27"/>
      <c r="AB813" s="27"/>
      <c r="AC813" s="25"/>
      <c r="AD813" s="25"/>
      <c r="AE813" s="25"/>
      <c r="AF813" s="25"/>
      <c r="AG813" s="25"/>
      <c r="AH813" s="25"/>
      <c r="AI813" s="25"/>
      <c r="AJ813" s="25"/>
      <c r="AK813" s="25"/>
      <c r="AL813" s="25"/>
      <c r="AM813" s="25"/>
      <c r="AN813" s="25"/>
      <c r="AO813" s="25"/>
      <c r="AP813" s="25"/>
      <c r="AQ813" s="25"/>
      <c r="AR813" s="25"/>
      <c r="AS813" s="25"/>
      <c r="AT813" s="25"/>
      <c r="AU813" s="25"/>
      <c r="AV813" s="25"/>
      <c r="AW813" s="25"/>
      <c r="AX813" s="25"/>
    </row>
    <row r="814" spans="1:50" ht="12.75">
      <c r="A814" s="27"/>
      <c r="G814" s="49"/>
      <c r="K814" s="100"/>
      <c r="L814" s="100"/>
      <c r="M814" s="106"/>
      <c r="N814" s="106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5"/>
      <c r="AD814" s="25"/>
      <c r="AE814" s="25"/>
      <c r="AF814" s="25"/>
      <c r="AG814" s="25"/>
      <c r="AH814" s="25"/>
      <c r="AI814" s="25"/>
      <c r="AJ814" s="25"/>
      <c r="AK814" s="25"/>
      <c r="AL814" s="25"/>
      <c r="AM814" s="25"/>
      <c r="AN814" s="25"/>
      <c r="AO814" s="25"/>
      <c r="AP814" s="25"/>
      <c r="AQ814" s="25"/>
      <c r="AR814" s="25"/>
      <c r="AS814" s="25"/>
      <c r="AT814" s="25"/>
      <c r="AU814" s="25"/>
      <c r="AV814" s="25"/>
      <c r="AW814" s="25"/>
      <c r="AX814" s="25"/>
    </row>
    <row r="815" spans="1:50" ht="12.75">
      <c r="A815" s="27"/>
      <c r="G815" s="49"/>
      <c r="K815" s="100"/>
      <c r="L815" s="100"/>
      <c r="M815" s="106"/>
      <c r="N815" s="106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5"/>
      <c r="AD815" s="25"/>
      <c r="AE815" s="25"/>
      <c r="AF815" s="25"/>
      <c r="AG815" s="25"/>
      <c r="AH815" s="25"/>
      <c r="AI815" s="25"/>
      <c r="AJ815" s="25"/>
      <c r="AK815" s="25"/>
      <c r="AL815" s="25"/>
      <c r="AM815" s="25"/>
      <c r="AN815" s="25"/>
      <c r="AO815" s="25"/>
      <c r="AP815" s="25"/>
      <c r="AQ815" s="25"/>
      <c r="AR815" s="25"/>
      <c r="AS815" s="25"/>
      <c r="AT815" s="25"/>
      <c r="AU815" s="25"/>
      <c r="AV815" s="25"/>
      <c r="AW815" s="25"/>
      <c r="AX815" s="25"/>
    </row>
    <row r="816" spans="1:50" ht="12.75">
      <c r="A816" s="27"/>
      <c r="G816" s="49"/>
      <c r="K816" s="100"/>
      <c r="L816" s="100"/>
      <c r="M816" s="106"/>
      <c r="N816" s="106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5"/>
      <c r="AD816" s="25"/>
      <c r="AE816" s="25"/>
      <c r="AF816" s="25"/>
      <c r="AG816" s="25"/>
      <c r="AH816" s="25"/>
      <c r="AI816" s="25"/>
      <c r="AJ816" s="25"/>
      <c r="AK816" s="25"/>
      <c r="AL816" s="25"/>
      <c r="AM816" s="25"/>
      <c r="AN816" s="25"/>
      <c r="AO816" s="25"/>
      <c r="AP816" s="25"/>
      <c r="AQ816" s="25"/>
      <c r="AR816" s="25"/>
      <c r="AS816" s="25"/>
      <c r="AT816" s="25"/>
      <c r="AU816" s="25"/>
      <c r="AV816" s="25"/>
      <c r="AW816" s="25"/>
      <c r="AX816" s="25"/>
    </row>
    <row r="817" spans="1:50" ht="12.75">
      <c r="A817" s="27"/>
      <c r="G817" s="49"/>
      <c r="K817" s="100"/>
      <c r="L817" s="100"/>
      <c r="M817" s="106"/>
      <c r="N817" s="106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  <c r="AA817" s="27"/>
      <c r="AB817" s="27"/>
      <c r="AC817" s="25"/>
      <c r="AD817" s="25"/>
      <c r="AE817" s="25"/>
      <c r="AF817" s="25"/>
      <c r="AG817" s="25"/>
      <c r="AH817" s="25"/>
      <c r="AI817" s="25"/>
      <c r="AJ817" s="25"/>
      <c r="AK817" s="25"/>
      <c r="AL817" s="25"/>
      <c r="AM817" s="25"/>
      <c r="AN817" s="25"/>
      <c r="AO817" s="25"/>
      <c r="AP817" s="25"/>
      <c r="AQ817" s="25"/>
      <c r="AR817" s="25"/>
      <c r="AS817" s="25"/>
      <c r="AT817" s="25"/>
      <c r="AU817" s="25"/>
      <c r="AV817" s="25"/>
      <c r="AW817" s="25"/>
      <c r="AX817" s="25"/>
    </row>
    <row r="818" spans="1:50" ht="12.75">
      <c r="A818" s="27"/>
      <c r="G818" s="49"/>
      <c r="K818" s="100"/>
      <c r="L818" s="100"/>
      <c r="M818" s="106"/>
      <c r="N818" s="106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5"/>
      <c r="AD818" s="25"/>
      <c r="AE818" s="25"/>
      <c r="AF818" s="25"/>
      <c r="AG818" s="25"/>
      <c r="AH818" s="25"/>
      <c r="AI818" s="25"/>
      <c r="AJ818" s="25"/>
      <c r="AK818" s="25"/>
      <c r="AL818" s="25"/>
      <c r="AM818" s="25"/>
      <c r="AN818" s="25"/>
      <c r="AO818" s="25"/>
      <c r="AP818" s="25"/>
      <c r="AQ818" s="25"/>
      <c r="AR818" s="25"/>
      <c r="AS818" s="25"/>
      <c r="AT818" s="25"/>
      <c r="AU818" s="25"/>
      <c r="AV818" s="25"/>
      <c r="AW818" s="25"/>
      <c r="AX818" s="25"/>
    </row>
    <row r="819" spans="1:50" ht="12.75">
      <c r="A819" s="27"/>
      <c r="G819" s="49"/>
      <c r="K819" s="100"/>
      <c r="L819" s="100"/>
      <c r="M819" s="106"/>
      <c r="N819" s="106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  <c r="AA819" s="27"/>
      <c r="AB819" s="27"/>
      <c r="AC819" s="25"/>
      <c r="AD819" s="25"/>
      <c r="AE819" s="25"/>
      <c r="AF819" s="25"/>
      <c r="AG819" s="25"/>
      <c r="AH819" s="25"/>
      <c r="AI819" s="25"/>
      <c r="AJ819" s="25"/>
      <c r="AK819" s="25"/>
      <c r="AL819" s="25"/>
      <c r="AM819" s="25"/>
      <c r="AN819" s="25"/>
      <c r="AO819" s="25"/>
      <c r="AP819" s="25"/>
      <c r="AQ819" s="25"/>
      <c r="AR819" s="25"/>
      <c r="AS819" s="25"/>
      <c r="AT819" s="25"/>
      <c r="AU819" s="25"/>
      <c r="AV819" s="25"/>
      <c r="AW819" s="25"/>
      <c r="AX819" s="25"/>
    </row>
    <row r="820" spans="1:50" ht="12.75">
      <c r="A820" s="27"/>
      <c r="G820" s="49"/>
      <c r="K820" s="100"/>
      <c r="L820" s="100"/>
      <c r="M820" s="106"/>
      <c r="N820" s="106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  <c r="AA820" s="27"/>
      <c r="AB820" s="27"/>
      <c r="AC820" s="25"/>
      <c r="AD820" s="25"/>
      <c r="AE820" s="25"/>
      <c r="AF820" s="25"/>
      <c r="AG820" s="25"/>
      <c r="AH820" s="25"/>
      <c r="AI820" s="25"/>
      <c r="AJ820" s="25"/>
      <c r="AK820" s="25"/>
      <c r="AL820" s="25"/>
      <c r="AM820" s="25"/>
      <c r="AN820" s="25"/>
      <c r="AO820" s="25"/>
      <c r="AP820" s="25"/>
      <c r="AQ820" s="25"/>
      <c r="AR820" s="25"/>
      <c r="AS820" s="25"/>
      <c r="AT820" s="25"/>
      <c r="AU820" s="25"/>
      <c r="AV820" s="25"/>
      <c r="AW820" s="25"/>
      <c r="AX820" s="25"/>
    </row>
    <row r="821" spans="1:50" ht="12.75">
      <c r="A821" s="27"/>
      <c r="G821" s="49"/>
      <c r="K821" s="100"/>
      <c r="L821" s="100"/>
      <c r="M821" s="106"/>
      <c r="N821" s="106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5"/>
      <c r="AD821" s="25"/>
      <c r="AE821" s="25"/>
      <c r="AF821" s="25"/>
      <c r="AG821" s="25"/>
      <c r="AH821" s="25"/>
      <c r="AI821" s="25"/>
      <c r="AJ821" s="25"/>
      <c r="AK821" s="25"/>
      <c r="AL821" s="25"/>
      <c r="AM821" s="25"/>
      <c r="AN821" s="25"/>
      <c r="AO821" s="25"/>
      <c r="AP821" s="25"/>
      <c r="AQ821" s="25"/>
      <c r="AR821" s="25"/>
      <c r="AS821" s="25"/>
      <c r="AT821" s="25"/>
      <c r="AU821" s="25"/>
      <c r="AV821" s="25"/>
      <c r="AW821" s="25"/>
      <c r="AX821" s="25"/>
    </row>
    <row r="822" spans="1:50" ht="12.75">
      <c r="A822" s="27"/>
      <c r="G822" s="49"/>
      <c r="K822" s="100"/>
      <c r="L822" s="100"/>
      <c r="M822" s="106"/>
      <c r="N822" s="106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  <c r="AA822" s="27"/>
      <c r="AB822" s="27"/>
      <c r="AC822" s="25"/>
      <c r="AD822" s="25"/>
      <c r="AE822" s="25"/>
      <c r="AF822" s="25"/>
      <c r="AG822" s="25"/>
      <c r="AH822" s="25"/>
      <c r="AI822" s="25"/>
      <c r="AJ822" s="25"/>
      <c r="AK822" s="25"/>
      <c r="AL822" s="25"/>
      <c r="AM822" s="25"/>
      <c r="AN822" s="25"/>
      <c r="AO822" s="25"/>
      <c r="AP822" s="25"/>
      <c r="AQ822" s="25"/>
      <c r="AR822" s="25"/>
      <c r="AS822" s="25"/>
      <c r="AT822" s="25"/>
      <c r="AU822" s="25"/>
      <c r="AV822" s="25"/>
      <c r="AW822" s="25"/>
      <c r="AX822" s="25"/>
    </row>
    <row r="823" spans="1:50" ht="12.75">
      <c r="A823" s="27"/>
      <c r="G823" s="49"/>
      <c r="K823" s="100"/>
      <c r="L823" s="100"/>
      <c r="M823" s="106"/>
      <c r="N823" s="106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  <c r="AA823" s="27"/>
      <c r="AB823" s="27"/>
      <c r="AC823" s="25"/>
      <c r="AD823" s="25"/>
      <c r="AE823" s="25"/>
      <c r="AF823" s="25"/>
      <c r="AG823" s="25"/>
      <c r="AH823" s="25"/>
      <c r="AI823" s="25"/>
      <c r="AJ823" s="25"/>
      <c r="AK823" s="25"/>
      <c r="AL823" s="25"/>
      <c r="AM823" s="25"/>
      <c r="AN823" s="25"/>
      <c r="AO823" s="25"/>
      <c r="AP823" s="25"/>
      <c r="AQ823" s="25"/>
      <c r="AR823" s="25"/>
      <c r="AS823" s="25"/>
      <c r="AT823" s="25"/>
      <c r="AU823" s="25"/>
      <c r="AV823" s="25"/>
      <c r="AW823" s="25"/>
      <c r="AX823" s="25"/>
    </row>
    <row r="824" spans="1:50" ht="12.75">
      <c r="A824" s="27"/>
      <c r="G824" s="49"/>
      <c r="K824" s="100"/>
      <c r="L824" s="100"/>
      <c r="M824" s="106"/>
      <c r="N824" s="106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  <c r="AA824" s="27"/>
      <c r="AB824" s="27"/>
      <c r="AC824" s="25"/>
      <c r="AD824" s="25"/>
      <c r="AE824" s="25"/>
      <c r="AF824" s="25"/>
      <c r="AG824" s="25"/>
      <c r="AH824" s="25"/>
      <c r="AI824" s="25"/>
      <c r="AJ824" s="25"/>
      <c r="AK824" s="25"/>
      <c r="AL824" s="25"/>
      <c r="AM824" s="25"/>
      <c r="AN824" s="25"/>
      <c r="AO824" s="25"/>
      <c r="AP824" s="25"/>
      <c r="AQ824" s="25"/>
      <c r="AR824" s="25"/>
      <c r="AS824" s="25"/>
      <c r="AT824" s="25"/>
      <c r="AU824" s="25"/>
      <c r="AV824" s="25"/>
      <c r="AW824" s="25"/>
      <c r="AX824" s="25"/>
    </row>
    <row r="825" spans="1:50" ht="12.75">
      <c r="A825" s="27"/>
      <c r="G825" s="49"/>
      <c r="K825" s="100"/>
      <c r="L825" s="100"/>
      <c r="M825" s="106"/>
      <c r="N825" s="106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  <c r="AA825" s="27"/>
      <c r="AB825" s="27"/>
      <c r="AC825" s="25"/>
      <c r="AD825" s="25"/>
      <c r="AE825" s="25"/>
      <c r="AF825" s="25"/>
      <c r="AG825" s="25"/>
      <c r="AH825" s="25"/>
      <c r="AI825" s="25"/>
      <c r="AJ825" s="25"/>
      <c r="AK825" s="25"/>
      <c r="AL825" s="25"/>
      <c r="AM825" s="25"/>
      <c r="AN825" s="25"/>
      <c r="AO825" s="25"/>
      <c r="AP825" s="25"/>
      <c r="AQ825" s="25"/>
      <c r="AR825" s="25"/>
      <c r="AS825" s="25"/>
      <c r="AT825" s="25"/>
      <c r="AU825" s="25"/>
      <c r="AV825" s="25"/>
      <c r="AW825" s="25"/>
      <c r="AX825" s="25"/>
    </row>
    <row r="826" spans="1:50" ht="12.75">
      <c r="A826" s="27"/>
      <c r="G826" s="49"/>
      <c r="K826" s="100"/>
      <c r="L826" s="100"/>
      <c r="M826" s="106"/>
      <c r="N826" s="106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  <c r="AA826" s="27"/>
      <c r="AB826" s="27"/>
      <c r="AC826" s="25"/>
      <c r="AD826" s="25"/>
      <c r="AE826" s="25"/>
      <c r="AF826" s="25"/>
      <c r="AG826" s="25"/>
      <c r="AH826" s="25"/>
      <c r="AI826" s="25"/>
      <c r="AJ826" s="25"/>
      <c r="AK826" s="25"/>
      <c r="AL826" s="25"/>
      <c r="AM826" s="25"/>
      <c r="AN826" s="25"/>
      <c r="AO826" s="25"/>
      <c r="AP826" s="25"/>
      <c r="AQ826" s="25"/>
      <c r="AR826" s="25"/>
      <c r="AS826" s="25"/>
      <c r="AT826" s="25"/>
      <c r="AU826" s="25"/>
      <c r="AV826" s="25"/>
      <c r="AW826" s="25"/>
      <c r="AX826" s="25"/>
    </row>
    <row r="827" spans="1:50" ht="12.75">
      <c r="A827" s="27"/>
      <c r="G827" s="49"/>
      <c r="K827" s="100"/>
      <c r="L827" s="100"/>
      <c r="M827" s="106"/>
      <c r="N827" s="106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  <c r="AA827" s="27"/>
      <c r="AB827" s="27"/>
      <c r="AC827" s="25"/>
      <c r="AD827" s="25"/>
      <c r="AE827" s="25"/>
      <c r="AF827" s="25"/>
      <c r="AG827" s="25"/>
      <c r="AH827" s="25"/>
      <c r="AI827" s="25"/>
      <c r="AJ827" s="25"/>
      <c r="AK827" s="25"/>
      <c r="AL827" s="25"/>
      <c r="AM827" s="25"/>
      <c r="AN827" s="25"/>
      <c r="AO827" s="25"/>
      <c r="AP827" s="25"/>
      <c r="AQ827" s="25"/>
      <c r="AR827" s="25"/>
      <c r="AS827" s="25"/>
      <c r="AT827" s="25"/>
      <c r="AU827" s="25"/>
      <c r="AV827" s="25"/>
      <c r="AW827" s="25"/>
      <c r="AX827" s="25"/>
    </row>
    <row r="828" spans="1:50" ht="12.75">
      <c r="A828" s="27"/>
      <c r="G828" s="49"/>
      <c r="K828" s="100"/>
      <c r="L828" s="100"/>
      <c r="M828" s="106"/>
      <c r="N828" s="106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  <c r="AA828" s="27"/>
      <c r="AB828" s="27"/>
      <c r="AC828" s="25"/>
      <c r="AD828" s="25"/>
      <c r="AE828" s="25"/>
      <c r="AF828" s="25"/>
      <c r="AG828" s="25"/>
      <c r="AH828" s="25"/>
      <c r="AI828" s="25"/>
      <c r="AJ828" s="25"/>
      <c r="AK828" s="25"/>
      <c r="AL828" s="25"/>
      <c r="AM828" s="25"/>
      <c r="AN828" s="25"/>
      <c r="AO828" s="25"/>
      <c r="AP828" s="25"/>
      <c r="AQ828" s="25"/>
      <c r="AR828" s="25"/>
      <c r="AS828" s="25"/>
      <c r="AT828" s="25"/>
      <c r="AU828" s="25"/>
      <c r="AV828" s="25"/>
      <c r="AW828" s="25"/>
      <c r="AX828" s="25"/>
    </row>
    <row r="829" spans="1:50" ht="12.75">
      <c r="A829" s="27"/>
      <c r="G829" s="49"/>
      <c r="K829" s="100"/>
      <c r="L829" s="100"/>
      <c r="M829" s="106"/>
      <c r="N829" s="106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  <c r="AA829" s="27"/>
      <c r="AB829" s="27"/>
      <c r="AC829" s="25"/>
      <c r="AD829" s="25"/>
      <c r="AE829" s="25"/>
      <c r="AF829" s="25"/>
      <c r="AG829" s="25"/>
      <c r="AH829" s="25"/>
      <c r="AI829" s="25"/>
      <c r="AJ829" s="25"/>
      <c r="AK829" s="25"/>
      <c r="AL829" s="25"/>
      <c r="AM829" s="25"/>
      <c r="AN829" s="25"/>
      <c r="AO829" s="25"/>
      <c r="AP829" s="25"/>
      <c r="AQ829" s="25"/>
      <c r="AR829" s="25"/>
      <c r="AS829" s="25"/>
      <c r="AT829" s="25"/>
      <c r="AU829" s="25"/>
      <c r="AV829" s="25"/>
      <c r="AW829" s="25"/>
      <c r="AX829" s="25"/>
    </row>
    <row r="830" spans="1:50" ht="12.75">
      <c r="A830" s="27"/>
      <c r="G830" s="49"/>
      <c r="K830" s="100"/>
      <c r="L830" s="100"/>
      <c r="M830" s="106"/>
      <c r="N830" s="106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  <c r="AA830" s="27"/>
      <c r="AB830" s="27"/>
      <c r="AC830" s="25"/>
      <c r="AD830" s="25"/>
      <c r="AE830" s="25"/>
      <c r="AF830" s="25"/>
      <c r="AG830" s="25"/>
      <c r="AH830" s="25"/>
      <c r="AI830" s="25"/>
      <c r="AJ830" s="25"/>
      <c r="AK830" s="25"/>
      <c r="AL830" s="25"/>
      <c r="AM830" s="25"/>
      <c r="AN830" s="25"/>
      <c r="AO830" s="25"/>
      <c r="AP830" s="25"/>
      <c r="AQ830" s="25"/>
      <c r="AR830" s="25"/>
      <c r="AS830" s="25"/>
      <c r="AT830" s="25"/>
      <c r="AU830" s="25"/>
      <c r="AV830" s="25"/>
      <c r="AW830" s="25"/>
      <c r="AX830" s="25"/>
    </row>
    <row r="831" spans="1:50" ht="12.75">
      <c r="A831" s="27"/>
      <c r="G831" s="49"/>
      <c r="K831" s="100"/>
      <c r="L831" s="100"/>
      <c r="M831" s="106"/>
      <c r="N831" s="106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  <c r="AA831" s="27"/>
      <c r="AB831" s="27"/>
      <c r="AC831" s="25"/>
      <c r="AD831" s="25"/>
      <c r="AE831" s="25"/>
      <c r="AF831" s="25"/>
      <c r="AG831" s="25"/>
      <c r="AH831" s="25"/>
      <c r="AI831" s="25"/>
      <c r="AJ831" s="25"/>
      <c r="AK831" s="25"/>
      <c r="AL831" s="25"/>
      <c r="AM831" s="25"/>
      <c r="AN831" s="25"/>
      <c r="AO831" s="25"/>
      <c r="AP831" s="25"/>
      <c r="AQ831" s="25"/>
      <c r="AR831" s="25"/>
      <c r="AS831" s="25"/>
      <c r="AT831" s="25"/>
      <c r="AU831" s="25"/>
      <c r="AV831" s="25"/>
      <c r="AW831" s="25"/>
      <c r="AX831" s="25"/>
    </row>
    <row r="832" spans="1:50" ht="12.75">
      <c r="A832" s="27"/>
      <c r="G832" s="49"/>
      <c r="K832" s="100"/>
      <c r="L832" s="100"/>
      <c r="M832" s="106"/>
      <c r="N832" s="106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  <c r="AA832" s="27"/>
      <c r="AB832" s="27"/>
      <c r="AC832" s="25"/>
      <c r="AD832" s="25"/>
      <c r="AE832" s="25"/>
      <c r="AF832" s="25"/>
      <c r="AG832" s="25"/>
      <c r="AH832" s="25"/>
      <c r="AI832" s="25"/>
      <c r="AJ832" s="25"/>
      <c r="AK832" s="25"/>
      <c r="AL832" s="25"/>
      <c r="AM832" s="25"/>
      <c r="AN832" s="25"/>
      <c r="AO832" s="25"/>
      <c r="AP832" s="25"/>
      <c r="AQ832" s="25"/>
      <c r="AR832" s="25"/>
      <c r="AS832" s="25"/>
      <c r="AT832" s="25"/>
      <c r="AU832" s="25"/>
      <c r="AV832" s="25"/>
      <c r="AW832" s="25"/>
      <c r="AX832" s="25"/>
    </row>
    <row r="833" spans="1:50" ht="12.75">
      <c r="A833" s="27"/>
      <c r="G833" s="49"/>
      <c r="K833" s="100"/>
      <c r="L833" s="100"/>
      <c r="M833" s="106"/>
      <c r="N833" s="106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  <c r="AA833" s="27"/>
      <c r="AB833" s="27"/>
      <c r="AC833" s="25"/>
      <c r="AD833" s="25"/>
      <c r="AE833" s="25"/>
      <c r="AF833" s="25"/>
      <c r="AG833" s="25"/>
      <c r="AH833" s="25"/>
      <c r="AI833" s="25"/>
      <c r="AJ833" s="25"/>
      <c r="AK833" s="25"/>
      <c r="AL833" s="25"/>
      <c r="AM833" s="25"/>
      <c r="AN833" s="25"/>
      <c r="AO833" s="25"/>
      <c r="AP833" s="25"/>
      <c r="AQ833" s="25"/>
      <c r="AR833" s="25"/>
      <c r="AS833" s="25"/>
      <c r="AT833" s="25"/>
      <c r="AU833" s="25"/>
      <c r="AV833" s="25"/>
      <c r="AW833" s="25"/>
      <c r="AX833" s="25"/>
    </row>
    <row r="834" spans="1:50" ht="12.75">
      <c r="A834" s="27"/>
      <c r="G834" s="49"/>
      <c r="K834" s="100"/>
      <c r="L834" s="100"/>
      <c r="M834" s="106"/>
      <c r="N834" s="106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  <c r="AA834" s="27"/>
      <c r="AB834" s="27"/>
      <c r="AC834" s="25"/>
      <c r="AD834" s="25"/>
      <c r="AE834" s="25"/>
      <c r="AF834" s="25"/>
      <c r="AG834" s="25"/>
      <c r="AH834" s="25"/>
      <c r="AI834" s="25"/>
      <c r="AJ834" s="25"/>
      <c r="AK834" s="25"/>
      <c r="AL834" s="25"/>
      <c r="AM834" s="25"/>
      <c r="AN834" s="25"/>
      <c r="AO834" s="25"/>
      <c r="AP834" s="25"/>
      <c r="AQ834" s="25"/>
      <c r="AR834" s="25"/>
      <c r="AS834" s="25"/>
      <c r="AT834" s="25"/>
      <c r="AU834" s="25"/>
      <c r="AV834" s="25"/>
      <c r="AW834" s="25"/>
      <c r="AX834" s="25"/>
    </row>
    <row r="835" spans="1:50" ht="12.75">
      <c r="A835" s="27"/>
      <c r="G835" s="49"/>
      <c r="K835" s="100"/>
      <c r="L835" s="100"/>
      <c r="M835" s="106"/>
      <c r="N835" s="106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  <c r="AA835" s="27"/>
      <c r="AB835" s="27"/>
      <c r="AC835" s="25"/>
      <c r="AD835" s="25"/>
      <c r="AE835" s="25"/>
      <c r="AF835" s="25"/>
      <c r="AG835" s="25"/>
      <c r="AH835" s="25"/>
      <c r="AI835" s="25"/>
      <c r="AJ835" s="25"/>
      <c r="AK835" s="25"/>
      <c r="AL835" s="25"/>
      <c r="AM835" s="25"/>
      <c r="AN835" s="25"/>
      <c r="AO835" s="25"/>
      <c r="AP835" s="25"/>
      <c r="AQ835" s="25"/>
      <c r="AR835" s="25"/>
      <c r="AS835" s="25"/>
      <c r="AT835" s="25"/>
      <c r="AU835" s="25"/>
      <c r="AV835" s="25"/>
      <c r="AW835" s="25"/>
      <c r="AX835" s="25"/>
    </row>
    <row r="836" spans="1:50" ht="12.75">
      <c r="A836" s="27"/>
      <c r="G836" s="49"/>
      <c r="K836" s="100"/>
      <c r="L836" s="100"/>
      <c r="M836" s="106"/>
      <c r="N836" s="106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  <c r="AA836" s="27"/>
      <c r="AB836" s="27"/>
      <c r="AC836" s="25"/>
      <c r="AD836" s="25"/>
      <c r="AE836" s="25"/>
      <c r="AF836" s="25"/>
      <c r="AG836" s="25"/>
      <c r="AH836" s="25"/>
      <c r="AI836" s="25"/>
      <c r="AJ836" s="25"/>
      <c r="AK836" s="25"/>
      <c r="AL836" s="25"/>
      <c r="AM836" s="25"/>
      <c r="AN836" s="25"/>
      <c r="AO836" s="25"/>
      <c r="AP836" s="25"/>
      <c r="AQ836" s="25"/>
      <c r="AR836" s="25"/>
      <c r="AS836" s="25"/>
      <c r="AT836" s="25"/>
      <c r="AU836" s="25"/>
      <c r="AV836" s="25"/>
      <c r="AW836" s="25"/>
      <c r="AX836" s="25"/>
    </row>
    <row r="837" spans="1:50" ht="12.75">
      <c r="A837" s="27"/>
      <c r="G837" s="49"/>
      <c r="K837" s="100"/>
      <c r="L837" s="100"/>
      <c r="M837" s="106"/>
      <c r="N837" s="106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  <c r="AA837" s="27"/>
      <c r="AB837" s="27"/>
      <c r="AC837" s="25"/>
      <c r="AD837" s="25"/>
      <c r="AE837" s="25"/>
      <c r="AF837" s="25"/>
      <c r="AG837" s="25"/>
      <c r="AH837" s="25"/>
      <c r="AI837" s="25"/>
      <c r="AJ837" s="25"/>
      <c r="AK837" s="25"/>
      <c r="AL837" s="25"/>
      <c r="AM837" s="25"/>
      <c r="AN837" s="25"/>
      <c r="AO837" s="25"/>
      <c r="AP837" s="25"/>
      <c r="AQ837" s="25"/>
      <c r="AR837" s="25"/>
      <c r="AS837" s="25"/>
      <c r="AT837" s="25"/>
      <c r="AU837" s="25"/>
      <c r="AV837" s="25"/>
      <c r="AW837" s="25"/>
      <c r="AX837" s="25"/>
    </row>
    <row r="838" spans="1:50" ht="12.75">
      <c r="A838" s="27"/>
      <c r="G838" s="49"/>
      <c r="K838" s="100"/>
      <c r="L838" s="100"/>
      <c r="M838" s="106"/>
      <c r="N838" s="106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  <c r="AA838" s="27"/>
      <c r="AB838" s="27"/>
      <c r="AC838" s="25"/>
      <c r="AD838" s="25"/>
      <c r="AE838" s="25"/>
      <c r="AF838" s="25"/>
      <c r="AG838" s="25"/>
      <c r="AH838" s="25"/>
      <c r="AI838" s="25"/>
      <c r="AJ838" s="25"/>
      <c r="AK838" s="25"/>
      <c r="AL838" s="25"/>
      <c r="AM838" s="25"/>
      <c r="AN838" s="25"/>
      <c r="AO838" s="25"/>
      <c r="AP838" s="25"/>
      <c r="AQ838" s="25"/>
      <c r="AR838" s="25"/>
      <c r="AS838" s="25"/>
      <c r="AT838" s="25"/>
      <c r="AU838" s="25"/>
      <c r="AV838" s="25"/>
      <c r="AW838" s="25"/>
      <c r="AX838" s="25"/>
    </row>
    <row r="839" spans="1:50" ht="12.75">
      <c r="A839" s="27"/>
      <c r="G839" s="49"/>
      <c r="K839" s="100"/>
      <c r="L839" s="100"/>
      <c r="M839" s="106"/>
      <c r="N839" s="106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  <c r="AA839" s="27"/>
      <c r="AB839" s="27"/>
      <c r="AC839" s="25"/>
      <c r="AD839" s="25"/>
      <c r="AE839" s="25"/>
      <c r="AF839" s="25"/>
      <c r="AG839" s="25"/>
      <c r="AH839" s="25"/>
      <c r="AI839" s="25"/>
      <c r="AJ839" s="25"/>
      <c r="AK839" s="25"/>
      <c r="AL839" s="25"/>
      <c r="AM839" s="25"/>
      <c r="AN839" s="25"/>
      <c r="AO839" s="25"/>
      <c r="AP839" s="25"/>
      <c r="AQ839" s="25"/>
      <c r="AR839" s="25"/>
      <c r="AS839" s="25"/>
      <c r="AT839" s="25"/>
      <c r="AU839" s="25"/>
      <c r="AV839" s="25"/>
      <c r="AW839" s="25"/>
      <c r="AX839" s="25"/>
    </row>
    <row r="840" spans="1:50" ht="12.75">
      <c r="A840" s="27"/>
      <c r="G840" s="49"/>
      <c r="K840" s="100"/>
      <c r="L840" s="100"/>
      <c r="M840" s="106"/>
      <c r="N840" s="106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  <c r="AA840" s="27"/>
      <c r="AB840" s="27"/>
      <c r="AC840" s="25"/>
      <c r="AD840" s="25"/>
      <c r="AE840" s="25"/>
      <c r="AF840" s="25"/>
      <c r="AG840" s="25"/>
      <c r="AH840" s="25"/>
      <c r="AI840" s="25"/>
      <c r="AJ840" s="25"/>
      <c r="AK840" s="25"/>
      <c r="AL840" s="25"/>
      <c r="AM840" s="25"/>
      <c r="AN840" s="25"/>
      <c r="AO840" s="25"/>
      <c r="AP840" s="25"/>
      <c r="AQ840" s="25"/>
      <c r="AR840" s="25"/>
      <c r="AS840" s="25"/>
      <c r="AT840" s="25"/>
      <c r="AU840" s="25"/>
      <c r="AV840" s="25"/>
      <c r="AW840" s="25"/>
      <c r="AX840" s="25"/>
    </row>
    <row r="841" spans="1:50" ht="12.75">
      <c r="A841" s="27"/>
      <c r="G841" s="49"/>
      <c r="K841" s="100"/>
      <c r="L841" s="100"/>
      <c r="M841" s="106"/>
      <c r="N841" s="106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  <c r="AA841" s="27"/>
      <c r="AB841" s="27"/>
      <c r="AC841" s="25"/>
      <c r="AD841" s="25"/>
      <c r="AE841" s="25"/>
      <c r="AF841" s="25"/>
      <c r="AG841" s="25"/>
      <c r="AH841" s="25"/>
      <c r="AI841" s="25"/>
      <c r="AJ841" s="25"/>
      <c r="AK841" s="25"/>
      <c r="AL841" s="25"/>
      <c r="AM841" s="25"/>
      <c r="AN841" s="25"/>
      <c r="AO841" s="25"/>
      <c r="AP841" s="25"/>
      <c r="AQ841" s="25"/>
      <c r="AR841" s="25"/>
      <c r="AS841" s="25"/>
      <c r="AT841" s="25"/>
      <c r="AU841" s="25"/>
      <c r="AV841" s="25"/>
      <c r="AW841" s="25"/>
      <c r="AX841" s="25"/>
    </row>
    <row r="842" spans="1:50" ht="12.75">
      <c r="A842" s="27"/>
      <c r="G842" s="49"/>
      <c r="K842" s="100"/>
      <c r="L842" s="100"/>
      <c r="M842" s="106"/>
      <c r="N842" s="106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  <c r="AA842" s="27"/>
      <c r="AB842" s="27"/>
      <c r="AC842" s="25"/>
      <c r="AD842" s="25"/>
      <c r="AE842" s="25"/>
      <c r="AF842" s="25"/>
      <c r="AG842" s="25"/>
      <c r="AH842" s="25"/>
      <c r="AI842" s="25"/>
      <c r="AJ842" s="25"/>
      <c r="AK842" s="25"/>
      <c r="AL842" s="25"/>
      <c r="AM842" s="25"/>
      <c r="AN842" s="25"/>
      <c r="AO842" s="25"/>
      <c r="AP842" s="25"/>
      <c r="AQ842" s="25"/>
      <c r="AR842" s="25"/>
      <c r="AS842" s="25"/>
      <c r="AT842" s="25"/>
      <c r="AU842" s="25"/>
      <c r="AV842" s="25"/>
      <c r="AW842" s="25"/>
      <c r="AX842" s="25"/>
    </row>
    <row r="843" spans="1:50" ht="12.75">
      <c r="A843" s="27"/>
      <c r="G843" s="49"/>
      <c r="K843" s="100"/>
      <c r="L843" s="100"/>
      <c r="M843" s="106"/>
      <c r="N843" s="106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  <c r="AA843" s="27"/>
      <c r="AB843" s="27"/>
      <c r="AC843" s="25"/>
      <c r="AD843" s="25"/>
      <c r="AE843" s="25"/>
      <c r="AF843" s="25"/>
      <c r="AG843" s="25"/>
      <c r="AH843" s="25"/>
      <c r="AI843" s="25"/>
      <c r="AJ843" s="25"/>
      <c r="AK843" s="25"/>
      <c r="AL843" s="25"/>
      <c r="AM843" s="25"/>
      <c r="AN843" s="25"/>
      <c r="AO843" s="25"/>
      <c r="AP843" s="25"/>
      <c r="AQ843" s="25"/>
      <c r="AR843" s="25"/>
      <c r="AS843" s="25"/>
      <c r="AT843" s="25"/>
      <c r="AU843" s="25"/>
      <c r="AV843" s="25"/>
      <c r="AW843" s="25"/>
      <c r="AX843" s="25"/>
    </row>
    <row r="844" spans="1:50" ht="12.75">
      <c r="A844" s="27"/>
      <c r="G844" s="49"/>
      <c r="K844" s="100"/>
      <c r="L844" s="100"/>
      <c r="M844" s="106"/>
      <c r="N844" s="106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5"/>
      <c r="AD844" s="25"/>
      <c r="AE844" s="25"/>
      <c r="AF844" s="25"/>
      <c r="AG844" s="25"/>
      <c r="AH844" s="25"/>
      <c r="AI844" s="25"/>
      <c r="AJ844" s="25"/>
      <c r="AK844" s="25"/>
      <c r="AL844" s="25"/>
      <c r="AM844" s="25"/>
      <c r="AN844" s="25"/>
      <c r="AO844" s="25"/>
      <c r="AP844" s="25"/>
      <c r="AQ844" s="25"/>
      <c r="AR844" s="25"/>
      <c r="AS844" s="25"/>
      <c r="AT844" s="25"/>
      <c r="AU844" s="25"/>
      <c r="AV844" s="25"/>
      <c r="AW844" s="25"/>
      <c r="AX844" s="25"/>
    </row>
    <row r="845" spans="1:50" ht="12.75">
      <c r="A845" s="27"/>
      <c r="G845" s="49"/>
      <c r="K845" s="100"/>
      <c r="L845" s="100"/>
      <c r="M845" s="106"/>
      <c r="N845" s="106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  <c r="AA845" s="27"/>
      <c r="AB845" s="27"/>
      <c r="AC845" s="25"/>
      <c r="AD845" s="25"/>
      <c r="AE845" s="25"/>
      <c r="AF845" s="25"/>
      <c r="AG845" s="25"/>
      <c r="AH845" s="25"/>
      <c r="AI845" s="25"/>
      <c r="AJ845" s="25"/>
      <c r="AK845" s="25"/>
      <c r="AL845" s="25"/>
      <c r="AM845" s="25"/>
      <c r="AN845" s="25"/>
      <c r="AO845" s="25"/>
      <c r="AP845" s="25"/>
      <c r="AQ845" s="25"/>
      <c r="AR845" s="25"/>
      <c r="AS845" s="25"/>
      <c r="AT845" s="25"/>
      <c r="AU845" s="25"/>
      <c r="AV845" s="25"/>
      <c r="AW845" s="25"/>
      <c r="AX845" s="25"/>
    </row>
    <row r="846" spans="1:50" ht="12.75">
      <c r="A846" s="27"/>
      <c r="G846" s="49"/>
      <c r="K846" s="100"/>
      <c r="L846" s="100"/>
      <c r="M846" s="106"/>
      <c r="N846" s="106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  <c r="AA846" s="27"/>
      <c r="AB846" s="27"/>
      <c r="AC846" s="25"/>
      <c r="AD846" s="25"/>
      <c r="AE846" s="25"/>
      <c r="AF846" s="25"/>
      <c r="AG846" s="25"/>
      <c r="AH846" s="25"/>
      <c r="AI846" s="25"/>
      <c r="AJ846" s="25"/>
      <c r="AK846" s="25"/>
      <c r="AL846" s="25"/>
      <c r="AM846" s="25"/>
      <c r="AN846" s="25"/>
      <c r="AO846" s="25"/>
      <c r="AP846" s="25"/>
      <c r="AQ846" s="25"/>
      <c r="AR846" s="25"/>
      <c r="AS846" s="25"/>
      <c r="AT846" s="25"/>
      <c r="AU846" s="25"/>
      <c r="AV846" s="25"/>
      <c r="AW846" s="25"/>
      <c r="AX846" s="25"/>
    </row>
    <row r="847" spans="1:50" ht="12.75">
      <c r="A847" s="27"/>
      <c r="G847" s="49"/>
      <c r="K847" s="100"/>
      <c r="L847" s="100"/>
      <c r="M847" s="106"/>
      <c r="N847" s="106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  <c r="AA847" s="27"/>
      <c r="AB847" s="27"/>
      <c r="AC847" s="25"/>
      <c r="AD847" s="25"/>
      <c r="AE847" s="25"/>
      <c r="AF847" s="25"/>
      <c r="AG847" s="25"/>
      <c r="AH847" s="25"/>
      <c r="AI847" s="25"/>
      <c r="AJ847" s="25"/>
      <c r="AK847" s="25"/>
      <c r="AL847" s="25"/>
      <c r="AM847" s="25"/>
      <c r="AN847" s="25"/>
      <c r="AO847" s="25"/>
      <c r="AP847" s="25"/>
      <c r="AQ847" s="25"/>
      <c r="AR847" s="25"/>
      <c r="AS847" s="25"/>
      <c r="AT847" s="25"/>
      <c r="AU847" s="25"/>
      <c r="AV847" s="25"/>
      <c r="AW847" s="25"/>
      <c r="AX847" s="25"/>
    </row>
    <row r="848" spans="1:50" ht="12.75">
      <c r="A848" s="27"/>
      <c r="G848" s="49"/>
      <c r="K848" s="100"/>
      <c r="L848" s="100"/>
      <c r="M848" s="106"/>
      <c r="N848" s="106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  <c r="AA848" s="27"/>
      <c r="AB848" s="27"/>
      <c r="AC848" s="25"/>
      <c r="AD848" s="25"/>
      <c r="AE848" s="25"/>
      <c r="AF848" s="25"/>
      <c r="AG848" s="25"/>
      <c r="AH848" s="25"/>
      <c r="AI848" s="25"/>
      <c r="AJ848" s="25"/>
      <c r="AK848" s="25"/>
      <c r="AL848" s="25"/>
      <c r="AM848" s="25"/>
      <c r="AN848" s="25"/>
      <c r="AO848" s="25"/>
      <c r="AP848" s="25"/>
      <c r="AQ848" s="25"/>
      <c r="AR848" s="25"/>
      <c r="AS848" s="25"/>
      <c r="AT848" s="25"/>
      <c r="AU848" s="25"/>
      <c r="AV848" s="25"/>
      <c r="AW848" s="25"/>
      <c r="AX848" s="25"/>
    </row>
    <row r="849" spans="1:50" ht="12.75">
      <c r="A849" s="27"/>
      <c r="G849" s="49"/>
      <c r="K849" s="100"/>
      <c r="L849" s="100"/>
      <c r="M849" s="106"/>
      <c r="N849" s="106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  <c r="AA849" s="27"/>
      <c r="AB849" s="27"/>
      <c r="AC849" s="25"/>
      <c r="AD849" s="25"/>
      <c r="AE849" s="25"/>
      <c r="AF849" s="25"/>
      <c r="AG849" s="25"/>
      <c r="AH849" s="25"/>
      <c r="AI849" s="25"/>
      <c r="AJ849" s="25"/>
      <c r="AK849" s="25"/>
      <c r="AL849" s="25"/>
      <c r="AM849" s="25"/>
      <c r="AN849" s="25"/>
      <c r="AO849" s="25"/>
      <c r="AP849" s="25"/>
      <c r="AQ849" s="25"/>
      <c r="AR849" s="25"/>
      <c r="AS849" s="25"/>
      <c r="AT849" s="25"/>
      <c r="AU849" s="25"/>
      <c r="AV849" s="25"/>
      <c r="AW849" s="25"/>
      <c r="AX849" s="25"/>
    </row>
    <row r="850" spans="1:50" ht="12.75">
      <c r="A850" s="27"/>
      <c r="G850" s="49"/>
      <c r="K850" s="100"/>
      <c r="L850" s="100"/>
      <c r="M850" s="106"/>
      <c r="N850" s="106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  <c r="AA850" s="27"/>
      <c r="AB850" s="27"/>
      <c r="AC850" s="25"/>
      <c r="AD850" s="25"/>
      <c r="AE850" s="25"/>
      <c r="AF850" s="25"/>
      <c r="AG850" s="25"/>
      <c r="AH850" s="25"/>
      <c r="AI850" s="25"/>
      <c r="AJ850" s="25"/>
      <c r="AK850" s="25"/>
      <c r="AL850" s="25"/>
      <c r="AM850" s="25"/>
      <c r="AN850" s="25"/>
      <c r="AO850" s="25"/>
      <c r="AP850" s="25"/>
      <c r="AQ850" s="25"/>
      <c r="AR850" s="25"/>
      <c r="AS850" s="25"/>
      <c r="AT850" s="25"/>
      <c r="AU850" s="25"/>
      <c r="AV850" s="25"/>
      <c r="AW850" s="25"/>
      <c r="AX850" s="25"/>
    </row>
    <row r="851" spans="1:50" ht="12.75">
      <c r="G851" s="49"/>
      <c r="K851" s="100"/>
      <c r="L851" s="100"/>
      <c r="M851" s="106"/>
      <c r="N851" s="106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  <c r="AA851" s="27"/>
      <c r="AB851" s="27"/>
      <c r="AC851" s="25"/>
      <c r="AD851" s="25"/>
      <c r="AE851" s="25"/>
      <c r="AF851" s="25"/>
      <c r="AG851" s="25"/>
      <c r="AH851" s="25"/>
      <c r="AI851" s="25"/>
      <c r="AJ851" s="25"/>
      <c r="AK851" s="25"/>
      <c r="AL851" s="25"/>
      <c r="AM851" s="25"/>
      <c r="AN851" s="25"/>
      <c r="AO851" s="25"/>
      <c r="AP851" s="25"/>
      <c r="AQ851" s="25"/>
      <c r="AR851" s="25"/>
      <c r="AS851" s="25"/>
      <c r="AT851" s="25"/>
      <c r="AU851" s="25"/>
      <c r="AV851" s="25"/>
      <c r="AW851" s="25"/>
      <c r="AX851" s="25"/>
    </row>
    <row r="852" spans="1:50" ht="12.75">
      <c r="G852" s="49"/>
      <c r="K852" s="100"/>
      <c r="L852" s="100"/>
      <c r="M852" s="106"/>
      <c r="N852" s="106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  <c r="AA852" s="27"/>
      <c r="AB852" s="27"/>
      <c r="AC852" s="25"/>
      <c r="AD852" s="25"/>
      <c r="AE852" s="25"/>
      <c r="AF852" s="25"/>
      <c r="AG852" s="25"/>
      <c r="AH852" s="25"/>
      <c r="AI852" s="25"/>
      <c r="AJ852" s="25"/>
      <c r="AK852" s="25"/>
      <c r="AL852" s="25"/>
      <c r="AM852" s="25"/>
      <c r="AN852" s="25"/>
      <c r="AO852" s="25"/>
      <c r="AP852" s="25"/>
      <c r="AQ852" s="25"/>
      <c r="AR852" s="25"/>
      <c r="AS852" s="25"/>
      <c r="AT852" s="25"/>
      <c r="AU852" s="25"/>
      <c r="AV852" s="25"/>
      <c r="AW852" s="25"/>
      <c r="AX852" s="25"/>
    </row>
    <row r="853" spans="1:50" ht="12.75">
      <c r="G853" s="49"/>
      <c r="K853" s="100"/>
      <c r="L853" s="100"/>
      <c r="M853" s="106"/>
      <c r="N853" s="106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  <c r="AA853" s="27"/>
      <c r="AB853" s="27"/>
      <c r="AC853" s="25"/>
      <c r="AD853" s="25"/>
      <c r="AE853" s="25"/>
      <c r="AF853" s="25"/>
      <c r="AG853" s="25"/>
      <c r="AH853" s="25"/>
      <c r="AI853" s="25"/>
      <c r="AJ853" s="25"/>
      <c r="AK853" s="25"/>
      <c r="AL853" s="25"/>
      <c r="AM853" s="25"/>
      <c r="AN853" s="25"/>
      <c r="AO853" s="25"/>
      <c r="AP853" s="25"/>
      <c r="AQ853" s="25"/>
      <c r="AR853" s="25"/>
      <c r="AS853" s="25"/>
      <c r="AT853" s="25"/>
      <c r="AU853" s="25"/>
      <c r="AV853" s="25"/>
      <c r="AW853" s="25"/>
      <c r="AX853" s="25"/>
    </row>
    <row r="854" spans="1:50" ht="12.75">
      <c r="G854" s="49"/>
      <c r="K854" s="100"/>
      <c r="L854" s="100"/>
      <c r="M854" s="106"/>
      <c r="N854" s="106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  <c r="AA854" s="27"/>
      <c r="AB854" s="27"/>
      <c r="AC854" s="25"/>
      <c r="AD854" s="25"/>
      <c r="AE854" s="25"/>
      <c r="AF854" s="25"/>
      <c r="AG854" s="25"/>
      <c r="AH854" s="25"/>
      <c r="AI854" s="25"/>
      <c r="AJ854" s="25"/>
      <c r="AK854" s="25"/>
      <c r="AL854" s="25"/>
      <c r="AM854" s="25"/>
      <c r="AN854" s="25"/>
      <c r="AO854" s="25"/>
      <c r="AP854" s="25"/>
      <c r="AQ854" s="25"/>
      <c r="AR854" s="25"/>
      <c r="AS854" s="25"/>
      <c r="AT854" s="25"/>
      <c r="AU854" s="25"/>
      <c r="AV854" s="25"/>
      <c r="AW854" s="25"/>
      <c r="AX854" s="25"/>
    </row>
    <row r="855" spans="1:50" ht="12.75">
      <c r="G855" s="49"/>
      <c r="K855" s="100"/>
      <c r="L855" s="100"/>
      <c r="M855" s="106"/>
      <c r="N855" s="106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  <c r="AA855" s="27"/>
      <c r="AB855" s="27"/>
      <c r="AC855" s="25"/>
      <c r="AD855" s="25"/>
      <c r="AE855" s="25"/>
      <c r="AF855" s="25"/>
      <c r="AG855" s="25"/>
      <c r="AH855" s="25"/>
      <c r="AI855" s="25"/>
      <c r="AJ855" s="25"/>
      <c r="AK855" s="25"/>
      <c r="AL855" s="25"/>
      <c r="AM855" s="25"/>
      <c r="AN855" s="25"/>
      <c r="AO855" s="25"/>
      <c r="AP855" s="25"/>
      <c r="AQ855" s="25"/>
      <c r="AR855" s="25"/>
      <c r="AS855" s="25"/>
      <c r="AT855" s="25"/>
      <c r="AU855" s="25"/>
      <c r="AV855" s="25"/>
      <c r="AW855" s="25"/>
      <c r="AX855" s="25"/>
    </row>
    <row r="856" spans="1:50" ht="12.75">
      <c r="G856" s="49"/>
      <c r="K856" s="100"/>
      <c r="L856" s="100"/>
      <c r="M856" s="106"/>
      <c r="N856" s="106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  <c r="AA856" s="27"/>
      <c r="AB856" s="27"/>
      <c r="AC856" s="25"/>
      <c r="AD856" s="25"/>
      <c r="AE856" s="25"/>
      <c r="AF856" s="25"/>
      <c r="AG856" s="25"/>
      <c r="AH856" s="25"/>
      <c r="AI856" s="25"/>
      <c r="AJ856" s="25"/>
      <c r="AK856" s="25"/>
      <c r="AL856" s="25"/>
      <c r="AM856" s="25"/>
      <c r="AN856" s="25"/>
      <c r="AO856" s="25"/>
      <c r="AP856" s="25"/>
      <c r="AQ856" s="25"/>
      <c r="AR856" s="25"/>
      <c r="AS856" s="25"/>
      <c r="AT856" s="25"/>
      <c r="AU856" s="25"/>
      <c r="AV856" s="25"/>
      <c r="AW856" s="25"/>
      <c r="AX856" s="25"/>
    </row>
    <row r="857" spans="1:50" ht="12.75">
      <c r="G857" s="49"/>
      <c r="K857" s="100"/>
      <c r="L857" s="100"/>
      <c r="M857" s="106"/>
      <c r="N857" s="106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  <c r="AA857" s="27"/>
      <c r="AB857" s="27"/>
      <c r="AC857" s="25"/>
      <c r="AD857" s="25"/>
      <c r="AE857" s="25"/>
      <c r="AF857" s="25"/>
      <c r="AG857" s="25"/>
      <c r="AH857" s="25"/>
      <c r="AI857" s="25"/>
      <c r="AJ857" s="25"/>
      <c r="AK857" s="25"/>
      <c r="AL857" s="25"/>
      <c r="AM857" s="25"/>
      <c r="AN857" s="25"/>
      <c r="AO857" s="25"/>
      <c r="AP857" s="25"/>
      <c r="AQ857" s="25"/>
      <c r="AR857" s="25"/>
      <c r="AS857" s="25"/>
      <c r="AT857" s="25"/>
      <c r="AU857" s="25"/>
      <c r="AV857" s="25"/>
      <c r="AW857" s="25"/>
      <c r="AX857" s="25"/>
    </row>
    <row r="858" spans="1:50" ht="12.75">
      <c r="G858" s="49"/>
      <c r="K858" s="100"/>
      <c r="L858" s="100"/>
      <c r="M858" s="106"/>
      <c r="N858" s="106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  <c r="AA858" s="27"/>
      <c r="AB858" s="27"/>
      <c r="AC858" s="25"/>
      <c r="AD858" s="25"/>
      <c r="AE858" s="25"/>
      <c r="AF858" s="25"/>
      <c r="AG858" s="25"/>
      <c r="AH858" s="25"/>
      <c r="AI858" s="25"/>
      <c r="AJ858" s="25"/>
      <c r="AK858" s="25"/>
      <c r="AL858" s="25"/>
      <c r="AM858" s="25"/>
      <c r="AN858" s="25"/>
      <c r="AO858" s="25"/>
      <c r="AP858" s="25"/>
      <c r="AQ858" s="25"/>
      <c r="AR858" s="25"/>
      <c r="AS858" s="25"/>
      <c r="AT858" s="25"/>
      <c r="AU858" s="25"/>
      <c r="AV858" s="25"/>
      <c r="AW858" s="25"/>
      <c r="AX858" s="25"/>
    </row>
    <row r="859" spans="1:50" ht="12.75">
      <c r="G859" s="49"/>
      <c r="K859" s="100"/>
      <c r="L859" s="100"/>
      <c r="M859" s="106"/>
      <c r="N859" s="106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  <c r="AA859" s="27"/>
      <c r="AB859" s="27"/>
      <c r="AC859" s="25"/>
      <c r="AD859" s="25"/>
      <c r="AE859" s="25"/>
      <c r="AF859" s="25"/>
      <c r="AG859" s="25"/>
      <c r="AH859" s="25"/>
      <c r="AI859" s="25"/>
      <c r="AJ859" s="25"/>
      <c r="AK859" s="25"/>
      <c r="AL859" s="25"/>
      <c r="AM859" s="25"/>
      <c r="AN859" s="25"/>
      <c r="AO859" s="25"/>
      <c r="AP859" s="25"/>
      <c r="AQ859" s="25"/>
      <c r="AR859" s="25"/>
      <c r="AS859" s="25"/>
      <c r="AT859" s="25"/>
      <c r="AU859" s="25"/>
      <c r="AV859" s="25"/>
      <c r="AW859" s="25"/>
      <c r="AX859" s="25"/>
    </row>
    <row r="860" spans="1:50" ht="12.75">
      <c r="G860" s="49"/>
      <c r="K860" s="100"/>
      <c r="L860" s="100"/>
      <c r="M860" s="106"/>
      <c r="N860" s="106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  <c r="AA860" s="27"/>
      <c r="AB860" s="27"/>
      <c r="AC860" s="25"/>
      <c r="AD860" s="25"/>
      <c r="AE860" s="25"/>
      <c r="AF860" s="25"/>
      <c r="AG860" s="25"/>
      <c r="AH860" s="25"/>
      <c r="AI860" s="25"/>
      <c r="AJ860" s="25"/>
      <c r="AK860" s="25"/>
      <c r="AL860" s="25"/>
      <c r="AM860" s="25"/>
      <c r="AN860" s="25"/>
      <c r="AO860" s="25"/>
      <c r="AP860" s="25"/>
      <c r="AQ860" s="25"/>
      <c r="AR860" s="25"/>
      <c r="AS860" s="25"/>
      <c r="AT860" s="25"/>
      <c r="AU860" s="25"/>
      <c r="AV860" s="25"/>
      <c r="AW860" s="25"/>
      <c r="AX860" s="25"/>
    </row>
    <row r="861" spans="1:50" ht="12.75">
      <c r="G861" s="49"/>
      <c r="K861" s="100"/>
      <c r="L861" s="100"/>
      <c r="M861" s="106"/>
      <c r="N861" s="106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  <c r="AA861" s="27"/>
      <c r="AB861" s="27"/>
      <c r="AC861" s="25"/>
      <c r="AD861" s="25"/>
      <c r="AE861" s="25"/>
      <c r="AF861" s="25"/>
      <c r="AG861" s="25"/>
      <c r="AH861" s="25"/>
      <c r="AI861" s="25"/>
      <c r="AJ861" s="25"/>
      <c r="AK861" s="25"/>
      <c r="AL861" s="25"/>
      <c r="AM861" s="25"/>
      <c r="AN861" s="25"/>
      <c r="AO861" s="25"/>
      <c r="AP861" s="25"/>
      <c r="AQ861" s="25"/>
      <c r="AR861" s="25"/>
      <c r="AS861" s="25"/>
      <c r="AT861" s="25"/>
      <c r="AU861" s="25"/>
      <c r="AV861" s="25"/>
      <c r="AW861" s="25"/>
      <c r="AX861" s="25"/>
    </row>
    <row r="862" spans="1:50" ht="12.75">
      <c r="G862" s="49"/>
      <c r="K862" s="100"/>
      <c r="L862" s="100"/>
      <c r="M862" s="106"/>
      <c r="N862" s="106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  <c r="AA862" s="27"/>
      <c r="AB862" s="27"/>
      <c r="AC862" s="25"/>
      <c r="AD862" s="25"/>
      <c r="AE862" s="25"/>
      <c r="AF862" s="25"/>
      <c r="AG862" s="25"/>
      <c r="AH862" s="25"/>
      <c r="AI862" s="25"/>
      <c r="AJ862" s="25"/>
      <c r="AK862" s="25"/>
      <c r="AL862" s="25"/>
      <c r="AM862" s="25"/>
      <c r="AN862" s="25"/>
      <c r="AO862" s="25"/>
      <c r="AP862" s="25"/>
      <c r="AQ862" s="25"/>
      <c r="AR862" s="25"/>
      <c r="AS862" s="25"/>
      <c r="AT862" s="25"/>
      <c r="AU862" s="25"/>
      <c r="AV862" s="25"/>
      <c r="AW862" s="25"/>
      <c r="AX862" s="25"/>
    </row>
    <row r="863" spans="1:50" ht="12.75">
      <c r="G863" s="49"/>
      <c r="K863" s="100"/>
      <c r="L863" s="100"/>
      <c r="M863" s="106"/>
      <c r="N863" s="106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  <c r="AA863" s="27"/>
      <c r="AB863" s="27"/>
      <c r="AC863" s="25"/>
      <c r="AD863" s="25"/>
      <c r="AE863" s="25"/>
      <c r="AF863" s="25"/>
      <c r="AG863" s="25"/>
      <c r="AH863" s="25"/>
      <c r="AI863" s="25"/>
      <c r="AJ863" s="25"/>
      <c r="AK863" s="25"/>
      <c r="AL863" s="25"/>
      <c r="AM863" s="25"/>
      <c r="AN863" s="25"/>
      <c r="AO863" s="25"/>
      <c r="AP863" s="25"/>
      <c r="AQ863" s="25"/>
      <c r="AR863" s="25"/>
      <c r="AS863" s="25"/>
      <c r="AT863" s="25"/>
      <c r="AU863" s="25"/>
      <c r="AV863" s="25"/>
      <c r="AW863" s="25"/>
      <c r="AX863" s="25"/>
    </row>
    <row r="864" spans="1:50" ht="12.75">
      <c r="G864" s="49"/>
      <c r="K864" s="100"/>
      <c r="L864" s="100"/>
      <c r="M864" s="106"/>
      <c r="N864" s="106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  <c r="AA864" s="27"/>
      <c r="AB864" s="27"/>
      <c r="AC864" s="25"/>
      <c r="AD864" s="25"/>
      <c r="AE864" s="25"/>
      <c r="AF864" s="25"/>
      <c r="AG864" s="25"/>
      <c r="AH864" s="25"/>
      <c r="AI864" s="25"/>
      <c r="AJ864" s="25"/>
      <c r="AK864" s="25"/>
      <c r="AL864" s="25"/>
      <c r="AM864" s="25"/>
      <c r="AN864" s="25"/>
      <c r="AO864" s="25"/>
      <c r="AP864" s="25"/>
      <c r="AQ864" s="25"/>
      <c r="AR864" s="25"/>
      <c r="AS864" s="25"/>
      <c r="AT864" s="25"/>
      <c r="AU864" s="25"/>
      <c r="AV864" s="25"/>
      <c r="AW864" s="25"/>
      <c r="AX864" s="25"/>
    </row>
    <row r="865" spans="7:50" ht="12.75">
      <c r="G865" s="49"/>
      <c r="K865" s="100"/>
      <c r="L865" s="100"/>
      <c r="M865" s="106"/>
      <c r="N865" s="106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  <c r="AA865" s="27"/>
      <c r="AB865" s="27"/>
      <c r="AC865" s="25"/>
      <c r="AD865" s="25"/>
      <c r="AE865" s="25"/>
      <c r="AF865" s="25"/>
      <c r="AG865" s="25"/>
      <c r="AH865" s="25"/>
      <c r="AI865" s="25"/>
      <c r="AJ865" s="25"/>
      <c r="AK865" s="25"/>
      <c r="AL865" s="25"/>
      <c r="AM865" s="25"/>
      <c r="AN865" s="25"/>
      <c r="AO865" s="25"/>
      <c r="AP865" s="25"/>
      <c r="AQ865" s="25"/>
      <c r="AR865" s="25"/>
      <c r="AS865" s="25"/>
      <c r="AT865" s="25"/>
      <c r="AU865" s="25"/>
      <c r="AV865" s="25"/>
      <c r="AW865" s="25"/>
      <c r="AX865" s="25"/>
    </row>
    <row r="866" spans="7:50" ht="12.75">
      <c r="G866" s="49"/>
      <c r="K866" s="100"/>
      <c r="L866" s="100"/>
      <c r="M866" s="106"/>
      <c r="N866" s="106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  <c r="AA866" s="27"/>
      <c r="AB866" s="27"/>
      <c r="AC866" s="25"/>
      <c r="AD866" s="25"/>
      <c r="AE866" s="25"/>
      <c r="AF866" s="25"/>
      <c r="AG866" s="25"/>
      <c r="AH866" s="25"/>
      <c r="AI866" s="25"/>
      <c r="AJ866" s="25"/>
      <c r="AK866" s="25"/>
      <c r="AL866" s="25"/>
      <c r="AM866" s="25"/>
      <c r="AN866" s="25"/>
      <c r="AO866" s="25"/>
      <c r="AP866" s="25"/>
      <c r="AQ866" s="25"/>
      <c r="AR866" s="25"/>
      <c r="AS866" s="25"/>
      <c r="AT866" s="25"/>
      <c r="AU866" s="25"/>
      <c r="AV866" s="25"/>
      <c r="AW866" s="25"/>
      <c r="AX866" s="25"/>
    </row>
    <row r="867" spans="7:50" ht="12.75">
      <c r="G867" s="49"/>
      <c r="K867" s="100"/>
      <c r="L867" s="100"/>
      <c r="M867" s="106"/>
      <c r="N867" s="106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  <c r="AA867" s="27"/>
      <c r="AB867" s="27"/>
      <c r="AC867" s="25"/>
      <c r="AD867" s="25"/>
      <c r="AE867" s="25"/>
      <c r="AF867" s="25"/>
      <c r="AG867" s="25"/>
      <c r="AH867" s="25"/>
      <c r="AI867" s="25"/>
      <c r="AJ867" s="25"/>
      <c r="AK867" s="25"/>
      <c r="AL867" s="25"/>
      <c r="AM867" s="25"/>
      <c r="AN867" s="25"/>
      <c r="AO867" s="25"/>
      <c r="AP867" s="25"/>
      <c r="AQ867" s="25"/>
      <c r="AR867" s="25"/>
      <c r="AS867" s="25"/>
      <c r="AT867" s="25"/>
      <c r="AU867" s="25"/>
      <c r="AV867" s="25"/>
      <c r="AW867" s="25"/>
      <c r="AX867" s="25"/>
    </row>
    <row r="868" spans="7:50" ht="12.75">
      <c r="G868" s="49"/>
      <c r="K868" s="100"/>
      <c r="L868" s="100"/>
      <c r="M868" s="106"/>
      <c r="N868" s="106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  <c r="AA868" s="27"/>
      <c r="AB868" s="27"/>
      <c r="AC868" s="25"/>
      <c r="AD868" s="25"/>
      <c r="AE868" s="25"/>
      <c r="AF868" s="25"/>
      <c r="AG868" s="25"/>
      <c r="AH868" s="25"/>
      <c r="AI868" s="25"/>
      <c r="AJ868" s="25"/>
      <c r="AK868" s="25"/>
      <c r="AL868" s="25"/>
      <c r="AM868" s="25"/>
      <c r="AN868" s="25"/>
      <c r="AO868" s="25"/>
      <c r="AP868" s="25"/>
      <c r="AQ868" s="25"/>
      <c r="AR868" s="25"/>
      <c r="AS868" s="25"/>
      <c r="AT868" s="25"/>
      <c r="AU868" s="25"/>
      <c r="AV868" s="25"/>
      <c r="AW868" s="25"/>
      <c r="AX868" s="25"/>
    </row>
    <row r="869" spans="7:50" ht="12.75">
      <c r="G869" s="49"/>
      <c r="K869" s="100"/>
      <c r="L869" s="100"/>
      <c r="M869" s="106"/>
      <c r="N869" s="106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  <c r="AA869" s="27"/>
      <c r="AB869" s="27"/>
      <c r="AC869" s="25"/>
      <c r="AD869" s="25"/>
      <c r="AE869" s="25"/>
      <c r="AF869" s="25"/>
      <c r="AG869" s="25"/>
      <c r="AH869" s="25"/>
      <c r="AI869" s="25"/>
      <c r="AJ869" s="25"/>
      <c r="AK869" s="25"/>
      <c r="AL869" s="25"/>
      <c r="AM869" s="25"/>
      <c r="AN869" s="25"/>
      <c r="AO869" s="25"/>
      <c r="AP869" s="25"/>
      <c r="AQ869" s="25"/>
      <c r="AR869" s="25"/>
      <c r="AS869" s="25"/>
      <c r="AT869" s="25"/>
      <c r="AU869" s="25"/>
      <c r="AV869" s="25"/>
      <c r="AW869" s="25"/>
      <c r="AX869" s="25"/>
    </row>
    <row r="870" spans="7:50" ht="12.75">
      <c r="G870" s="49"/>
      <c r="K870" s="100"/>
      <c r="L870" s="100"/>
      <c r="M870" s="106"/>
      <c r="N870" s="106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  <c r="AA870" s="27"/>
      <c r="AB870" s="27"/>
      <c r="AC870" s="25"/>
      <c r="AD870" s="25"/>
      <c r="AE870" s="25"/>
      <c r="AF870" s="25"/>
      <c r="AG870" s="25"/>
      <c r="AH870" s="25"/>
      <c r="AI870" s="25"/>
      <c r="AJ870" s="25"/>
      <c r="AK870" s="25"/>
      <c r="AL870" s="25"/>
      <c r="AM870" s="25"/>
      <c r="AN870" s="25"/>
      <c r="AO870" s="25"/>
      <c r="AP870" s="25"/>
      <c r="AQ870" s="25"/>
      <c r="AR870" s="25"/>
      <c r="AS870" s="25"/>
      <c r="AT870" s="25"/>
      <c r="AU870" s="25"/>
      <c r="AV870" s="25"/>
      <c r="AW870" s="25"/>
      <c r="AX870" s="25"/>
    </row>
    <row r="871" spans="7:50" ht="12.75">
      <c r="G871" s="49"/>
      <c r="K871" s="100"/>
      <c r="L871" s="100"/>
      <c r="M871" s="106"/>
      <c r="N871" s="106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  <c r="AA871" s="27"/>
      <c r="AB871" s="27"/>
      <c r="AC871" s="25"/>
      <c r="AD871" s="25"/>
      <c r="AE871" s="25"/>
      <c r="AF871" s="25"/>
      <c r="AG871" s="25"/>
      <c r="AH871" s="25"/>
      <c r="AI871" s="25"/>
      <c r="AJ871" s="25"/>
      <c r="AK871" s="25"/>
      <c r="AL871" s="25"/>
      <c r="AM871" s="25"/>
      <c r="AN871" s="25"/>
      <c r="AO871" s="25"/>
      <c r="AP871" s="25"/>
      <c r="AQ871" s="25"/>
      <c r="AR871" s="25"/>
      <c r="AS871" s="25"/>
      <c r="AT871" s="25"/>
      <c r="AU871" s="25"/>
      <c r="AV871" s="25"/>
      <c r="AW871" s="25"/>
      <c r="AX871" s="25"/>
    </row>
    <row r="872" spans="7:50" ht="12.75">
      <c r="G872" s="49"/>
      <c r="K872" s="100"/>
      <c r="L872" s="100"/>
      <c r="M872" s="106"/>
      <c r="N872" s="106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  <c r="AA872" s="27"/>
      <c r="AB872" s="27"/>
      <c r="AC872" s="25"/>
      <c r="AD872" s="25"/>
      <c r="AE872" s="25"/>
      <c r="AF872" s="25"/>
      <c r="AG872" s="25"/>
      <c r="AH872" s="25"/>
      <c r="AI872" s="25"/>
      <c r="AJ872" s="25"/>
      <c r="AK872" s="25"/>
      <c r="AL872" s="25"/>
      <c r="AM872" s="25"/>
      <c r="AN872" s="25"/>
      <c r="AO872" s="25"/>
      <c r="AP872" s="25"/>
      <c r="AQ872" s="25"/>
      <c r="AR872" s="25"/>
      <c r="AS872" s="25"/>
      <c r="AT872" s="25"/>
      <c r="AU872" s="25"/>
      <c r="AV872" s="25"/>
      <c r="AW872" s="25"/>
      <c r="AX872" s="25"/>
    </row>
    <row r="873" spans="7:50" ht="12.75">
      <c r="G873" s="49"/>
      <c r="K873" s="100"/>
      <c r="L873" s="100"/>
      <c r="M873" s="106"/>
      <c r="N873" s="106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  <c r="AA873" s="27"/>
      <c r="AB873" s="27"/>
      <c r="AC873" s="25"/>
      <c r="AD873" s="25"/>
      <c r="AE873" s="25"/>
      <c r="AF873" s="25"/>
      <c r="AG873" s="25"/>
      <c r="AH873" s="25"/>
      <c r="AI873" s="25"/>
      <c r="AJ873" s="25"/>
      <c r="AK873" s="25"/>
      <c r="AL873" s="25"/>
      <c r="AM873" s="25"/>
      <c r="AN873" s="25"/>
      <c r="AO873" s="25"/>
      <c r="AP873" s="25"/>
      <c r="AQ873" s="25"/>
      <c r="AR873" s="25"/>
      <c r="AS873" s="25"/>
      <c r="AT873" s="25"/>
      <c r="AU873" s="25"/>
      <c r="AV873" s="25"/>
      <c r="AW873" s="25"/>
      <c r="AX873" s="25"/>
    </row>
    <row r="874" spans="7:50" ht="12.75">
      <c r="G874" s="49"/>
      <c r="K874" s="100"/>
      <c r="L874" s="100"/>
      <c r="M874" s="106"/>
      <c r="N874" s="106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  <c r="AA874" s="27"/>
      <c r="AB874" s="27"/>
      <c r="AC874" s="25"/>
      <c r="AD874" s="25"/>
      <c r="AE874" s="25"/>
      <c r="AF874" s="25"/>
      <c r="AG874" s="25"/>
      <c r="AH874" s="25"/>
      <c r="AI874" s="25"/>
      <c r="AJ874" s="25"/>
      <c r="AK874" s="25"/>
      <c r="AL874" s="25"/>
      <c r="AM874" s="25"/>
      <c r="AN874" s="25"/>
      <c r="AO874" s="25"/>
      <c r="AP874" s="25"/>
      <c r="AQ874" s="25"/>
      <c r="AR874" s="25"/>
      <c r="AS874" s="25"/>
      <c r="AT874" s="25"/>
      <c r="AU874" s="25"/>
      <c r="AV874" s="25"/>
      <c r="AW874" s="25"/>
      <c r="AX874" s="25"/>
    </row>
    <row r="875" spans="7:50" ht="12.75">
      <c r="G875" s="49"/>
      <c r="K875" s="100"/>
      <c r="L875" s="100"/>
      <c r="M875" s="106"/>
      <c r="N875" s="106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  <c r="AA875" s="27"/>
      <c r="AB875" s="27"/>
      <c r="AC875" s="25"/>
      <c r="AD875" s="25"/>
      <c r="AE875" s="25"/>
      <c r="AF875" s="25"/>
      <c r="AG875" s="25"/>
      <c r="AH875" s="25"/>
      <c r="AI875" s="25"/>
      <c r="AJ875" s="25"/>
      <c r="AK875" s="25"/>
      <c r="AL875" s="25"/>
      <c r="AM875" s="25"/>
      <c r="AN875" s="25"/>
      <c r="AO875" s="25"/>
      <c r="AP875" s="25"/>
      <c r="AQ875" s="25"/>
      <c r="AR875" s="25"/>
      <c r="AS875" s="25"/>
      <c r="AT875" s="25"/>
      <c r="AU875" s="25"/>
      <c r="AV875" s="25"/>
      <c r="AW875" s="25"/>
      <c r="AX875" s="25"/>
    </row>
    <row r="876" spans="7:50" ht="12.75">
      <c r="G876" s="49"/>
      <c r="K876" s="100"/>
      <c r="L876" s="100"/>
      <c r="M876" s="106"/>
      <c r="N876" s="106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  <c r="AA876" s="27"/>
      <c r="AB876" s="27"/>
      <c r="AC876" s="25"/>
      <c r="AD876" s="25"/>
      <c r="AE876" s="25"/>
      <c r="AF876" s="25"/>
      <c r="AG876" s="25"/>
      <c r="AH876" s="25"/>
      <c r="AI876" s="25"/>
      <c r="AJ876" s="25"/>
      <c r="AK876" s="25"/>
      <c r="AL876" s="25"/>
      <c r="AM876" s="25"/>
      <c r="AN876" s="25"/>
      <c r="AO876" s="25"/>
      <c r="AP876" s="25"/>
      <c r="AQ876" s="25"/>
      <c r="AR876" s="25"/>
      <c r="AS876" s="25"/>
      <c r="AT876" s="25"/>
      <c r="AU876" s="25"/>
      <c r="AV876" s="25"/>
      <c r="AW876" s="25"/>
      <c r="AX876" s="25"/>
    </row>
    <row r="877" spans="7:50" ht="12.75">
      <c r="G877" s="49"/>
      <c r="K877" s="100"/>
      <c r="L877" s="100"/>
      <c r="M877" s="106"/>
      <c r="N877" s="106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  <c r="AA877" s="27"/>
      <c r="AB877" s="27"/>
      <c r="AC877" s="25"/>
      <c r="AD877" s="25"/>
      <c r="AE877" s="25"/>
      <c r="AF877" s="25"/>
      <c r="AG877" s="25"/>
      <c r="AH877" s="25"/>
      <c r="AI877" s="25"/>
      <c r="AJ877" s="25"/>
      <c r="AK877" s="25"/>
      <c r="AL877" s="25"/>
      <c r="AM877" s="25"/>
      <c r="AN877" s="25"/>
      <c r="AO877" s="25"/>
      <c r="AP877" s="25"/>
      <c r="AQ877" s="25"/>
      <c r="AR877" s="25"/>
      <c r="AS877" s="25"/>
      <c r="AT877" s="25"/>
      <c r="AU877" s="25"/>
      <c r="AV877" s="25"/>
      <c r="AW877" s="25"/>
      <c r="AX877" s="25"/>
    </row>
    <row r="878" spans="7:50" ht="12.75">
      <c r="G878" s="49"/>
      <c r="K878" s="100"/>
      <c r="L878" s="100"/>
      <c r="M878" s="106"/>
      <c r="N878" s="106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  <c r="AA878" s="27"/>
      <c r="AB878" s="27"/>
      <c r="AC878" s="25"/>
      <c r="AD878" s="25"/>
      <c r="AE878" s="25"/>
      <c r="AF878" s="25"/>
      <c r="AG878" s="25"/>
      <c r="AH878" s="25"/>
      <c r="AI878" s="25"/>
      <c r="AJ878" s="25"/>
      <c r="AK878" s="25"/>
      <c r="AL878" s="25"/>
      <c r="AM878" s="25"/>
      <c r="AN878" s="25"/>
      <c r="AO878" s="25"/>
      <c r="AP878" s="25"/>
      <c r="AQ878" s="25"/>
      <c r="AR878" s="25"/>
      <c r="AS878" s="25"/>
      <c r="AT878" s="25"/>
      <c r="AU878" s="25"/>
      <c r="AV878" s="25"/>
      <c r="AW878" s="25"/>
      <c r="AX878" s="25"/>
    </row>
    <row r="879" spans="7:50" ht="12.75">
      <c r="G879" s="49"/>
      <c r="K879" s="100"/>
      <c r="L879" s="100"/>
      <c r="M879" s="106"/>
      <c r="N879" s="106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  <c r="AA879" s="27"/>
      <c r="AB879" s="27"/>
      <c r="AC879" s="25"/>
      <c r="AD879" s="25"/>
      <c r="AE879" s="25"/>
      <c r="AF879" s="25"/>
      <c r="AG879" s="25"/>
      <c r="AH879" s="25"/>
      <c r="AI879" s="25"/>
      <c r="AJ879" s="25"/>
      <c r="AK879" s="25"/>
      <c r="AL879" s="25"/>
      <c r="AM879" s="25"/>
      <c r="AN879" s="25"/>
      <c r="AO879" s="25"/>
      <c r="AP879" s="25"/>
      <c r="AQ879" s="25"/>
      <c r="AR879" s="25"/>
      <c r="AS879" s="25"/>
      <c r="AT879" s="25"/>
      <c r="AU879" s="25"/>
      <c r="AV879" s="25"/>
      <c r="AW879" s="25"/>
      <c r="AX879" s="25"/>
    </row>
    <row r="880" spans="7:50" ht="12.75">
      <c r="G880" s="49"/>
      <c r="K880" s="100"/>
      <c r="L880" s="100"/>
      <c r="M880" s="106"/>
      <c r="N880" s="106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  <c r="AA880" s="27"/>
      <c r="AB880" s="27"/>
      <c r="AC880" s="25"/>
      <c r="AD880" s="25"/>
      <c r="AE880" s="25"/>
      <c r="AF880" s="25"/>
      <c r="AG880" s="25"/>
      <c r="AH880" s="25"/>
      <c r="AI880" s="25"/>
      <c r="AJ880" s="25"/>
      <c r="AK880" s="25"/>
      <c r="AL880" s="25"/>
      <c r="AM880" s="25"/>
      <c r="AN880" s="25"/>
      <c r="AO880" s="25"/>
      <c r="AP880" s="25"/>
      <c r="AQ880" s="25"/>
      <c r="AR880" s="25"/>
      <c r="AS880" s="25"/>
      <c r="AT880" s="25"/>
      <c r="AU880" s="25"/>
      <c r="AV880" s="25"/>
      <c r="AW880" s="25"/>
      <c r="AX880" s="25"/>
    </row>
    <row r="881" spans="7:50" ht="12.75">
      <c r="G881" s="49"/>
      <c r="K881" s="100"/>
      <c r="L881" s="100"/>
      <c r="M881" s="106"/>
      <c r="N881" s="106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  <c r="AA881" s="27"/>
      <c r="AB881" s="27"/>
      <c r="AC881" s="25"/>
      <c r="AD881" s="25"/>
      <c r="AE881" s="25"/>
      <c r="AF881" s="25"/>
      <c r="AG881" s="25"/>
      <c r="AH881" s="25"/>
      <c r="AI881" s="25"/>
      <c r="AJ881" s="25"/>
      <c r="AK881" s="25"/>
      <c r="AL881" s="25"/>
      <c r="AM881" s="25"/>
      <c r="AN881" s="25"/>
      <c r="AO881" s="25"/>
      <c r="AP881" s="25"/>
      <c r="AQ881" s="25"/>
      <c r="AR881" s="25"/>
      <c r="AS881" s="25"/>
      <c r="AT881" s="25"/>
      <c r="AU881" s="25"/>
      <c r="AV881" s="25"/>
      <c r="AW881" s="25"/>
      <c r="AX881" s="25"/>
    </row>
    <row r="882" spans="7:50" ht="12.75">
      <c r="G882" s="49"/>
      <c r="K882" s="100"/>
      <c r="L882" s="100"/>
      <c r="M882" s="106"/>
      <c r="N882" s="106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  <c r="AA882" s="27"/>
      <c r="AB882" s="27"/>
      <c r="AC882" s="25"/>
      <c r="AD882" s="25"/>
      <c r="AE882" s="25"/>
      <c r="AF882" s="25"/>
      <c r="AG882" s="25"/>
      <c r="AH882" s="25"/>
      <c r="AI882" s="25"/>
      <c r="AJ882" s="25"/>
      <c r="AK882" s="25"/>
      <c r="AL882" s="25"/>
      <c r="AM882" s="25"/>
      <c r="AN882" s="25"/>
      <c r="AO882" s="25"/>
      <c r="AP882" s="25"/>
      <c r="AQ882" s="25"/>
      <c r="AR882" s="25"/>
      <c r="AS882" s="25"/>
      <c r="AT882" s="25"/>
      <c r="AU882" s="25"/>
      <c r="AV882" s="25"/>
      <c r="AW882" s="25"/>
      <c r="AX882" s="25"/>
    </row>
    <row r="883" spans="7:50" ht="12.75">
      <c r="G883" s="49"/>
      <c r="K883" s="100"/>
      <c r="L883" s="100"/>
      <c r="M883" s="106"/>
      <c r="N883" s="106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  <c r="AA883" s="27"/>
      <c r="AB883" s="27"/>
      <c r="AC883" s="25"/>
      <c r="AD883" s="25"/>
      <c r="AE883" s="25"/>
      <c r="AF883" s="25"/>
      <c r="AG883" s="25"/>
      <c r="AH883" s="25"/>
      <c r="AI883" s="25"/>
      <c r="AJ883" s="25"/>
      <c r="AK883" s="25"/>
      <c r="AL883" s="25"/>
      <c r="AM883" s="25"/>
      <c r="AN883" s="25"/>
      <c r="AO883" s="25"/>
      <c r="AP883" s="25"/>
      <c r="AQ883" s="25"/>
      <c r="AR883" s="25"/>
      <c r="AS883" s="25"/>
      <c r="AT883" s="25"/>
      <c r="AU883" s="25"/>
      <c r="AV883" s="25"/>
      <c r="AW883" s="25"/>
      <c r="AX883" s="25"/>
    </row>
    <row r="884" spans="7:50" ht="12.75">
      <c r="G884" s="49"/>
      <c r="K884" s="100"/>
      <c r="L884" s="100"/>
      <c r="M884" s="106"/>
      <c r="N884" s="106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  <c r="AA884" s="27"/>
      <c r="AB884" s="27"/>
      <c r="AC884" s="25"/>
      <c r="AD884" s="25"/>
      <c r="AE884" s="25"/>
      <c r="AF884" s="25"/>
      <c r="AG884" s="25"/>
      <c r="AH884" s="25"/>
      <c r="AI884" s="25"/>
      <c r="AJ884" s="25"/>
      <c r="AK884" s="25"/>
      <c r="AL884" s="25"/>
      <c r="AM884" s="25"/>
      <c r="AN884" s="25"/>
      <c r="AO884" s="25"/>
      <c r="AP884" s="25"/>
      <c r="AQ884" s="25"/>
      <c r="AR884" s="25"/>
      <c r="AS884" s="25"/>
      <c r="AT884" s="25"/>
      <c r="AU884" s="25"/>
      <c r="AV884" s="25"/>
      <c r="AW884" s="25"/>
      <c r="AX884" s="25"/>
    </row>
    <row r="885" spans="7:50" ht="12.75">
      <c r="G885" s="49"/>
      <c r="K885" s="100"/>
      <c r="L885" s="100"/>
      <c r="M885" s="106"/>
      <c r="N885" s="106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  <c r="AA885" s="27"/>
      <c r="AB885" s="27"/>
      <c r="AC885" s="25"/>
      <c r="AD885" s="25"/>
      <c r="AE885" s="25"/>
      <c r="AF885" s="25"/>
      <c r="AG885" s="25"/>
      <c r="AH885" s="25"/>
      <c r="AI885" s="25"/>
      <c r="AJ885" s="25"/>
      <c r="AK885" s="25"/>
      <c r="AL885" s="25"/>
      <c r="AM885" s="25"/>
      <c r="AN885" s="25"/>
      <c r="AO885" s="25"/>
      <c r="AP885" s="25"/>
      <c r="AQ885" s="25"/>
      <c r="AR885" s="25"/>
      <c r="AS885" s="25"/>
      <c r="AT885" s="25"/>
      <c r="AU885" s="25"/>
      <c r="AV885" s="25"/>
      <c r="AW885" s="25"/>
      <c r="AX885" s="25"/>
    </row>
    <row r="886" spans="7:50" ht="12.75">
      <c r="G886" s="49"/>
      <c r="K886" s="100"/>
      <c r="L886" s="100"/>
      <c r="M886" s="106"/>
      <c r="N886" s="106"/>
      <c r="O886" s="27"/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  <c r="AA886" s="27"/>
      <c r="AB886" s="27"/>
      <c r="AC886" s="25"/>
      <c r="AD886" s="25"/>
      <c r="AE886" s="25"/>
      <c r="AF886" s="25"/>
      <c r="AG886" s="25"/>
      <c r="AH886" s="25"/>
      <c r="AI886" s="25"/>
      <c r="AJ886" s="25"/>
      <c r="AK886" s="25"/>
      <c r="AL886" s="25"/>
      <c r="AM886" s="25"/>
      <c r="AN886" s="25"/>
      <c r="AO886" s="25"/>
      <c r="AP886" s="25"/>
      <c r="AQ886" s="25"/>
      <c r="AR886" s="25"/>
      <c r="AS886" s="25"/>
      <c r="AT886" s="25"/>
      <c r="AU886" s="25"/>
      <c r="AV886" s="25"/>
      <c r="AW886" s="25"/>
      <c r="AX886" s="25"/>
    </row>
    <row r="887" spans="7:50" ht="12.75">
      <c r="G887" s="49"/>
      <c r="K887" s="100"/>
      <c r="L887" s="100"/>
      <c r="M887" s="106"/>
      <c r="N887" s="106"/>
      <c r="O887" s="27"/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  <c r="AA887" s="27"/>
      <c r="AB887" s="27"/>
      <c r="AC887" s="25"/>
      <c r="AD887" s="25"/>
      <c r="AE887" s="25"/>
      <c r="AF887" s="25"/>
      <c r="AG887" s="25"/>
      <c r="AH887" s="25"/>
      <c r="AI887" s="25"/>
      <c r="AJ887" s="25"/>
      <c r="AK887" s="25"/>
      <c r="AL887" s="25"/>
      <c r="AM887" s="25"/>
      <c r="AN887" s="25"/>
      <c r="AO887" s="25"/>
      <c r="AP887" s="25"/>
      <c r="AQ887" s="25"/>
      <c r="AR887" s="25"/>
      <c r="AS887" s="25"/>
      <c r="AT887" s="25"/>
      <c r="AU887" s="25"/>
      <c r="AV887" s="25"/>
      <c r="AW887" s="25"/>
      <c r="AX887" s="25"/>
    </row>
    <row r="888" spans="7:50" ht="12.75">
      <c r="G888" s="49"/>
      <c r="K888" s="100"/>
      <c r="L888" s="100"/>
      <c r="M888" s="106"/>
      <c r="N888" s="106"/>
      <c r="O888" s="27"/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  <c r="AA888" s="27"/>
      <c r="AB888" s="27"/>
      <c r="AC888" s="25"/>
      <c r="AD888" s="25"/>
      <c r="AE888" s="25"/>
      <c r="AF888" s="25"/>
      <c r="AG888" s="25"/>
      <c r="AH888" s="25"/>
      <c r="AI888" s="25"/>
      <c r="AJ888" s="25"/>
      <c r="AK888" s="25"/>
      <c r="AL888" s="25"/>
      <c r="AM888" s="25"/>
      <c r="AN888" s="25"/>
      <c r="AO888" s="25"/>
      <c r="AP888" s="25"/>
      <c r="AQ888" s="25"/>
      <c r="AR888" s="25"/>
      <c r="AS888" s="25"/>
      <c r="AT888" s="25"/>
      <c r="AU888" s="25"/>
      <c r="AV888" s="25"/>
      <c r="AW888" s="25"/>
      <c r="AX888" s="25"/>
    </row>
    <row r="889" spans="7:50" ht="12.75">
      <c r="G889" s="49"/>
      <c r="K889" s="100"/>
      <c r="L889" s="100"/>
      <c r="M889" s="106"/>
      <c r="N889" s="106"/>
      <c r="O889" s="27"/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  <c r="AA889" s="27"/>
      <c r="AB889" s="27"/>
      <c r="AC889" s="25"/>
      <c r="AD889" s="25"/>
      <c r="AE889" s="25"/>
      <c r="AF889" s="25"/>
      <c r="AG889" s="25"/>
      <c r="AH889" s="25"/>
      <c r="AI889" s="25"/>
      <c r="AJ889" s="25"/>
      <c r="AK889" s="25"/>
      <c r="AL889" s="25"/>
      <c r="AM889" s="25"/>
      <c r="AN889" s="25"/>
      <c r="AO889" s="25"/>
      <c r="AP889" s="25"/>
      <c r="AQ889" s="25"/>
      <c r="AR889" s="25"/>
      <c r="AS889" s="25"/>
      <c r="AT889" s="25"/>
      <c r="AU889" s="25"/>
      <c r="AV889" s="25"/>
      <c r="AW889" s="25"/>
      <c r="AX889" s="25"/>
    </row>
    <row r="890" spans="7:50" ht="12.75">
      <c r="G890" s="49"/>
      <c r="K890" s="100"/>
      <c r="L890" s="100"/>
      <c r="M890" s="106"/>
      <c r="N890" s="106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  <c r="AC890" s="25"/>
      <c r="AD890" s="25"/>
      <c r="AE890" s="25"/>
      <c r="AF890" s="25"/>
      <c r="AG890" s="25"/>
      <c r="AH890" s="25"/>
      <c r="AI890" s="25"/>
      <c r="AJ890" s="25"/>
      <c r="AK890" s="25"/>
      <c r="AL890" s="25"/>
      <c r="AM890" s="25"/>
      <c r="AN890" s="25"/>
      <c r="AO890" s="25"/>
      <c r="AP890" s="25"/>
      <c r="AQ890" s="25"/>
      <c r="AR890" s="25"/>
      <c r="AS890" s="25"/>
      <c r="AT890" s="25"/>
      <c r="AU890" s="25"/>
      <c r="AV890" s="25"/>
      <c r="AW890" s="25"/>
      <c r="AX890" s="25"/>
    </row>
    <row r="891" spans="7:50" ht="12.75">
      <c r="G891" s="49"/>
      <c r="K891" s="100"/>
      <c r="L891" s="100"/>
      <c r="M891" s="106"/>
      <c r="N891" s="106"/>
      <c r="O891" s="27"/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  <c r="AA891" s="27"/>
      <c r="AB891" s="27"/>
      <c r="AC891" s="25"/>
      <c r="AD891" s="25"/>
      <c r="AE891" s="25"/>
      <c r="AF891" s="25"/>
      <c r="AG891" s="25"/>
      <c r="AH891" s="25"/>
      <c r="AI891" s="25"/>
      <c r="AJ891" s="25"/>
      <c r="AK891" s="25"/>
      <c r="AL891" s="25"/>
      <c r="AM891" s="25"/>
      <c r="AN891" s="25"/>
      <c r="AO891" s="25"/>
      <c r="AP891" s="25"/>
      <c r="AQ891" s="25"/>
      <c r="AR891" s="25"/>
      <c r="AS891" s="25"/>
      <c r="AT891" s="25"/>
      <c r="AU891" s="25"/>
      <c r="AV891" s="25"/>
      <c r="AW891" s="25"/>
      <c r="AX891" s="25"/>
    </row>
    <row r="892" spans="7:50" ht="12.75">
      <c r="G892" s="49"/>
      <c r="K892" s="100"/>
      <c r="L892" s="100"/>
      <c r="M892" s="106"/>
      <c r="N892" s="106"/>
      <c r="O892" s="27"/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  <c r="AA892" s="27"/>
      <c r="AB892" s="27"/>
      <c r="AC892" s="25"/>
      <c r="AD892" s="25"/>
      <c r="AE892" s="25"/>
      <c r="AF892" s="25"/>
      <c r="AG892" s="25"/>
      <c r="AH892" s="25"/>
      <c r="AI892" s="25"/>
      <c r="AJ892" s="25"/>
      <c r="AK892" s="25"/>
      <c r="AL892" s="25"/>
      <c r="AM892" s="25"/>
      <c r="AN892" s="25"/>
      <c r="AO892" s="25"/>
      <c r="AP892" s="25"/>
      <c r="AQ892" s="25"/>
      <c r="AR892" s="25"/>
      <c r="AS892" s="25"/>
      <c r="AT892" s="25"/>
      <c r="AU892" s="25"/>
      <c r="AV892" s="25"/>
      <c r="AW892" s="25"/>
      <c r="AX892" s="25"/>
    </row>
    <row r="893" spans="7:50" ht="12.75">
      <c r="G893" s="49"/>
      <c r="K893" s="100"/>
      <c r="L893" s="100"/>
      <c r="M893" s="106"/>
      <c r="N893" s="106"/>
      <c r="O893" s="27"/>
      <c r="P893" s="27"/>
      <c r="Q893" s="27"/>
      <c r="R893" s="27"/>
      <c r="S893" s="27"/>
      <c r="T893" s="27"/>
      <c r="U893" s="27"/>
      <c r="V893" s="27"/>
      <c r="W893" s="27"/>
      <c r="X893" s="27"/>
      <c r="Y893" s="27"/>
      <c r="Z893" s="27"/>
      <c r="AA893" s="27"/>
      <c r="AB893" s="27"/>
      <c r="AC893" s="25"/>
      <c r="AD893" s="25"/>
      <c r="AE893" s="25"/>
      <c r="AF893" s="25"/>
      <c r="AG893" s="25"/>
      <c r="AH893" s="25"/>
      <c r="AI893" s="25"/>
      <c r="AJ893" s="25"/>
      <c r="AK893" s="25"/>
      <c r="AL893" s="25"/>
      <c r="AM893" s="25"/>
      <c r="AN893" s="25"/>
      <c r="AO893" s="25"/>
      <c r="AP893" s="25"/>
      <c r="AQ893" s="25"/>
      <c r="AR893" s="25"/>
      <c r="AS893" s="25"/>
      <c r="AT893" s="25"/>
      <c r="AU893" s="25"/>
      <c r="AV893" s="25"/>
      <c r="AW893" s="25"/>
      <c r="AX893" s="25"/>
    </row>
    <row r="894" spans="7:50" ht="12.75">
      <c r="G894" s="49"/>
      <c r="K894" s="100"/>
      <c r="L894" s="100"/>
      <c r="M894" s="106"/>
      <c r="N894" s="106"/>
      <c r="O894" s="27"/>
      <c r="P894" s="27"/>
      <c r="Q894" s="27"/>
      <c r="R894" s="27"/>
      <c r="S894" s="27"/>
      <c r="T894" s="27"/>
      <c r="U894" s="27"/>
      <c r="V894" s="27"/>
      <c r="W894" s="27"/>
      <c r="X894" s="27"/>
      <c r="Y894" s="27"/>
      <c r="Z894" s="27"/>
      <c r="AA894" s="27"/>
      <c r="AB894" s="27"/>
      <c r="AC894" s="25"/>
      <c r="AD894" s="25"/>
      <c r="AE894" s="25"/>
      <c r="AF894" s="25"/>
      <c r="AG894" s="25"/>
      <c r="AH894" s="25"/>
      <c r="AI894" s="25"/>
      <c r="AJ894" s="25"/>
      <c r="AK894" s="25"/>
      <c r="AL894" s="25"/>
      <c r="AM894" s="25"/>
      <c r="AN894" s="25"/>
      <c r="AO894" s="25"/>
      <c r="AP894" s="25"/>
      <c r="AQ894" s="25"/>
      <c r="AR894" s="25"/>
      <c r="AS894" s="25"/>
      <c r="AT894" s="25"/>
      <c r="AU894" s="25"/>
      <c r="AV894" s="25"/>
      <c r="AW894" s="25"/>
      <c r="AX894" s="25"/>
    </row>
    <row r="895" spans="7:50" ht="12.75">
      <c r="G895" s="49"/>
      <c r="K895" s="100"/>
      <c r="L895" s="100"/>
      <c r="M895" s="106"/>
      <c r="N895" s="106"/>
      <c r="O895" s="27"/>
      <c r="P895" s="27"/>
      <c r="Q895" s="27"/>
      <c r="R895" s="27"/>
      <c r="S895" s="27"/>
      <c r="T895" s="27"/>
      <c r="U895" s="27"/>
      <c r="V895" s="27"/>
      <c r="W895" s="27"/>
      <c r="X895" s="27"/>
      <c r="Y895" s="27"/>
      <c r="Z895" s="27"/>
      <c r="AA895" s="27"/>
      <c r="AB895" s="27"/>
      <c r="AC895" s="25"/>
      <c r="AD895" s="25"/>
      <c r="AE895" s="25"/>
      <c r="AF895" s="25"/>
      <c r="AG895" s="25"/>
      <c r="AH895" s="25"/>
      <c r="AI895" s="25"/>
      <c r="AJ895" s="25"/>
      <c r="AK895" s="25"/>
      <c r="AL895" s="25"/>
      <c r="AM895" s="25"/>
      <c r="AN895" s="25"/>
      <c r="AO895" s="25"/>
      <c r="AP895" s="25"/>
      <c r="AQ895" s="25"/>
      <c r="AR895" s="25"/>
      <c r="AS895" s="25"/>
      <c r="AT895" s="25"/>
      <c r="AU895" s="25"/>
      <c r="AV895" s="25"/>
      <c r="AW895" s="25"/>
      <c r="AX895" s="25"/>
    </row>
    <row r="896" spans="7:50" ht="12.75">
      <c r="G896" s="49"/>
      <c r="K896" s="100"/>
      <c r="L896" s="100"/>
      <c r="M896" s="106"/>
      <c r="N896" s="106"/>
      <c r="O896" s="27"/>
      <c r="P896" s="27"/>
      <c r="Q896" s="27"/>
      <c r="R896" s="27"/>
      <c r="S896" s="27"/>
      <c r="T896" s="27"/>
      <c r="U896" s="27"/>
      <c r="V896" s="27"/>
      <c r="W896" s="27"/>
      <c r="X896" s="27"/>
      <c r="Y896" s="27"/>
      <c r="Z896" s="27"/>
      <c r="AA896" s="27"/>
      <c r="AB896" s="27"/>
      <c r="AC896" s="25"/>
      <c r="AD896" s="25"/>
      <c r="AE896" s="25"/>
      <c r="AF896" s="25"/>
      <c r="AG896" s="25"/>
      <c r="AH896" s="25"/>
      <c r="AI896" s="25"/>
      <c r="AJ896" s="25"/>
      <c r="AK896" s="25"/>
      <c r="AL896" s="25"/>
      <c r="AM896" s="25"/>
      <c r="AN896" s="25"/>
      <c r="AO896" s="25"/>
      <c r="AP896" s="25"/>
      <c r="AQ896" s="25"/>
      <c r="AR896" s="25"/>
      <c r="AS896" s="25"/>
      <c r="AT896" s="25"/>
      <c r="AU896" s="25"/>
      <c r="AV896" s="25"/>
      <c r="AW896" s="25"/>
      <c r="AX896" s="25"/>
    </row>
    <row r="897" spans="7:50" ht="12.75">
      <c r="G897" s="49"/>
      <c r="K897" s="100"/>
      <c r="L897" s="100"/>
      <c r="M897" s="106"/>
      <c r="N897" s="106"/>
      <c r="O897" s="27"/>
      <c r="P897" s="27"/>
      <c r="Q897" s="27"/>
      <c r="R897" s="27"/>
      <c r="S897" s="27"/>
      <c r="T897" s="27"/>
      <c r="U897" s="27"/>
      <c r="V897" s="27"/>
      <c r="W897" s="27"/>
      <c r="X897" s="27"/>
      <c r="Y897" s="27"/>
      <c r="Z897" s="27"/>
      <c r="AA897" s="27"/>
      <c r="AB897" s="27"/>
      <c r="AC897" s="25"/>
      <c r="AD897" s="25"/>
      <c r="AE897" s="25"/>
      <c r="AF897" s="25"/>
      <c r="AG897" s="25"/>
      <c r="AH897" s="25"/>
      <c r="AI897" s="25"/>
      <c r="AJ897" s="25"/>
      <c r="AK897" s="25"/>
      <c r="AL897" s="25"/>
      <c r="AM897" s="25"/>
      <c r="AN897" s="25"/>
      <c r="AO897" s="25"/>
      <c r="AP897" s="25"/>
      <c r="AQ897" s="25"/>
      <c r="AR897" s="25"/>
      <c r="AS897" s="25"/>
      <c r="AT897" s="25"/>
      <c r="AU897" s="25"/>
      <c r="AV897" s="25"/>
      <c r="AW897" s="25"/>
      <c r="AX897" s="25"/>
    </row>
    <row r="898" spans="7:50" ht="12.75">
      <c r="G898" s="49"/>
      <c r="K898" s="100"/>
      <c r="L898" s="100"/>
      <c r="M898" s="106"/>
      <c r="N898" s="106"/>
      <c r="O898" s="27"/>
      <c r="P898" s="27"/>
      <c r="Q898" s="27"/>
      <c r="R898" s="27"/>
      <c r="S898" s="27"/>
      <c r="T898" s="27"/>
      <c r="U898" s="27"/>
      <c r="V898" s="27"/>
      <c r="W898" s="27"/>
      <c r="X898" s="27"/>
      <c r="Y898" s="27"/>
      <c r="Z898" s="27"/>
      <c r="AA898" s="27"/>
      <c r="AB898" s="27"/>
      <c r="AC898" s="25"/>
      <c r="AD898" s="25"/>
      <c r="AE898" s="25"/>
      <c r="AF898" s="25"/>
      <c r="AG898" s="25"/>
      <c r="AH898" s="25"/>
      <c r="AI898" s="25"/>
      <c r="AJ898" s="25"/>
      <c r="AK898" s="25"/>
      <c r="AL898" s="25"/>
      <c r="AM898" s="25"/>
      <c r="AN898" s="25"/>
      <c r="AO898" s="25"/>
      <c r="AP898" s="25"/>
      <c r="AQ898" s="25"/>
      <c r="AR898" s="25"/>
      <c r="AS898" s="25"/>
      <c r="AT898" s="25"/>
      <c r="AU898" s="25"/>
      <c r="AV898" s="25"/>
      <c r="AW898" s="25"/>
      <c r="AX898" s="25"/>
    </row>
    <row r="899" spans="7:50" ht="12.75">
      <c r="G899" s="49"/>
      <c r="K899" s="100"/>
      <c r="L899" s="100"/>
      <c r="M899" s="106"/>
      <c r="N899" s="106"/>
      <c r="O899" s="27"/>
      <c r="P899" s="27"/>
      <c r="Q899" s="27"/>
      <c r="R899" s="27"/>
      <c r="S899" s="27"/>
      <c r="T899" s="27"/>
      <c r="U899" s="27"/>
      <c r="V899" s="27"/>
      <c r="W899" s="27"/>
      <c r="X899" s="27"/>
      <c r="Y899" s="27"/>
      <c r="Z899" s="27"/>
      <c r="AA899" s="27"/>
      <c r="AB899" s="27"/>
      <c r="AC899" s="25"/>
      <c r="AD899" s="25"/>
      <c r="AE899" s="25"/>
      <c r="AF899" s="25"/>
      <c r="AG899" s="25"/>
      <c r="AH899" s="25"/>
      <c r="AI899" s="25"/>
      <c r="AJ899" s="25"/>
      <c r="AK899" s="25"/>
      <c r="AL899" s="25"/>
      <c r="AM899" s="25"/>
      <c r="AN899" s="25"/>
      <c r="AO899" s="25"/>
      <c r="AP899" s="25"/>
      <c r="AQ899" s="25"/>
      <c r="AR899" s="25"/>
      <c r="AS899" s="25"/>
      <c r="AT899" s="25"/>
      <c r="AU899" s="25"/>
      <c r="AV899" s="25"/>
      <c r="AW899" s="25"/>
      <c r="AX899" s="25"/>
    </row>
    <row r="900" spans="7:50" ht="12.75">
      <c r="G900" s="49"/>
      <c r="K900" s="100"/>
      <c r="L900" s="100"/>
      <c r="M900" s="106"/>
      <c r="N900" s="106"/>
      <c r="O900" s="27"/>
      <c r="P900" s="27"/>
      <c r="Q900" s="27"/>
      <c r="R900" s="27"/>
      <c r="S900" s="27"/>
      <c r="T900" s="27"/>
      <c r="U900" s="27"/>
      <c r="V900" s="27"/>
      <c r="W900" s="27"/>
      <c r="X900" s="27"/>
      <c r="Y900" s="27"/>
      <c r="Z900" s="27"/>
      <c r="AA900" s="27"/>
      <c r="AB900" s="27"/>
      <c r="AC900" s="25"/>
      <c r="AD900" s="25"/>
      <c r="AE900" s="25"/>
      <c r="AF900" s="25"/>
      <c r="AG900" s="25"/>
      <c r="AH900" s="25"/>
      <c r="AI900" s="25"/>
      <c r="AJ900" s="25"/>
      <c r="AK900" s="25"/>
      <c r="AL900" s="25"/>
      <c r="AM900" s="25"/>
      <c r="AN900" s="25"/>
      <c r="AO900" s="25"/>
      <c r="AP900" s="25"/>
      <c r="AQ900" s="25"/>
      <c r="AR900" s="25"/>
      <c r="AS900" s="25"/>
      <c r="AT900" s="25"/>
      <c r="AU900" s="25"/>
      <c r="AV900" s="25"/>
      <c r="AW900" s="25"/>
      <c r="AX900" s="25"/>
    </row>
    <row r="901" spans="7:50" ht="12.75">
      <c r="G901" s="49"/>
      <c r="K901" s="100"/>
      <c r="L901" s="100"/>
      <c r="M901" s="106"/>
      <c r="N901" s="106"/>
      <c r="O901" s="27"/>
      <c r="P901" s="27"/>
      <c r="Q901" s="27"/>
      <c r="R901" s="27"/>
      <c r="S901" s="27"/>
      <c r="T901" s="27"/>
      <c r="U901" s="27"/>
      <c r="V901" s="27"/>
      <c r="W901" s="27"/>
      <c r="X901" s="27"/>
      <c r="Y901" s="27"/>
      <c r="Z901" s="27"/>
      <c r="AA901" s="27"/>
      <c r="AB901" s="27"/>
      <c r="AC901" s="25"/>
      <c r="AD901" s="25"/>
      <c r="AE901" s="25"/>
      <c r="AF901" s="25"/>
      <c r="AG901" s="25"/>
      <c r="AH901" s="25"/>
      <c r="AI901" s="25"/>
      <c r="AJ901" s="25"/>
      <c r="AK901" s="25"/>
      <c r="AL901" s="25"/>
      <c r="AM901" s="25"/>
      <c r="AN901" s="25"/>
      <c r="AO901" s="25"/>
      <c r="AP901" s="25"/>
      <c r="AQ901" s="25"/>
      <c r="AR901" s="25"/>
      <c r="AS901" s="25"/>
      <c r="AT901" s="25"/>
      <c r="AU901" s="25"/>
      <c r="AV901" s="25"/>
      <c r="AW901" s="25"/>
      <c r="AX901" s="25"/>
    </row>
    <row r="902" spans="7:50" ht="12.75">
      <c r="G902" s="49"/>
      <c r="K902" s="100"/>
      <c r="L902" s="100"/>
      <c r="M902" s="106"/>
      <c r="N902" s="106"/>
      <c r="O902" s="27"/>
      <c r="P902" s="27"/>
      <c r="Q902" s="27"/>
      <c r="R902" s="27"/>
      <c r="S902" s="27"/>
      <c r="T902" s="27"/>
      <c r="U902" s="27"/>
      <c r="V902" s="27"/>
      <c r="W902" s="27"/>
      <c r="X902" s="27"/>
      <c r="Y902" s="27"/>
      <c r="Z902" s="27"/>
      <c r="AA902" s="27"/>
      <c r="AB902" s="27"/>
      <c r="AC902" s="25"/>
      <c r="AD902" s="25"/>
      <c r="AE902" s="25"/>
      <c r="AF902" s="25"/>
      <c r="AG902" s="25"/>
      <c r="AH902" s="25"/>
      <c r="AI902" s="25"/>
      <c r="AJ902" s="25"/>
      <c r="AK902" s="25"/>
      <c r="AL902" s="25"/>
      <c r="AM902" s="25"/>
      <c r="AN902" s="25"/>
      <c r="AO902" s="25"/>
      <c r="AP902" s="25"/>
      <c r="AQ902" s="25"/>
      <c r="AR902" s="25"/>
      <c r="AS902" s="25"/>
      <c r="AT902" s="25"/>
      <c r="AU902" s="25"/>
      <c r="AV902" s="25"/>
      <c r="AW902" s="25"/>
      <c r="AX902" s="25"/>
    </row>
    <row r="903" spans="7:50" ht="12.75">
      <c r="G903" s="49"/>
      <c r="K903" s="100"/>
      <c r="L903" s="100"/>
      <c r="M903" s="106"/>
      <c r="N903" s="106"/>
      <c r="O903" s="27"/>
      <c r="P903" s="27"/>
      <c r="Q903" s="27"/>
      <c r="R903" s="27"/>
      <c r="S903" s="27"/>
      <c r="T903" s="27"/>
      <c r="U903" s="27"/>
      <c r="V903" s="27"/>
      <c r="W903" s="27"/>
      <c r="X903" s="27"/>
      <c r="Y903" s="27"/>
      <c r="Z903" s="27"/>
      <c r="AA903" s="27"/>
      <c r="AB903" s="27"/>
      <c r="AC903" s="25"/>
      <c r="AD903" s="25"/>
      <c r="AE903" s="25"/>
      <c r="AF903" s="25"/>
      <c r="AG903" s="25"/>
      <c r="AH903" s="25"/>
      <c r="AI903" s="25"/>
      <c r="AJ903" s="25"/>
      <c r="AK903" s="25"/>
      <c r="AL903" s="25"/>
      <c r="AM903" s="25"/>
      <c r="AN903" s="25"/>
      <c r="AO903" s="25"/>
      <c r="AP903" s="25"/>
      <c r="AQ903" s="25"/>
      <c r="AR903" s="25"/>
      <c r="AS903" s="25"/>
      <c r="AT903" s="25"/>
      <c r="AU903" s="25"/>
      <c r="AV903" s="25"/>
      <c r="AW903" s="25"/>
      <c r="AX903" s="25"/>
    </row>
    <row r="904" spans="7:50" ht="12.75">
      <c r="G904" s="49"/>
      <c r="K904" s="100"/>
      <c r="L904" s="100"/>
      <c r="M904" s="106"/>
      <c r="N904" s="106"/>
      <c r="O904" s="27"/>
      <c r="P904" s="27"/>
      <c r="Q904" s="27"/>
      <c r="R904" s="27"/>
      <c r="S904" s="27"/>
      <c r="T904" s="27"/>
      <c r="U904" s="27"/>
      <c r="V904" s="27"/>
      <c r="W904" s="27"/>
      <c r="X904" s="27"/>
      <c r="Y904" s="27"/>
      <c r="Z904" s="27"/>
      <c r="AA904" s="27"/>
      <c r="AB904" s="27"/>
      <c r="AC904" s="25"/>
      <c r="AD904" s="25"/>
      <c r="AE904" s="25"/>
      <c r="AF904" s="25"/>
      <c r="AG904" s="25"/>
      <c r="AH904" s="25"/>
      <c r="AI904" s="25"/>
      <c r="AJ904" s="25"/>
      <c r="AK904" s="25"/>
      <c r="AL904" s="25"/>
      <c r="AM904" s="25"/>
      <c r="AN904" s="25"/>
      <c r="AO904" s="25"/>
      <c r="AP904" s="25"/>
      <c r="AQ904" s="25"/>
      <c r="AR904" s="25"/>
      <c r="AS904" s="25"/>
      <c r="AT904" s="25"/>
      <c r="AU904" s="25"/>
      <c r="AV904" s="25"/>
      <c r="AW904" s="25"/>
      <c r="AX904" s="25"/>
    </row>
    <row r="905" spans="7:50" ht="12.75">
      <c r="G905" s="49"/>
      <c r="K905" s="100"/>
      <c r="L905" s="100"/>
      <c r="M905" s="106"/>
      <c r="N905" s="106"/>
      <c r="O905" s="27"/>
      <c r="P905" s="27"/>
      <c r="Q905" s="27"/>
      <c r="R905" s="27"/>
      <c r="S905" s="27"/>
      <c r="T905" s="27"/>
      <c r="U905" s="27"/>
      <c r="V905" s="27"/>
      <c r="W905" s="27"/>
      <c r="X905" s="27"/>
      <c r="Y905" s="27"/>
      <c r="Z905" s="27"/>
      <c r="AA905" s="27"/>
      <c r="AB905" s="27"/>
      <c r="AC905" s="25"/>
      <c r="AD905" s="25"/>
      <c r="AE905" s="25"/>
      <c r="AF905" s="25"/>
      <c r="AG905" s="25"/>
      <c r="AH905" s="25"/>
      <c r="AI905" s="25"/>
      <c r="AJ905" s="25"/>
      <c r="AK905" s="25"/>
      <c r="AL905" s="25"/>
      <c r="AM905" s="25"/>
      <c r="AN905" s="25"/>
      <c r="AO905" s="25"/>
      <c r="AP905" s="25"/>
      <c r="AQ905" s="25"/>
      <c r="AR905" s="25"/>
      <c r="AS905" s="25"/>
      <c r="AT905" s="25"/>
      <c r="AU905" s="25"/>
      <c r="AV905" s="25"/>
      <c r="AW905" s="25"/>
      <c r="AX905" s="25"/>
    </row>
    <row r="906" spans="7:50" ht="12.75">
      <c r="G906" s="49"/>
      <c r="K906" s="100"/>
      <c r="L906" s="100"/>
      <c r="M906" s="106"/>
      <c r="N906" s="106"/>
      <c r="O906" s="27"/>
      <c r="P906" s="27"/>
      <c r="Q906" s="27"/>
      <c r="R906" s="27"/>
      <c r="S906" s="27"/>
      <c r="T906" s="27"/>
      <c r="U906" s="27"/>
      <c r="V906" s="27"/>
      <c r="W906" s="27"/>
      <c r="X906" s="27"/>
      <c r="Y906" s="27"/>
      <c r="Z906" s="27"/>
      <c r="AA906" s="27"/>
      <c r="AB906" s="27"/>
      <c r="AC906" s="25"/>
      <c r="AD906" s="25"/>
      <c r="AE906" s="25"/>
      <c r="AF906" s="25"/>
      <c r="AG906" s="25"/>
      <c r="AH906" s="25"/>
      <c r="AI906" s="25"/>
      <c r="AJ906" s="25"/>
      <c r="AK906" s="25"/>
      <c r="AL906" s="25"/>
      <c r="AM906" s="25"/>
      <c r="AN906" s="25"/>
      <c r="AO906" s="25"/>
      <c r="AP906" s="25"/>
      <c r="AQ906" s="25"/>
      <c r="AR906" s="25"/>
      <c r="AS906" s="25"/>
      <c r="AT906" s="25"/>
      <c r="AU906" s="25"/>
      <c r="AV906" s="25"/>
      <c r="AW906" s="25"/>
      <c r="AX906" s="25"/>
    </row>
    <row r="907" spans="7:50" ht="12.75">
      <c r="G907" s="49"/>
      <c r="K907" s="100"/>
      <c r="L907" s="100"/>
      <c r="M907" s="106"/>
      <c r="N907" s="106"/>
      <c r="O907" s="27"/>
      <c r="P907" s="27"/>
      <c r="Q907" s="27"/>
      <c r="R907" s="27"/>
      <c r="S907" s="27"/>
      <c r="T907" s="27"/>
      <c r="U907" s="27"/>
      <c r="V907" s="27"/>
      <c r="W907" s="27"/>
      <c r="X907" s="27"/>
      <c r="Y907" s="27"/>
      <c r="Z907" s="27"/>
      <c r="AA907" s="27"/>
      <c r="AB907" s="27"/>
      <c r="AC907" s="25"/>
      <c r="AD907" s="25"/>
      <c r="AE907" s="25"/>
      <c r="AF907" s="25"/>
      <c r="AG907" s="25"/>
      <c r="AH907" s="25"/>
      <c r="AI907" s="25"/>
      <c r="AJ907" s="25"/>
      <c r="AK907" s="25"/>
      <c r="AL907" s="25"/>
      <c r="AM907" s="25"/>
      <c r="AN907" s="25"/>
      <c r="AO907" s="25"/>
      <c r="AP907" s="25"/>
      <c r="AQ907" s="25"/>
      <c r="AR907" s="25"/>
      <c r="AS907" s="25"/>
      <c r="AT907" s="25"/>
      <c r="AU907" s="25"/>
      <c r="AV907" s="25"/>
      <c r="AW907" s="25"/>
      <c r="AX907" s="25"/>
    </row>
    <row r="908" spans="7:50" ht="12.75">
      <c r="G908" s="49"/>
      <c r="K908" s="100"/>
      <c r="L908" s="100"/>
      <c r="M908" s="106"/>
      <c r="N908" s="106"/>
      <c r="O908" s="27"/>
      <c r="P908" s="27"/>
      <c r="Q908" s="27"/>
      <c r="R908" s="27"/>
      <c r="S908" s="27"/>
      <c r="T908" s="27"/>
      <c r="U908" s="27"/>
      <c r="V908" s="27"/>
      <c r="W908" s="27"/>
      <c r="X908" s="27"/>
      <c r="Y908" s="27"/>
      <c r="Z908" s="27"/>
      <c r="AA908" s="27"/>
      <c r="AB908" s="27"/>
      <c r="AC908" s="25"/>
      <c r="AD908" s="25"/>
      <c r="AE908" s="25"/>
      <c r="AF908" s="25"/>
      <c r="AG908" s="25"/>
      <c r="AH908" s="25"/>
      <c r="AI908" s="25"/>
      <c r="AJ908" s="25"/>
      <c r="AK908" s="25"/>
      <c r="AL908" s="25"/>
      <c r="AM908" s="25"/>
      <c r="AN908" s="25"/>
      <c r="AO908" s="25"/>
      <c r="AP908" s="25"/>
      <c r="AQ908" s="25"/>
      <c r="AR908" s="25"/>
      <c r="AS908" s="25"/>
      <c r="AT908" s="25"/>
      <c r="AU908" s="25"/>
      <c r="AV908" s="25"/>
      <c r="AW908" s="25"/>
      <c r="AX908" s="25"/>
    </row>
    <row r="909" spans="7:50" ht="12.75">
      <c r="G909" s="49"/>
      <c r="K909" s="100"/>
      <c r="L909" s="100"/>
      <c r="M909" s="106"/>
      <c r="N909" s="106"/>
      <c r="O909" s="27"/>
      <c r="P909" s="27"/>
      <c r="Q909" s="27"/>
      <c r="R909" s="27"/>
      <c r="S909" s="27"/>
      <c r="T909" s="27"/>
      <c r="U909" s="27"/>
      <c r="V909" s="27"/>
      <c r="W909" s="27"/>
      <c r="X909" s="27"/>
      <c r="Y909" s="27"/>
      <c r="Z909" s="27"/>
      <c r="AA909" s="27"/>
      <c r="AB909" s="27"/>
      <c r="AC909" s="25"/>
      <c r="AD909" s="25"/>
      <c r="AE909" s="25"/>
      <c r="AF909" s="25"/>
      <c r="AG909" s="25"/>
      <c r="AH909" s="25"/>
      <c r="AI909" s="25"/>
      <c r="AJ909" s="25"/>
      <c r="AK909" s="25"/>
      <c r="AL909" s="25"/>
      <c r="AM909" s="25"/>
      <c r="AN909" s="25"/>
      <c r="AO909" s="25"/>
      <c r="AP909" s="25"/>
      <c r="AQ909" s="25"/>
      <c r="AR909" s="25"/>
      <c r="AS909" s="25"/>
      <c r="AT909" s="25"/>
      <c r="AU909" s="25"/>
      <c r="AV909" s="25"/>
      <c r="AW909" s="25"/>
      <c r="AX909" s="25"/>
    </row>
    <row r="910" spans="7:50" ht="12.75">
      <c r="G910" s="49"/>
      <c r="K910" s="100"/>
      <c r="L910" s="100"/>
      <c r="M910" s="106"/>
      <c r="N910" s="106"/>
      <c r="O910" s="27"/>
      <c r="P910" s="27"/>
      <c r="Q910" s="27"/>
      <c r="R910" s="27"/>
      <c r="S910" s="27"/>
      <c r="T910" s="27"/>
      <c r="U910" s="27"/>
      <c r="V910" s="27"/>
      <c r="W910" s="27"/>
      <c r="X910" s="27"/>
      <c r="Y910" s="27"/>
      <c r="Z910" s="27"/>
      <c r="AA910" s="27"/>
      <c r="AB910" s="27"/>
      <c r="AC910" s="25"/>
      <c r="AD910" s="25"/>
      <c r="AE910" s="25"/>
      <c r="AF910" s="25"/>
      <c r="AG910" s="25"/>
      <c r="AH910" s="25"/>
      <c r="AI910" s="25"/>
      <c r="AJ910" s="25"/>
      <c r="AK910" s="25"/>
      <c r="AL910" s="25"/>
      <c r="AM910" s="25"/>
      <c r="AN910" s="25"/>
      <c r="AO910" s="25"/>
      <c r="AP910" s="25"/>
      <c r="AQ910" s="25"/>
      <c r="AR910" s="25"/>
      <c r="AS910" s="25"/>
      <c r="AT910" s="25"/>
      <c r="AU910" s="25"/>
      <c r="AV910" s="25"/>
      <c r="AW910" s="25"/>
      <c r="AX910" s="25"/>
    </row>
    <row r="911" spans="7:50" ht="12.75">
      <c r="G911" s="49"/>
      <c r="K911" s="100"/>
      <c r="L911" s="100"/>
      <c r="M911" s="106"/>
      <c r="N911" s="106"/>
      <c r="O911" s="27"/>
      <c r="P911" s="27"/>
      <c r="Q911" s="27"/>
      <c r="R911" s="27"/>
      <c r="S911" s="27"/>
      <c r="T911" s="27"/>
      <c r="U911" s="27"/>
      <c r="V911" s="27"/>
      <c r="W911" s="27"/>
      <c r="X911" s="27"/>
      <c r="Y911" s="27"/>
      <c r="Z911" s="27"/>
      <c r="AA911" s="27"/>
      <c r="AB911" s="27"/>
      <c r="AC911" s="25"/>
      <c r="AD911" s="25"/>
      <c r="AE911" s="25"/>
      <c r="AF911" s="25"/>
      <c r="AG911" s="25"/>
      <c r="AH911" s="25"/>
      <c r="AI911" s="25"/>
      <c r="AJ911" s="25"/>
      <c r="AK911" s="25"/>
      <c r="AL911" s="25"/>
      <c r="AM911" s="25"/>
      <c r="AN911" s="25"/>
      <c r="AO911" s="25"/>
      <c r="AP911" s="25"/>
      <c r="AQ911" s="25"/>
      <c r="AR911" s="25"/>
      <c r="AS911" s="25"/>
      <c r="AT911" s="25"/>
      <c r="AU911" s="25"/>
      <c r="AV911" s="25"/>
      <c r="AW911" s="25"/>
      <c r="AX911" s="25"/>
    </row>
    <row r="912" spans="7:50" ht="12.75">
      <c r="G912" s="49"/>
      <c r="K912" s="100"/>
      <c r="L912" s="100"/>
      <c r="M912" s="106"/>
      <c r="N912" s="106"/>
      <c r="O912" s="27"/>
      <c r="P912" s="27"/>
      <c r="Q912" s="27"/>
      <c r="R912" s="27"/>
      <c r="S912" s="27"/>
      <c r="T912" s="27"/>
      <c r="U912" s="27"/>
      <c r="V912" s="27"/>
      <c r="W912" s="27"/>
      <c r="X912" s="27"/>
      <c r="Y912" s="27"/>
      <c r="Z912" s="27"/>
      <c r="AA912" s="27"/>
      <c r="AB912" s="27"/>
      <c r="AC912" s="25"/>
      <c r="AD912" s="25"/>
      <c r="AE912" s="25"/>
      <c r="AF912" s="25"/>
      <c r="AG912" s="25"/>
      <c r="AH912" s="25"/>
      <c r="AI912" s="25"/>
      <c r="AJ912" s="25"/>
      <c r="AK912" s="25"/>
      <c r="AL912" s="25"/>
      <c r="AM912" s="25"/>
      <c r="AN912" s="25"/>
      <c r="AO912" s="25"/>
      <c r="AP912" s="25"/>
      <c r="AQ912" s="25"/>
      <c r="AR912" s="25"/>
      <c r="AS912" s="25"/>
      <c r="AT912" s="25"/>
      <c r="AU912" s="25"/>
      <c r="AV912" s="25"/>
      <c r="AW912" s="25"/>
      <c r="AX912" s="25"/>
    </row>
    <row r="913" spans="7:50" ht="12.75">
      <c r="G913" s="49"/>
      <c r="K913" s="100"/>
      <c r="L913" s="100"/>
      <c r="M913" s="106"/>
      <c r="N913" s="106"/>
      <c r="O913" s="27"/>
      <c r="P913" s="27"/>
      <c r="Q913" s="27"/>
      <c r="R913" s="27"/>
      <c r="S913" s="27"/>
      <c r="T913" s="27"/>
      <c r="U913" s="27"/>
      <c r="V913" s="27"/>
      <c r="W913" s="27"/>
      <c r="X913" s="27"/>
      <c r="Y913" s="27"/>
      <c r="Z913" s="27"/>
      <c r="AA913" s="27"/>
      <c r="AB913" s="27"/>
      <c r="AC913" s="25"/>
      <c r="AD913" s="25"/>
      <c r="AE913" s="25"/>
      <c r="AF913" s="25"/>
      <c r="AG913" s="25"/>
      <c r="AH913" s="25"/>
      <c r="AI913" s="25"/>
      <c r="AJ913" s="25"/>
      <c r="AK913" s="25"/>
      <c r="AL913" s="25"/>
      <c r="AM913" s="25"/>
      <c r="AN913" s="25"/>
      <c r="AO913" s="25"/>
      <c r="AP913" s="25"/>
      <c r="AQ913" s="25"/>
      <c r="AR913" s="25"/>
      <c r="AS913" s="25"/>
      <c r="AT913" s="25"/>
      <c r="AU913" s="25"/>
      <c r="AV913" s="25"/>
      <c r="AW913" s="25"/>
      <c r="AX913" s="25"/>
    </row>
    <row r="914" spans="7:50" ht="12.75">
      <c r="G914" s="49"/>
      <c r="K914" s="100"/>
      <c r="L914" s="100"/>
      <c r="M914" s="106"/>
      <c r="N914" s="106"/>
      <c r="O914" s="27"/>
      <c r="P914" s="27"/>
      <c r="Q914" s="27"/>
      <c r="R914" s="27"/>
      <c r="S914" s="27"/>
      <c r="T914" s="27"/>
      <c r="U914" s="27"/>
      <c r="V914" s="27"/>
      <c r="W914" s="27"/>
      <c r="X914" s="27"/>
      <c r="Y914" s="27"/>
      <c r="Z914" s="27"/>
      <c r="AA914" s="27"/>
      <c r="AB914" s="27"/>
      <c r="AC914" s="25"/>
      <c r="AD914" s="25"/>
      <c r="AE914" s="25"/>
      <c r="AF914" s="25"/>
      <c r="AG914" s="25"/>
      <c r="AH914" s="25"/>
      <c r="AI914" s="25"/>
      <c r="AJ914" s="25"/>
      <c r="AK914" s="25"/>
      <c r="AL914" s="25"/>
      <c r="AM914" s="25"/>
      <c r="AN914" s="25"/>
      <c r="AO914" s="25"/>
      <c r="AP914" s="25"/>
      <c r="AQ914" s="25"/>
      <c r="AR914" s="25"/>
      <c r="AS914" s="25"/>
      <c r="AT914" s="25"/>
      <c r="AU914" s="25"/>
      <c r="AV914" s="25"/>
      <c r="AW914" s="25"/>
      <c r="AX914" s="25"/>
    </row>
    <row r="915" spans="7:50" ht="12.75">
      <c r="G915" s="49"/>
      <c r="K915" s="100"/>
      <c r="L915" s="100"/>
      <c r="M915" s="106"/>
      <c r="N915" s="106"/>
      <c r="O915" s="27"/>
      <c r="P915" s="27"/>
      <c r="Q915" s="27"/>
      <c r="R915" s="27"/>
      <c r="S915" s="27"/>
      <c r="T915" s="27"/>
      <c r="U915" s="27"/>
      <c r="V915" s="27"/>
      <c r="W915" s="27"/>
      <c r="X915" s="27"/>
      <c r="Y915" s="27"/>
      <c r="Z915" s="27"/>
      <c r="AA915" s="27"/>
      <c r="AB915" s="27"/>
      <c r="AC915" s="25"/>
      <c r="AD915" s="25"/>
      <c r="AE915" s="25"/>
      <c r="AF915" s="25"/>
      <c r="AG915" s="25"/>
      <c r="AH915" s="25"/>
      <c r="AI915" s="25"/>
      <c r="AJ915" s="25"/>
      <c r="AK915" s="25"/>
      <c r="AL915" s="25"/>
      <c r="AM915" s="25"/>
      <c r="AN915" s="25"/>
      <c r="AO915" s="25"/>
      <c r="AP915" s="25"/>
      <c r="AQ915" s="25"/>
      <c r="AR915" s="25"/>
      <c r="AS915" s="25"/>
      <c r="AT915" s="25"/>
      <c r="AU915" s="25"/>
      <c r="AV915" s="25"/>
      <c r="AW915" s="25"/>
      <c r="AX915" s="25"/>
    </row>
    <row r="916" spans="7:50" ht="12.75">
      <c r="G916" s="49"/>
      <c r="K916" s="100"/>
      <c r="L916" s="100"/>
      <c r="M916" s="106"/>
      <c r="N916" s="106"/>
      <c r="O916" s="27"/>
      <c r="P916" s="27"/>
      <c r="Q916" s="27"/>
      <c r="R916" s="27"/>
      <c r="S916" s="27"/>
      <c r="T916" s="27"/>
      <c r="U916" s="27"/>
      <c r="V916" s="27"/>
      <c r="W916" s="27"/>
      <c r="X916" s="27"/>
      <c r="Y916" s="27"/>
      <c r="Z916" s="27"/>
      <c r="AA916" s="27"/>
      <c r="AB916" s="27"/>
      <c r="AC916" s="25"/>
      <c r="AD916" s="25"/>
      <c r="AE916" s="25"/>
      <c r="AF916" s="25"/>
      <c r="AG916" s="25"/>
      <c r="AH916" s="25"/>
      <c r="AI916" s="25"/>
      <c r="AJ916" s="25"/>
      <c r="AK916" s="25"/>
      <c r="AL916" s="25"/>
      <c r="AM916" s="25"/>
      <c r="AN916" s="25"/>
      <c r="AO916" s="25"/>
      <c r="AP916" s="25"/>
      <c r="AQ916" s="25"/>
      <c r="AR916" s="25"/>
      <c r="AS916" s="25"/>
      <c r="AT916" s="25"/>
      <c r="AU916" s="25"/>
      <c r="AV916" s="25"/>
      <c r="AW916" s="25"/>
      <c r="AX916" s="25"/>
    </row>
    <row r="917" spans="7:50" ht="12.75">
      <c r="G917" s="49"/>
      <c r="K917" s="100"/>
      <c r="L917" s="100"/>
      <c r="M917" s="106"/>
      <c r="N917" s="106"/>
      <c r="O917" s="27"/>
      <c r="P917" s="27"/>
      <c r="Q917" s="27"/>
      <c r="R917" s="27"/>
      <c r="S917" s="27"/>
      <c r="T917" s="27"/>
      <c r="U917" s="27"/>
      <c r="V917" s="27"/>
      <c r="W917" s="27"/>
      <c r="X917" s="27"/>
      <c r="Y917" s="27"/>
      <c r="Z917" s="27"/>
      <c r="AA917" s="27"/>
      <c r="AB917" s="27"/>
      <c r="AC917" s="25"/>
      <c r="AD917" s="25"/>
      <c r="AE917" s="25"/>
      <c r="AF917" s="25"/>
      <c r="AG917" s="25"/>
      <c r="AH917" s="25"/>
      <c r="AI917" s="25"/>
      <c r="AJ917" s="25"/>
      <c r="AK917" s="25"/>
      <c r="AL917" s="25"/>
      <c r="AM917" s="25"/>
      <c r="AN917" s="25"/>
      <c r="AO917" s="25"/>
      <c r="AP917" s="25"/>
      <c r="AQ917" s="25"/>
      <c r="AR917" s="25"/>
      <c r="AS917" s="25"/>
      <c r="AT917" s="25"/>
      <c r="AU917" s="25"/>
      <c r="AV917" s="25"/>
      <c r="AW917" s="25"/>
      <c r="AX917" s="25"/>
    </row>
    <row r="918" spans="7:50" ht="12.75">
      <c r="G918" s="49"/>
      <c r="K918" s="100"/>
      <c r="L918" s="100"/>
      <c r="M918" s="106"/>
      <c r="N918" s="106"/>
      <c r="O918" s="27"/>
      <c r="P918" s="27"/>
      <c r="Q918" s="27"/>
      <c r="R918" s="27"/>
      <c r="S918" s="27"/>
      <c r="T918" s="27"/>
      <c r="U918" s="27"/>
      <c r="V918" s="27"/>
      <c r="W918" s="27"/>
      <c r="X918" s="27"/>
      <c r="Y918" s="27"/>
      <c r="Z918" s="27"/>
      <c r="AA918" s="27"/>
      <c r="AB918" s="27"/>
      <c r="AC918" s="25"/>
      <c r="AD918" s="25"/>
      <c r="AE918" s="25"/>
      <c r="AF918" s="25"/>
      <c r="AG918" s="25"/>
      <c r="AH918" s="25"/>
      <c r="AI918" s="25"/>
      <c r="AJ918" s="25"/>
      <c r="AK918" s="25"/>
      <c r="AL918" s="25"/>
      <c r="AM918" s="25"/>
      <c r="AN918" s="25"/>
      <c r="AO918" s="25"/>
      <c r="AP918" s="25"/>
      <c r="AQ918" s="25"/>
      <c r="AR918" s="25"/>
      <c r="AS918" s="25"/>
      <c r="AT918" s="25"/>
      <c r="AU918" s="25"/>
      <c r="AV918" s="25"/>
      <c r="AW918" s="25"/>
      <c r="AX918" s="25"/>
    </row>
    <row r="919" spans="7:50" ht="12.75">
      <c r="G919" s="49"/>
      <c r="K919" s="100"/>
      <c r="L919" s="100"/>
      <c r="M919" s="106"/>
      <c r="N919" s="106"/>
      <c r="O919" s="27"/>
      <c r="P919" s="27"/>
      <c r="Q919" s="27"/>
      <c r="R919" s="27"/>
      <c r="S919" s="27"/>
      <c r="T919" s="27"/>
      <c r="U919" s="27"/>
      <c r="V919" s="27"/>
      <c r="W919" s="27"/>
      <c r="X919" s="27"/>
      <c r="Y919" s="27"/>
      <c r="Z919" s="27"/>
      <c r="AA919" s="27"/>
      <c r="AB919" s="27"/>
      <c r="AC919" s="25"/>
      <c r="AD919" s="25"/>
      <c r="AE919" s="25"/>
      <c r="AF919" s="25"/>
      <c r="AG919" s="25"/>
      <c r="AH919" s="25"/>
      <c r="AI919" s="25"/>
      <c r="AJ919" s="25"/>
      <c r="AK919" s="25"/>
      <c r="AL919" s="25"/>
      <c r="AM919" s="25"/>
      <c r="AN919" s="25"/>
      <c r="AO919" s="25"/>
      <c r="AP919" s="25"/>
      <c r="AQ919" s="25"/>
      <c r="AR919" s="25"/>
      <c r="AS919" s="25"/>
      <c r="AT919" s="25"/>
      <c r="AU919" s="25"/>
      <c r="AV919" s="25"/>
      <c r="AW919" s="25"/>
      <c r="AX919" s="25"/>
    </row>
    <row r="920" spans="7:50" ht="12.75">
      <c r="G920" s="49"/>
      <c r="K920" s="100"/>
      <c r="L920" s="100"/>
      <c r="M920" s="106"/>
      <c r="N920" s="106"/>
      <c r="O920" s="27"/>
      <c r="P920" s="27"/>
      <c r="Q920" s="27"/>
      <c r="R920" s="27"/>
      <c r="S920" s="27"/>
      <c r="T920" s="27"/>
      <c r="U920" s="27"/>
      <c r="V920" s="27"/>
      <c r="W920" s="27"/>
      <c r="X920" s="27"/>
      <c r="Y920" s="27"/>
      <c r="Z920" s="27"/>
      <c r="AA920" s="27"/>
      <c r="AB920" s="27"/>
      <c r="AC920" s="25"/>
      <c r="AD920" s="25"/>
      <c r="AE920" s="25"/>
      <c r="AF920" s="25"/>
      <c r="AG920" s="25"/>
      <c r="AH920" s="25"/>
      <c r="AI920" s="25"/>
      <c r="AJ920" s="25"/>
      <c r="AK920" s="25"/>
      <c r="AL920" s="25"/>
      <c r="AM920" s="25"/>
      <c r="AN920" s="25"/>
      <c r="AO920" s="25"/>
      <c r="AP920" s="25"/>
      <c r="AQ920" s="25"/>
      <c r="AR920" s="25"/>
      <c r="AS920" s="25"/>
      <c r="AT920" s="25"/>
      <c r="AU920" s="25"/>
      <c r="AV920" s="25"/>
      <c r="AW920" s="25"/>
      <c r="AX920" s="25"/>
    </row>
    <row r="921" spans="7:50" ht="12.75">
      <c r="G921" s="49"/>
      <c r="K921" s="100"/>
      <c r="L921" s="100"/>
      <c r="M921" s="106"/>
      <c r="N921" s="106"/>
      <c r="O921" s="27"/>
      <c r="P921" s="27"/>
      <c r="Q921" s="27"/>
      <c r="R921" s="27"/>
      <c r="S921" s="27"/>
      <c r="T921" s="27"/>
      <c r="U921" s="27"/>
      <c r="V921" s="27"/>
      <c r="W921" s="27"/>
      <c r="X921" s="27"/>
      <c r="Y921" s="27"/>
      <c r="Z921" s="27"/>
      <c r="AA921" s="27"/>
      <c r="AB921" s="27"/>
      <c r="AC921" s="25"/>
      <c r="AD921" s="25"/>
      <c r="AE921" s="25"/>
      <c r="AF921" s="25"/>
      <c r="AG921" s="25"/>
      <c r="AH921" s="25"/>
      <c r="AI921" s="25"/>
      <c r="AJ921" s="25"/>
      <c r="AK921" s="25"/>
      <c r="AL921" s="25"/>
      <c r="AM921" s="25"/>
      <c r="AN921" s="25"/>
      <c r="AO921" s="25"/>
      <c r="AP921" s="25"/>
      <c r="AQ921" s="25"/>
      <c r="AR921" s="25"/>
      <c r="AS921" s="25"/>
      <c r="AT921" s="25"/>
      <c r="AU921" s="25"/>
      <c r="AV921" s="25"/>
      <c r="AW921" s="25"/>
      <c r="AX921" s="25"/>
    </row>
    <row r="922" spans="7:50" ht="12.75">
      <c r="G922" s="49"/>
      <c r="K922" s="100"/>
      <c r="L922" s="100"/>
      <c r="M922" s="106"/>
      <c r="N922" s="106"/>
      <c r="O922" s="27"/>
      <c r="P922" s="27"/>
      <c r="Q922" s="27"/>
      <c r="R922" s="27"/>
      <c r="S922" s="27"/>
      <c r="T922" s="27"/>
      <c r="U922" s="27"/>
      <c r="V922" s="27"/>
      <c r="W922" s="27"/>
      <c r="X922" s="27"/>
      <c r="Y922" s="27"/>
      <c r="Z922" s="27"/>
      <c r="AA922" s="27"/>
      <c r="AB922" s="27"/>
      <c r="AC922" s="25"/>
      <c r="AD922" s="25"/>
      <c r="AE922" s="25"/>
      <c r="AF922" s="25"/>
      <c r="AG922" s="25"/>
      <c r="AH922" s="25"/>
      <c r="AI922" s="25"/>
      <c r="AJ922" s="25"/>
      <c r="AK922" s="25"/>
      <c r="AL922" s="25"/>
      <c r="AM922" s="25"/>
      <c r="AN922" s="25"/>
      <c r="AO922" s="25"/>
      <c r="AP922" s="25"/>
      <c r="AQ922" s="25"/>
      <c r="AR922" s="25"/>
      <c r="AS922" s="25"/>
      <c r="AT922" s="25"/>
      <c r="AU922" s="25"/>
      <c r="AV922" s="25"/>
      <c r="AW922" s="25"/>
      <c r="AX922" s="25"/>
    </row>
    <row r="923" spans="7:50" ht="12.75">
      <c r="G923" s="49"/>
      <c r="K923" s="100"/>
      <c r="L923" s="100"/>
      <c r="M923" s="106"/>
      <c r="N923" s="106"/>
      <c r="O923" s="27"/>
      <c r="P923" s="27"/>
      <c r="Q923" s="27"/>
      <c r="R923" s="27"/>
      <c r="S923" s="27"/>
      <c r="T923" s="27"/>
      <c r="U923" s="27"/>
      <c r="V923" s="27"/>
      <c r="W923" s="27"/>
      <c r="X923" s="27"/>
      <c r="Y923" s="27"/>
      <c r="Z923" s="27"/>
      <c r="AA923" s="27"/>
      <c r="AB923" s="27"/>
      <c r="AC923" s="25"/>
      <c r="AD923" s="25"/>
      <c r="AE923" s="25"/>
      <c r="AF923" s="25"/>
      <c r="AG923" s="25"/>
      <c r="AH923" s="25"/>
      <c r="AI923" s="25"/>
      <c r="AJ923" s="25"/>
      <c r="AK923" s="25"/>
      <c r="AL923" s="25"/>
      <c r="AM923" s="25"/>
      <c r="AN923" s="25"/>
      <c r="AO923" s="25"/>
      <c r="AP923" s="25"/>
      <c r="AQ923" s="25"/>
      <c r="AR923" s="25"/>
      <c r="AS923" s="25"/>
      <c r="AT923" s="25"/>
      <c r="AU923" s="25"/>
      <c r="AV923" s="25"/>
      <c r="AW923" s="25"/>
      <c r="AX923" s="25"/>
    </row>
    <row r="924" spans="7:50" ht="12.75">
      <c r="G924" s="49"/>
      <c r="K924" s="100"/>
      <c r="L924" s="100"/>
      <c r="M924" s="106"/>
      <c r="N924" s="106"/>
      <c r="O924" s="27"/>
      <c r="P924" s="27"/>
      <c r="Q924" s="27"/>
      <c r="R924" s="27"/>
      <c r="S924" s="27"/>
      <c r="T924" s="27"/>
      <c r="U924" s="27"/>
      <c r="V924" s="27"/>
      <c r="W924" s="27"/>
      <c r="X924" s="27"/>
      <c r="Y924" s="27"/>
      <c r="Z924" s="27"/>
      <c r="AA924" s="27"/>
      <c r="AB924" s="27"/>
      <c r="AC924" s="25"/>
      <c r="AD924" s="25"/>
      <c r="AE924" s="25"/>
      <c r="AF924" s="25"/>
      <c r="AG924" s="25"/>
      <c r="AH924" s="25"/>
      <c r="AI924" s="25"/>
      <c r="AJ924" s="25"/>
      <c r="AK924" s="25"/>
      <c r="AL924" s="25"/>
      <c r="AM924" s="25"/>
      <c r="AN924" s="25"/>
      <c r="AO924" s="25"/>
      <c r="AP924" s="25"/>
      <c r="AQ924" s="25"/>
      <c r="AR924" s="25"/>
      <c r="AS924" s="25"/>
      <c r="AT924" s="25"/>
      <c r="AU924" s="25"/>
      <c r="AV924" s="25"/>
      <c r="AW924" s="25"/>
      <c r="AX924" s="25"/>
    </row>
    <row r="925" spans="7:50" ht="12.75">
      <c r="G925" s="49"/>
      <c r="K925" s="100"/>
      <c r="L925" s="100"/>
      <c r="M925" s="106"/>
      <c r="N925" s="106"/>
      <c r="O925" s="27"/>
      <c r="P925" s="27"/>
      <c r="Q925" s="27"/>
      <c r="R925" s="27"/>
      <c r="S925" s="27"/>
      <c r="T925" s="27"/>
      <c r="U925" s="27"/>
      <c r="V925" s="27"/>
      <c r="W925" s="27"/>
      <c r="X925" s="27"/>
      <c r="Y925" s="27"/>
      <c r="Z925" s="27"/>
      <c r="AA925" s="27"/>
      <c r="AB925" s="27"/>
      <c r="AC925" s="25"/>
      <c r="AD925" s="25"/>
      <c r="AE925" s="25"/>
      <c r="AF925" s="25"/>
      <c r="AG925" s="25"/>
      <c r="AH925" s="25"/>
      <c r="AI925" s="25"/>
      <c r="AJ925" s="25"/>
      <c r="AK925" s="25"/>
      <c r="AL925" s="25"/>
      <c r="AM925" s="25"/>
      <c r="AN925" s="25"/>
      <c r="AO925" s="25"/>
      <c r="AP925" s="25"/>
      <c r="AQ925" s="25"/>
      <c r="AR925" s="25"/>
      <c r="AS925" s="25"/>
      <c r="AT925" s="25"/>
      <c r="AU925" s="25"/>
      <c r="AV925" s="25"/>
      <c r="AW925" s="25"/>
      <c r="AX925" s="25"/>
    </row>
    <row r="926" spans="7:50" ht="12.75">
      <c r="G926" s="49"/>
      <c r="K926" s="100"/>
      <c r="L926" s="100"/>
      <c r="M926" s="106"/>
      <c r="N926" s="106"/>
      <c r="O926" s="27"/>
      <c r="P926" s="27"/>
      <c r="Q926" s="27"/>
      <c r="R926" s="27"/>
      <c r="S926" s="27"/>
      <c r="T926" s="27"/>
      <c r="U926" s="27"/>
      <c r="V926" s="27"/>
      <c r="W926" s="27"/>
      <c r="X926" s="27"/>
      <c r="Y926" s="27"/>
      <c r="Z926" s="27"/>
      <c r="AA926" s="27"/>
      <c r="AB926" s="27"/>
      <c r="AC926" s="25"/>
      <c r="AD926" s="25"/>
      <c r="AE926" s="25"/>
      <c r="AF926" s="25"/>
      <c r="AG926" s="25"/>
      <c r="AH926" s="25"/>
      <c r="AI926" s="25"/>
      <c r="AJ926" s="25"/>
      <c r="AK926" s="25"/>
      <c r="AL926" s="25"/>
      <c r="AM926" s="25"/>
      <c r="AN926" s="25"/>
      <c r="AO926" s="25"/>
      <c r="AP926" s="25"/>
      <c r="AQ926" s="25"/>
      <c r="AR926" s="25"/>
      <c r="AS926" s="25"/>
      <c r="AT926" s="25"/>
      <c r="AU926" s="25"/>
      <c r="AV926" s="25"/>
      <c r="AW926" s="25"/>
      <c r="AX926" s="25"/>
    </row>
    <row r="927" spans="7:50" ht="12.75">
      <c r="G927" s="49"/>
      <c r="K927" s="100"/>
      <c r="L927" s="100"/>
      <c r="M927" s="106"/>
      <c r="N927" s="106"/>
      <c r="O927" s="27"/>
      <c r="P927" s="27"/>
      <c r="Q927" s="27"/>
      <c r="R927" s="27"/>
      <c r="S927" s="27"/>
      <c r="T927" s="27"/>
      <c r="U927" s="27"/>
      <c r="V927" s="27"/>
      <c r="W927" s="27"/>
      <c r="X927" s="27"/>
      <c r="Y927" s="27"/>
      <c r="Z927" s="27"/>
      <c r="AA927" s="27"/>
      <c r="AB927" s="27"/>
      <c r="AC927" s="25"/>
      <c r="AD927" s="25"/>
      <c r="AE927" s="25"/>
      <c r="AF927" s="25"/>
      <c r="AG927" s="25"/>
      <c r="AH927" s="25"/>
      <c r="AI927" s="25"/>
      <c r="AJ927" s="25"/>
      <c r="AK927" s="25"/>
      <c r="AL927" s="25"/>
      <c r="AM927" s="25"/>
      <c r="AN927" s="25"/>
      <c r="AO927" s="25"/>
      <c r="AP927" s="25"/>
      <c r="AQ927" s="25"/>
      <c r="AR927" s="25"/>
      <c r="AS927" s="25"/>
      <c r="AT927" s="25"/>
      <c r="AU927" s="25"/>
      <c r="AV927" s="25"/>
      <c r="AW927" s="25"/>
      <c r="AX927" s="25"/>
    </row>
    <row r="928" spans="7:50" ht="12.75">
      <c r="G928" s="49"/>
      <c r="K928" s="100"/>
      <c r="L928" s="100"/>
      <c r="M928" s="106"/>
      <c r="N928" s="106"/>
      <c r="O928" s="27"/>
      <c r="P928" s="27"/>
      <c r="Q928" s="27"/>
      <c r="R928" s="27"/>
      <c r="S928" s="27"/>
      <c r="T928" s="27"/>
      <c r="U928" s="27"/>
      <c r="V928" s="27"/>
      <c r="W928" s="27"/>
      <c r="X928" s="27"/>
      <c r="Y928" s="27"/>
      <c r="Z928" s="27"/>
      <c r="AA928" s="27"/>
      <c r="AB928" s="27"/>
      <c r="AC928" s="25"/>
      <c r="AD928" s="25"/>
      <c r="AE928" s="25"/>
      <c r="AF928" s="25"/>
      <c r="AG928" s="25"/>
      <c r="AH928" s="25"/>
      <c r="AI928" s="25"/>
      <c r="AJ928" s="25"/>
      <c r="AK928" s="25"/>
      <c r="AL928" s="25"/>
      <c r="AM928" s="25"/>
      <c r="AN928" s="25"/>
      <c r="AO928" s="25"/>
      <c r="AP928" s="25"/>
      <c r="AQ928" s="25"/>
      <c r="AR928" s="25"/>
      <c r="AS928" s="25"/>
      <c r="AT928" s="25"/>
      <c r="AU928" s="25"/>
      <c r="AV928" s="25"/>
      <c r="AW928" s="25"/>
      <c r="AX928" s="25"/>
    </row>
    <row r="929" spans="7:50" ht="12.75">
      <c r="G929" s="49"/>
      <c r="K929" s="100"/>
      <c r="L929" s="100"/>
      <c r="M929" s="106"/>
      <c r="N929" s="106"/>
      <c r="O929" s="27"/>
      <c r="P929" s="27"/>
      <c r="Q929" s="27"/>
      <c r="R929" s="27"/>
      <c r="S929" s="27"/>
      <c r="T929" s="27"/>
      <c r="U929" s="27"/>
      <c r="V929" s="27"/>
      <c r="W929" s="27"/>
      <c r="X929" s="27"/>
      <c r="Y929" s="27"/>
      <c r="Z929" s="27"/>
      <c r="AA929" s="27"/>
      <c r="AB929" s="27"/>
      <c r="AC929" s="25"/>
      <c r="AD929" s="25"/>
      <c r="AE929" s="25"/>
      <c r="AF929" s="25"/>
      <c r="AG929" s="25"/>
      <c r="AH929" s="25"/>
      <c r="AI929" s="25"/>
      <c r="AJ929" s="25"/>
      <c r="AK929" s="25"/>
      <c r="AL929" s="25"/>
      <c r="AM929" s="25"/>
      <c r="AN929" s="25"/>
      <c r="AO929" s="25"/>
      <c r="AP929" s="25"/>
      <c r="AQ929" s="25"/>
      <c r="AR929" s="25"/>
      <c r="AS929" s="25"/>
      <c r="AT929" s="25"/>
      <c r="AU929" s="25"/>
      <c r="AV929" s="25"/>
      <c r="AW929" s="25"/>
      <c r="AX929" s="25"/>
    </row>
    <row r="930" spans="7:50" ht="12.75">
      <c r="G930" s="49"/>
      <c r="K930" s="100"/>
      <c r="L930" s="100"/>
      <c r="M930" s="106"/>
      <c r="N930" s="106"/>
      <c r="O930" s="27"/>
      <c r="P930" s="27"/>
      <c r="Q930" s="27"/>
      <c r="R930" s="27"/>
      <c r="S930" s="27"/>
      <c r="T930" s="27"/>
      <c r="U930" s="27"/>
      <c r="V930" s="27"/>
      <c r="W930" s="27"/>
      <c r="X930" s="27"/>
      <c r="Y930" s="27"/>
      <c r="Z930" s="27"/>
      <c r="AA930" s="27"/>
      <c r="AB930" s="27"/>
      <c r="AC930" s="25"/>
      <c r="AD930" s="25"/>
      <c r="AE930" s="25"/>
      <c r="AF930" s="25"/>
      <c r="AG930" s="25"/>
      <c r="AH930" s="25"/>
      <c r="AI930" s="25"/>
      <c r="AJ930" s="25"/>
      <c r="AK930" s="25"/>
      <c r="AL930" s="25"/>
      <c r="AM930" s="25"/>
      <c r="AN930" s="25"/>
      <c r="AO930" s="25"/>
      <c r="AP930" s="25"/>
      <c r="AQ930" s="25"/>
      <c r="AR930" s="25"/>
      <c r="AS930" s="25"/>
      <c r="AT930" s="25"/>
      <c r="AU930" s="25"/>
      <c r="AV930" s="25"/>
      <c r="AW930" s="25"/>
      <c r="AX930" s="25"/>
    </row>
    <row r="931" spans="7:50" ht="12.75">
      <c r="G931" s="49"/>
      <c r="K931" s="100"/>
      <c r="L931" s="100"/>
      <c r="M931" s="106"/>
      <c r="N931" s="106"/>
      <c r="O931" s="27"/>
      <c r="P931" s="27"/>
      <c r="Q931" s="27"/>
      <c r="R931" s="27"/>
      <c r="S931" s="27"/>
      <c r="T931" s="27"/>
      <c r="U931" s="27"/>
      <c r="V931" s="27"/>
      <c r="W931" s="27"/>
      <c r="X931" s="27"/>
      <c r="Y931" s="27"/>
      <c r="Z931" s="27"/>
      <c r="AA931" s="27"/>
      <c r="AB931" s="27"/>
      <c r="AC931" s="25"/>
      <c r="AD931" s="25"/>
      <c r="AE931" s="25"/>
      <c r="AF931" s="25"/>
      <c r="AG931" s="25"/>
      <c r="AH931" s="25"/>
      <c r="AI931" s="25"/>
      <c r="AJ931" s="25"/>
      <c r="AK931" s="25"/>
      <c r="AL931" s="25"/>
      <c r="AM931" s="25"/>
      <c r="AN931" s="25"/>
      <c r="AO931" s="25"/>
      <c r="AP931" s="25"/>
      <c r="AQ931" s="25"/>
      <c r="AR931" s="25"/>
      <c r="AS931" s="25"/>
      <c r="AT931" s="25"/>
      <c r="AU931" s="25"/>
      <c r="AV931" s="25"/>
      <c r="AW931" s="25"/>
      <c r="AX931" s="25"/>
    </row>
    <row r="932" spans="7:50" ht="12.75">
      <c r="G932" s="49"/>
      <c r="K932" s="100"/>
      <c r="L932" s="100"/>
      <c r="M932" s="106"/>
      <c r="N932" s="106"/>
      <c r="O932" s="27"/>
      <c r="P932" s="27"/>
      <c r="Q932" s="27"/>
      <c r="R932" s="27"/>
      <c r="S932" s="27"/>
      <c r="T932" s="27"/>
      <c r="U932" s="27"/>
      <c r="V932" s="27"/>
      <c r="W932" s="27"/>
      <c r="X932" s="27"/>
      <c r="Y932" s="27"/>
      <c r="Z932" s="27"/>
      <c r="AA932" s="27"/>
      <c r="AB932" s="27"/>
      <c r="AC932" s="25"/>
      <c r="AD932" s="25"/>
      <c r="AE932" s="25"/>
      <c r="AF932" s="25"/>
      <c r="AG932" s="25"/>
      <c r="AH932" s="25"/>
      <c r="AI932" s="25"/>
      <c r="AJ932" s="25"/>
      <c r="AK932" s="25"/>
      <c r="AL932" s="25"/>
      <c r="AM932" s="25"/>
      <c r="AN932" s="25"/>
      <c r="AO932" s="25"/>
      <c r="AP932" s="25"/>
      <c r="AQ932" s="25"/>
      <c r="AR932" s="25"/>
      <c r="AS932" s="25"/>
      <c r="AT932" s="25"/>
      <c r="AU932" s="25"/>
      <c r="AV932" s="25"/>
      <c r="AW932" s="25"/>
      <c r="AX932" s="25"/>
    </row>
    <row r="933" spans="7:50" ht="12.75">
      <c r="G933" s="49"/>
      <c r="K933" s="100"/>
      <c r="L933" s="100"/>
      <c r="M933" s="106"/>
      <c r="N933" s="106"/>
      <c r="O933" s="27"/>
      <c r="P933" s="27"/>
      <c r="Q933" s="27"/>
      <c r="R933" s="27"/>
      <c r="S933" s="27"/>
      <c r="T933" s="27"/>
      <c r="U933" s="27"/>
      <c r="V933" s="27"/>
      <c r="W933" s="27"/>
      <c r="X933" s="27"/>
      <c r="Y933" s="27"/>
      <c r="Z933" s="27"/>
      <c r="AA933" s="27"/>
      <c r="AB933" s="27"/>
      <c r="AC933" s="25"/>
      <c r="AD933" s="25"/>
      <c r="AE933" s="25"/>
      <c r="AF933" s="25"/>
      <c r="AG933" s="25"/>
      <c r="AH933" s="25"/>
      <c r="AI933" s="25"/>
      <c r="AJ933" s="25"/>
      <c r="AK933" s="25"/>
      <c r="AL933" s="25"/>
      <c r="AM933" s="25"/>
      <c r="AN933" s="25"/>
      <c r="AO933" s="25"/>
      <c r="AP933" s="25"/>
      <c r="AQ933" s="25"/>
      <c r="AR933" s="25"/>
      <c r="AS933" s="25"/>
      <c r="AT933" s="25"/>
      <c r="AU933" s="25"/>
      <c r="AV933" s="25"/>
      <c r="AW933" s="25"/>
      <c r="AX933" s="25"/>
    </row>
    <row r="934" spans="7:50" ht="12.75">
      <c r="G934" s="49"/>
      <c r="K934" s="100"/>
      <c r="L934" s="100"/>
      <c r="M934" s="106"/>
      <c r="N934" s="106"/>
      <c r="O934" s="27"/>
      <c r="P934" s="27"/>
      <c r="Q934" s="27"/>
      <c r="R934" s="27"/>
      <c r="S934" s="27"/>
      <c r="T934" s="27"/>
      <c r="U934" s="27"/>
      <c r="V934" s="27"/>
      <c r="W934" s="27"/>
      <c r="X934" s="27"/>
      <c r="Y934" s="27"/>
      <c r="Z934" s="27"/>
      <c r="AA934" s="27"/>
      <c r="AB934" s="27"/>
      <c r="AC934" s="25"/>
      <c r="AD934" s="25"/>
      <c r="AE934" s="25"/>
      <c r="AF934" s="25"/>
      <c r="AG934" s="25"/>
      <c r="AH934" s="25"/>
      <c r="AI934" s="25"/>
      <c r="AJ934" s="25"/>
      <c r="AK934" s="25"/>
      <c r="AL934" s="25"/>
      <c r="AM934" s="25"/>
      <c r="AN934" s="25"/>
      <c r="AO934" s="25"/>
      <c r="AP934" s="25"/>
      <c r="AQ934" s="25"/>
      <c r="AR934" s="25"/>
      <c r="AS934" s="25"/>
      <c r="AT934" s="25"/>
      <c r="AU934" s="25"/>
      <c r="AV934" s="25"/>
      <c r="AW934" s="25"/>
      <c r="AX934" s="25"/>
    </row>
    <row r="935" spans="7:50" ht="12.75">
      <c r="G935" s="49"/>
      <c r="K935" s="100"/>
      <c r="L935" s="100"/>
      <c r="M935" s="106"/>
      <c r="N935" s="106"/>
      <c r="O935" s="27"/>
      <c r="P935" s="27"/>
      <c r="Q935" s="27"/>
      <c r="R935" s="27"/>
      <c r="S935" s="27"/>
      <c r="T935" s="27"/>
      <c r="U935" s="27"/>
      <c r="V935" s="27"/>
      <c r="W935" s="27"/>
      <c r="X935" s="27"/>
      <c r="Y935" s="27"/>
      <c r="Z935" s="27"/>
      <c r="AA935" s="27"/>
      <c r="AB935" s="27"/>
      <c r="AC935" s="25"/>
      <c r="AD935" s="25"/>
      <c r="AE935" s="25"/>
      <c r="AF935" s="25"/>
      <c r="AG935" s="25"/>
      <c r="AH935" s="25"/>
      <c r="AI935" s="25"/>
      <c r="AJ935" s="25"/>
      <c r="AK935" s="25"/>
      <c r="AL935" s="25"/>
      <c r="AM935" s="25"/>
      <c r="AN935" s="25"/>
      <c r="AO935" s="25"/>
      <c r="AP935" s="25"/>
      <c r="AQ935" s="25"/>
      <c r="AR935" s="25"/>
      <c r="AS935" s="25"/>
      <c r="AT935" s="25"/>
      <c r="AU935" s="25"/>
      <c r="AV935" s="25"/>
      <c r="AW935" s="25"/>
      <c r="AX935" s="25"/>
    </row>
    <row r="936" spans="7:50" ht="12.75">
      <c r="G936" s="49"/>
      <c r="K936" s="100"/>
      <c r="L936" s="100"/>
      <c r="M936" s="106"/>
      <c r="N936" s="106"/>
      <c r="O936" s="27"/>
      <c r="P936" s="27"/>
      <c r="Q936" s="27"/>
      <c r="R936" s="27"/>
      <c r="S936" s="27"/>
      <c r="T936" s="27"/>
      <c r="U936" s="27"/>
      <c r="V936" s="27"/>
      <c r="W936" s="27"/>
      <c r="X936" s="27"/>
      <c r="Y936" s="27"/>
      <c r="Z936" s="27"/>
      <c r="AA936" s="27"/>
      <c r="AB936" s="27"/>
      <c r="AC936" s="25"/>
      <c r="AD936" s="25"/>
      <c r="AE936" s="25"/>
      <c r="AF936" s="25"/>
      <c r="AG936" s="25"/>
      <c r="AH936" s="25"/>
      <c r="AI936" s="25"/>
      <c r="AJ936" s="25"/>
      <c r="AK936" s="25"/>
      <c r="AL936" s="25"/>
      <c r="AM936" s="25"/>
      <c r="AN936" s="25"/>
      <c r="AO936" s="25"/>
      <c r="AP936" s="25"/>
      <c r="AQ936" s="25"/>
      <c r="AR936" s="25"/>
      <c r="AS936" s="25"/>
      <c r="AT936" s="25"/>
      <c r="AU936" s="25"/>
      <c r="AV936" s="25"/>
      <c r="AW936" s="25"/>
      <c r="AX936" s="25"/>
    </row>
    <row r="937" spans="7:50" ht="12.75">
      <c r="G937" s="49"/>
      <c r="K937" s="100"/>
      <c r="L937" s="100"/>
      <c r="M937" s="106"/>
      <c r="N937" s="106"/>
      <c r="O937" s="27"/>
      <c r="P937" s="27"/>
      <c r="Q937" s="27"/>
      <c r="R937" s="27"/>
      <c r="S937" s="27"/>
      <c r="T937" s="27"/>
      <c r="U937" s="27"/>
      <c r="V937" s="27"/>
      <c r="W937" s="27"/>
      <c r="X937" s="27"/>
      <c r="Y937" s="27"/>
      <c r="Z937" s="27"/>
      <c r="AA937" s="27"/>
      <c r="AB937" s="27"/>
      <c r="AC937" s="25"/>
      <c r="AD937" s="25"/>
      <c r="AE937" s="25"/>
      <c r="AF937" s="25"/>
      <c r="AG937" s="25"/>
      <c r="AH937" s="25"/>
      <c r="AI937" s="25"/>
      <c r="AJ937" s="25"/>
      <c r="AK937" s="25"/>
      <c r="AL937" s="25"/>
      <c r="AM937" s="25"/>
      <c r="AN937" s="25"/>
      <c r="AO937" s="25"/>
      <c r="AP937" s="25"/>
      <c r="AQ937" s="25"/>
      <c r="AR937" s="25"/>
      <c r="AS937" s="25"/>
      <c r="AT937" s="25"/>
      <c r="AU937" s="25"/>
      <c r="AV937" s="25"/>
      <c r="AW937" s="25"/>
      <c r="AX937" s="25"/>
    </row>
    <row r="938" spans="7:50" ht="12.75">
      <c r="G938" s="49"/>
      <c r="K938" s="100"/>
      <c r="L938" s="100"/>
      <c r="M938" s="106"/>
      <c r="N938" s="106"/>
      <c r="O938" s="27"/>
      <c r="P938" s="27"/>
      <c r="Q938" s="27"/>
      <c r="R938" s="27"/>
      <c r="S938" s="27"/>
      <c r="T938" s="27"/>
      <c r="U938" s="27"/>
      <c r="V938" s="27"/>
      <c r="W938" s="27"/>
      <c r="X938" s="27"/>
      <c r="Y938" s="27"/>
      <c r="Z938" s="27"/>
      <c r="AA938" s="27"/>
      <c r="AB938" s="27"/>
      <c r="AC938" s="25"/>
      <c r="AD938" s="25"/>
      <c r="AE938" s="25"/>
      <c r="AF938" s="25"/>
      <c r="AG938" s="25"/>
      <c r="AH938" s="25"/>
      <c r="AI938" s="25"/>
      <c r="AJ938" s="25"/>
      <c r="AK938" s="25"/>
      <c r="AL938" s="25"/>
      <c r="AM938" s="25"/>
      <c r="AN938" s="25"/>
      <c r="AO938" s="25"/>
      <c r="AP938" s="25"/>
      <c r="AQ938" s="25"/>
      <c r="AR938" s="25"/>
      <c r="AS938" s="25"/>
      <c r="AT938" s="25"/>
      <c r="AU938" s="25"/>
      <c r="AV938" s="25"/>
      <c r="AW938" s="25"/>
      <c r="AX938" s="25"/>
    </row>
    <row r="939" spans="7:50" ht="12.75">
      <c r="G939" s="49"/>
      <c r="K939" s="100"/>
      <c r="L939" s="100"/>
      <c r="M939" s="106"/>
      <c r="N939" s="106"/>
      <c r="O939" s="27"/>
      <c r="P939" s="27"/>
      <c r="Q939" s="27"/>
      <c r="R939" s="27"/>
      <c r="S939" s="27"/>
      <c r="T939" s="27"/>
      <c r="U939" s="27"/>
      <c r="V939" s="27"/>
      <c r="W939" s="27"/>
      <c r="X939" s="27"/>
      <c r="Y939" s="27"/>
      <c r="Z939" s="27"/>
      <c r="AA939" s="27"/>
      <c r="AB939" s="27"/>
      <c r="AC939" s="25"/>
      <c r="AD939" s="25"/>
      <c r="AE939" s="25"/>
      <c r="AF939" s="25"/>
      <c r="AG939" s="25"/>
      <c r="AH939" s="25"/>
      <c r="AI939" s="25"/>
      <c r="AJ939" s="25"/>
      <c r="AK939" s="25"/>
      <c r="AL939" s="25"/>
      <c r="AM939" s="25"/>
      <c r="AN939" s="25"/>
      <c r="AO939" s="25"/>
      <c r="AP939" s="25"/>
      <c r="AQ939" s="25"/>
      <c r="AR939" s="25"/>
      <c r="AS939" s="25"/>
      <c r="AT939" s="25"/>
      <c r="AU939" s="25"/>
      <c r="AV939" s="25"/>
      <c r="AW939" s="25"/>
      <c r="AX939" s="25"/>
    </row>
    <row r="940" spans="7:50" ht="12.75">
      <c r="G940" s="49"/>
      <c r="K940" s="100"/>
      <c r="L940" s="100"/>
      <c r="M940" s="106"/>
      <c r="N940" s="106"/>
      <c r="O940" s="27"/>
      <c r="P940" s="27"/>
      <c r="Q940" s="27"/>
      <c r="R940" s="27"/>
      <c r="S940" s="27"/>
      <c r="T940" s="27"/>
      <c r="U940" s="27"/>
      <c r="V940" s="27"/>
      <c r="W940" s="27"/>
      <c r="X940" s="27"/>
      <c r="Y940" s="27"/>
      <c r="Z940" s="27"/>
      <c r="AA940" s="27"/>
      <c r="AB940" s="27"/>
      <c r="AC940" s="25"/>
      <c r="AD940" s="25"/>
      <c r="AE940" s="25"/>
      <c r="AF940" s="25"/>
      <c r="AG940" s="25"/>
      <c r="AH940" s="25"/>
      <c r="AI940" s="25"/>
      <c r="AJ940" s="25"/>
      <c r="AK940" s="25"/>
      <c r="AL940" s="25"/>
      <c r="AM940" s="25"/>
      <c r="AN940" s="25"/>
      <c r="AO940" s="25"/>
      <c r="AP940" s="25"/>
      <c r="AQ940" s="25"/>
      <c r="AR940" s="25"/>
      <c r="AS940" s="25"/>
      <c r="AT940" s="25"/>
      <c r="AU940" s="25"/>
      <c r="AV940" s="25"/>
      <c r="AW940" s="25"/>
      <c r="AX940" s="25"/>
    </row>
    <row r="941" spans="7:50" ht="12.75">
      <c r="G941" s="49"/>
      <c r="K941" s="100"/>
      <c r="L941" s="100"/>
      <c r="M941" s="106"/>
      <c r="N941" s="106"/>
      <c r="O941" s="27"/>
      <c r="P941" s="27"/>
      <c r="Q941" s="27"/>
      <c r="R941" s="27"/>
      <c r="S941" s="27"/>
      <c r="T941" s="27"/>
      <c r="U941" s="27"/>
      <c r="V941" s="27"/>
      <c r="W941" s="27"/>
      <c r="X941" s="27"/>
      <c r="Y941" s="27"/>
      <c r="Z941" s="27"/>
      <c r="AA941" s="27"/>
      <c r="AB941" s="27"/>
      <c r="AC941" s="25"/>
      <c r="AD941" s="25"/>
      <c r="AE941" s="25"/>
      <c r="AF941" s="25"/>
      <c r="AG941" s="25"/>
      <c r="AH941" s="25"/>
      <c r="AI941" s="25"/>
      <c r="AJ941" s="25"/>
      <c r="AK941" s="25"/>
      <c r="AL941" s="25"/>
      <c r="AM941" s="25"/>
      <c r="AN941" s="25"/>
      <c r="AO941" s="25"/>
      <c r="AP941" s="25"/>
      <c r="AQ941" s="25"/>
      <c r="AR941" s="25"/>
      <c r="AS941" s="25"/>
      <c r="AT941" s="25"/>
      <c r="AU941" s="25"/>
      <c r="AV941" s="25"/>
      <c r="AW941" s="25"/>
      <c r="AX941" s="25"/>
    </row>
    <row r="942" spans="7:50" ht="12.75">
      <c r="G942" s="49"/>
      <c r="K942" s="100"/>
      <c r="L942" s="100"/>
      <c r="M942" s="106"/>
      <c r="N942" s="106"/>
      <c r="O942" s="27"/>
      <c r="P942" s="27"/>
      <c r="Q942" s="27"/>
      <c r="R942" s="27"/>
      <c r="S942" s="27"/>
      <c r="T942" s="27"/>
      <c r="U942" s="27"/>
      <c r="V942" s="27"/>
      <c r="W942" s="27"/>
      <c r="X942" s="27"/>
      <c r="Y942" s="27"/>
      <c r="Z942" s="27"/>
      <c r="AA942" s="27"/>
      <c r="AB942" s="27"/>
      <c r="AC942" s="25"/>
      <c r="AD942" s="25"/>
      <c r="AE942" s="25"/>
      <c r="AF942" s="25"/>
      <c r="AG942" s="25"/>
      <c r="AH942" s="25"/>
      <c r="AI942" s="25"/>
      <c r="AJ942" s="25"/>
      <c r="AK942" s="25"/>
      <c r="AL942" s="25"/>
      <c r="AM942" s="25"/>
      <c r="AN942" s="25"/>
      <c r="AO942" s="25"/>
      <c r="AP942" s="25"/>
      <c r="AQ942" s="25"/>
      <c r="AR942" s="25"/>
      <c r="AS942" s="25"/>
      <c r="AT942" s="25"/>
      <c r="AU942" s="25"/>
      <c r="AV942" s="25"/>
      <c r="AW942" s="25"/>
      <c r="AX942" s="25"/>
    </row>
    <row r="943" spans="7:50" ht="12.75">
      <c r="G943" s="49"/>
      <c r="K943" s="100"/>
      <c r="L943" s="100"/>
      <c r="M943" s="106"/>
      <c r="N943" s="106"/>
      <c r="O943" s="27"/>
      <c r="P943" s="27"/>
      <c r="Q943" s="27"/>
      <c r="R943" s="27"/>
      <c r="S943" s="27"/>
      <c r="T943" s="27"/>
      <c r="U943" s="27"/>
      <c r="V943" s="27"/>
      <c r="W943" s="27"/>
      <c r="X943" s="27"/>
      <c r="Y943" s="27"/>
      <c r="Z943" s="27"/>
      <c r="AA943" s="27"/>
      <c r="AB943" s="27"/>
      <c r="AC943" s="25"/>
      <c r="AD943" s="25"/>
      <c r="AE943" s="25"/>
      <c r="AF943" s="25"/>
      <c r="AG943" s="25"/>
      <c r="AH943" s="25"/>
      <c r="AI943" s="25"/>
      <c r="AJ943" s="25"/>
      <c r="AK943" s="25"/>
      <c r="AL943" s="25"/>
      <c r="AM943" s="25"/>
      <c r="AN943" s="25"/>
      <c r="AO943" s="25"/>
      <c r="AP943" s="25"/>
      <c r="AQ943" s="25"/>
      <c r="AR943" s="25"/>
      <c r="AS943" s="25"/>
      <c r="AT943" s="25"/>
      <c r="AU943" s="25"/>
      <c r="AV943" s="25"/>
      <c r="AW943" s="25"/>
      <c r="AX943" s="25"/>
    </row>
    <row r="944" spans="7:50" ht="12.75">
      <c r="G944" s="49"/>
      <c r="K944" s="100"/>
      <c r="L944" s="100"/>
      <c r="M944" s="106"/>
      <c r="N944" s="106"/>
      <c r="O944" s="27"/>
      <c r="P944" s="27"/>
      <c r="Q944" s="27"/>
      <c r="R944" s="27"/>
      <c r="S944" s="27"/>
      <c r="T944" s="27"/>
      <c r="U944" s="27"/>
      <c r="V944" s="27"/>
      <c r="W944" s="27"/>
      <c r="X944" s="27"/>
      <c r="Y944" s="27"/>
      <c r="Z944" s="27"/>
      <c r="AA944" s="27"/>
      <c r="AB944" s="27"/>
      <c r="AC944" s="25"/>
      <c r="AD944" s="25"/>
      <c r="AE944" s="25"/>
      <c r="AF944" s="25"/>
      <c r="AG944" s="25"/>
      <c r="AH944" s="25"/>
      <c r="AI944" s="25"/>
      <c r="AJ944" s="25"/>
      <c r="AK944" s="25"/>
      <c r="AL944" s="25"/>
      <c r="AM944" s="25"/>
      <c r="AN944" s="25"/>
      <c r="AO944" s="25"/>
      <c r="AP944" s="25"/>
      <c r="AQ944" s="25"/>
      <c r="AR944" s="25"/>
      <c r="AS944" s="25"/>
      <c r="AT944" s="25"/>
      <c r="AU944" s="25"/>
      <c r="AV944" s="25"/>
      <c r="AW944" s="25"/>
      <c r="AX944" s="25"/>
    </row>
    <row r="945" spans="7:50" ht="12.75">
      <c r="G945" s="49"/>
      <c r="K945" s="100"/>
      <c r="L945" s="100"/>
      <c r="M945" s="106"/>
      <c r="N945" s="106"/>
      <c r="O945" s="27"/>
      <c r="P945" s="27"/>
      <c r="Q945" s="27"/>
      <c r="R945" s="27"/>
      <c r="S945" s="27"/>
      <c r="T945" s="27"/>
      <c r="U945" s="27"/>
      <c r="V945" s="27"/>
      <c r="W945" s="27"/>
      <c r="X945" s="27"/>
      <c r="Y945" s="27"/>
      <c r="Z945" s="27"/>
      <c r="AA945" s="27"/>
      <c r="AB945" s="27"/>
      <c r="AC945" s="25"/>
      <c r="AD945" s="25"/>
      <c r="AE945" s="25"/>
      <c r="AF945" s="25"/>
      <c r="AG945" s="25"/>
      <c r="AH945" s="25"/>
      <c r="AI945" s="25"/>
      <c r="AJ945" s="25"/>
      <c r="AK945" s="25"/>
      <c r="AL945" s="25"/>
      <c r="AM945" s="25"/>
      <c r="AN945" s="25"/>
      <c r="AO945" s="25"/>
      <c r="AP945" s="25"/>
      <c r="AQ945" s="25"/>
      <c r="AR945" s="25"/>
      <c r="AS945" s="25"/>
      <c r="AT945" s="25"/>
      <c r="AU945" s="25"/>
      <c r="AV945" s="25"/>
      <c r="AW945" s="25"/>
      <c r="AX945" s="25"/>
    </row>
    <row r="946" spans="7:50" ht="12.75">
      <c r="G946" s="49"/>
      <c r="K946" s="100"/>
      <c r="L946" s="100"/>
      <c r="M946" s="106"/>
      <c r="N946" s="106"/>
      <c r="O946" s="27"/>
      <c r="P946" s="27"/>
      <c r="Q946" s="27"/>
      <c r="R946" s="27"/>
      <c r="S946" s="27"/>
      <c r="T946" s="27"/>
      <c r="U946" s="27"/>
      <c r="V946" s="27"/>
      <c r="W946" s="27"/>
      <c r="X946" s="27"/>
      <c r="Y946" s="27"/>
      <c r="Z946" s="27"/>
      <c r="AA946" s="27"/>
      <c r="AB946" s="27"/>
      <c r="AC946" s="25"/>
      <c r="AD946" s="25"/>
      <c r="AE946" s="25"/>
      <c r="AF946" s="25"/>
      <c r="AG946" s="25"/>
      <c r="AH946" s="25"/>
      <c r="AI946" s="25"/>
      <c r="AJ946" s="25"/>
      <c r="AK946" s="25"/>
      <c r="AL946" s="25"/>
      <c r="AM946" s="25"/>
      <c r="AN946" s="25"/>
      <c r="AO946" s="25"/>
      <c r="AP946" s="25"/>
      <c r="AQ946" s="25"/>
      <c r="AR946" s="25"/>
      <c r="AS946" s="25"/>
      <c r="AT946" s="25"/>
      <c r="AU946" s="25"/>
      <c r="AV946" s="25"/>
      <c r="AW946" s="25"/>
      <c r="AX946" s="25"/>
    </row>
    <row r="947" spans="7:50" ht="12.75">
      <c r="G947" s="49"/>
      <c r="K947" s="100"/>
      <c r="L947" s="100"/>
      <c r="M947" s="106"/>
      <c r="N947" s="106"/>
      <c r="O947" s="27"/>
      <c r="P947" s="27"/>
      <c r="Q947" s="27"/>
      <c r="R947" s="27"/>
      <c r="S947" s="27"/>
      <c r="T947" s="27"/>
      <c r="U947" s="27"/>
      <c r="V947" s="27"/>
      <c r="W947" s="27"/>
      <c r="X947" s="27"/>
      <c r="Y947" s="27"/>
      <c r="Z947" s="27"/>
      <c r="AA947" s="27"/>
      <c r="AB947" s="27"/>
      <c r="AC947" s="25"/>
      <c r="AD947" s="25"/>
      <c r="AE947" s="25"/>
      <c r="AF947" s="25"/>
      <c r="AG947" s="25"/>
      <c r="AH947" s="25"/>
      <c r="AI947" s="25"/>
      <c r="AJ947" s="25"/>
      <c r="AK947" s="25"/>
      <c r="AL947" s="25"/>
      <c r="AM947" s="25"/>
      <c r="AN947" s="25"/>
      <c r="AO947" s="25"/>
      <c r="AP947" s="25"/>
      <c r="AQ947" s="25"/>
      <c r="AR947" s="25"/>
      <c r="AS947" s="25"/>
      <c r="AT947" s="25"/>
      <c r="AU947" s="25"/>
      <c r="AV947" s="25"/>
      <c r="AW947" s="25"/>
      <c r="AX947" s="25"/>
    </row>
    <row r="948" spans="7:50" ht="12.75">
      <c r="G948" s="49"/>
      <c r="K948" s="100"/>
      <c r="L948" s="100"/>
      <c r="M948" s="106"/>
      <c r="N948" s="106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/>
      <c r="Z948" s="27"/>
      <c r="AA948" s="27"/>
      <c r="AB948" s="27"/>
      <c r="AC948" s="25"/>
      <c r="AD948" s="25"/>
      <c r="AE948" s="25"/>
      <c r="AF948" s="25"/>
      <c r="AG948" s="25"/>
      <c r="AH948" s="25"/>
      <c r="AI948" s="25"/>
      <c r="AJ948" s="25"/>
      <c r="AK948" s="25"/>
      <c r="AL948" s="25"/>
      <c r="AM948" s="25"/>
      <c r="AN948" s="25"/>
      <c r="AO948" s="25"/>
      <c r="AP948" s="25"/>
      <c r="AQ948" s="25"/>
      <c r="AR948" s="25"/>
      <c r="AS948" s="25"/>
      <c r="AT948" s="25"/>
      <c r="AU948" s="25"/>
      <c r="AV948" s="25"/>
      <c r="AW948" s="25"/>
      <c r="AX948" s="25"/>
    </row>
    <row r="949" spans="7:50" ht="12.75">
      <c r="G949" s="49"/>
      <c r="K949" s="100"/>
      <c r="L949" s="100"/>
      <c r="M949" s="106"/>
      <c r="N949" s="106"/>
      <c r="O949" s="27"/>
      <c r="P949" s="27"/>
      <c r="Q949" s="27"/>
      <c r="R949" s="27"/>
      <c r="S949" s="27"/>
      <c r="T949" s="27"/>
      <c r="U949" s="27"/>
      <c r="V949" s="27"/>
      <c r="W949" s="27"/>
      <c r="X949" s="27"/>
      <c r="Y949" s="27"/>
      <c r="Z949" s="27"/>
      <c r="AA949" s="27"/>
      <c r="AB949" s="27"/>
      <c r="AC949" s="25"/>
      <c r="AD949" s="25"/>
      <c r="AE949" s="25"/>
      <c r="AF949" s="25"/>
      <c r="AG949" s="25"/>
      <c r="AH949" s="25"/>
      <c r="AI949" s="25"/>
      <c r="AJ949" s="25"/>
      <c r="AK949" s="25"/>
      <c r="AL949" s="25"/>
      <c r="AM949" s="25"/>
      <c r="AN949" s="25"/>
      <c r="AO949" s="25"/>
      <c r="AP949" s="25"/>
      <c r="AQ949" s="25"/>
      <c r="AR949" s="25"/>
      <c r="AS949" s="25"/>
      <c r="AT949" s="25"/>
      <c r="AU949" s="25"/>
      <c r="AV949" s="25"/>
      <c r="AW949" s="25"/>
      <c r="AX949" s="25"/>
    </row>
    <row r="950" spans="7:50" ht="12.75">
      <c r="G950" s="49"/>
      <c r="K950" s="100"/>
      <c r="L950" s="100"/>
      <c r="M950" s="106"/>
      <c r="N950" s="106"/>
      <c r="O950" s="27"/>
      <c r="P950" s="27"/>
      <c r="Q950" s="27"/>
      <c r="R950" s="27"/>
      <c r="S950" s="27"/>
      <c r="T950" s="27"/>
      <c r="U950" s="27"/>
      <c r="V950" s="27"/>
      <c r="W950" s="27"/>
      <c r="X950" s="27"/>
      <c r="Y950" s="27"/>
      <c r="Z950" s="27"/>
      <c r="AA950" s="27"/>
      <c r="AB950" s="27"/>
      <c r="AC950" s="25"/>
      <c r="AD950" s="25"/>
      <c r="AE950" s="25"/>
      <c r="AF950" s="25"/>
      <c r="AG950" s="25"/>
      <c r="AH950" s="25"/>
      <c r="AI950" s="25"/>
      <c r="AJ950" s="25"/>
      <c r="AK950" s="25"/>
      <c r="AL950" s="25"/>
      <c r="AM950" s="25"/>
      <c r="AN950" s="25"/>
      <c r="AO950" s="25"/>
      <c r="AP950" s="25"/>
      <c r="AQ950" s="25"/>
      <c r="AR950" s="25"/>
      <c r="AS950" s="25"/>
      <c r="AT950" s="25"/>
      <c r="AU950" s="25"/>
      <c r="AV950" s="25"/>
      <c r="AW950" s="25"/>
      <c r="AX950" s="25"/>
    </row>
    <row r="951" spans="7:50" ht="12.75">
      <c r="G951" s="49"/>
      <c r="K951" s="100"/>
      <c r="L951" s="100"/>
      <c r="M951" s="106"/>
      <c r="N951" s="106"/>
      <c r="O951" s="27"/>
      <c r="P951" s="27"/>
      <c r="Q951" s="27"/>
      <c r="R951" s="27"/>
      <c r="S951" s="27"/>
      <c r="T951" s="27"/>
      <c r="U951" s="27"/>
      <c r="V951" s="27"/>
      <c r="W951" s="27"/>
      <c r="X951" s="27"/>
      <c r="Y951" s="27"/>
      <c r="Z951" s="27"/>
      <c r="AA951" s="27"/>
      <c r="AB951" s="27"/>
      <c r="AC951" s="25"/>
      <c r="AD951" s="25"/>
      <c r="AE951" s="25"/>
      <c r="AF951" s="25"/>
      <c r="AG951" s="25"/>
      <c r="AH951" s="25"/>
      <c r="AI951" s="25"/>
      <c r="AJ951" s="25"/>
      <c r="AK951" s="25"/>
      <c r="AL951" s="25"/>
      <c r="AM951" s="25"/>
      <c r="AN951" s="25"/>
      <c r="AO951" s="25"/>
      <c r="AP951" s="25"/>
      <c r="AQ951" s="25"/>
      <c r="AR951" s="25"/>
      <c r="AS951" s="25"/>
      <c r="AT951" s="25"/>
      <c r="AU951" s="25"/>
      <c r="AV951" s="25"/>
      <c r="AW951" s="25"/>
      <c r="AX951" s="25"/>
    </row>
    <row r="952" spans="7:50" ht="12.75">
      <c r="G952" s="49"/>
      <c r="K952" s="100"/>
      <c r="L952" s="100"/>
      <c r="M952" s="106"/>
      <c r="N952" s="106"/>
      <c r="O952" s="27"/>
      <c r="P952" s="27"/>
      <c r="Q952" s="27"/>
      <c r="R952" s="27"/>
      <c r="S952" s="27"/>
      <c r="T952" s="27"/>
      <c r="U952" s="27"/>
      <c r="V952" s="27"/>
      <c r="W952" s="27"/>
      <c r="X952" s="27"/>
      <c r="Y952" s="27"/>
      <c r="Z952" s="27"/>
      <c r="AA952" s="27"/>
      <c r="AB952" s="27"/>
      <c r="AC952" s="25"/>
      <c r="AD952" s="25"/>
      <c r="AE952" s="25"/>
      <c r="AF952" s="25"/>
      <c r="AG952" s="25"/>
      <c r="AH952" s="25"/>
      <c r="AI952" s="25"/>
      <c r="AJ952" s="25"/>
      <c r="AK952" s="25"/>
      <c r="AL952" s="25"/>
      <c r="AM952" s="25"/>
      <c r="AN952" s="25"/>
      <c r="AO952" s="25"/>
      <c r="AP952" s="25"/>
      <c r="AQ952" s="25"/>
      <c r="AR952" s="25"/>
      <c r="AS952" s="25"/>
      <c r="AT952" s="25"/>
      <c r="AU952" s="25"/>
      <c r="AV952" s="25"/>
      <c r="AW952" s="25"/>
      <c r="AX952" s="25"/>
    </row>
    <row r="953" spans="7:50" ht="12.75">
      <c r="G953" s="49"/>
      <c r="K953" s="100"/>
      <c r="L953" s="100"/>
      <c r="M953" s="106"/>
      <c r="N953" s="106"/>
      <c r="O953" s="27"/>
      <c r="P953" s="27"/>
      <c r="Q953" s="27"/>
      <c r="R953" s="27"/>
      <c r="S953" s="27"/>
      <c r="T953" s="27"/>
      <c r="U953" s="27"/>
      <c r="V953" s="27"/>
      <c r="W953" s="27"/>
      <c r="X953" s="27"/>
      <c r="Y953" s="27"/>
      <c r="Z953" s="27"/>
      <c r="AA953" s="27"/>
      <c r="AB953" s="27"/>
      <c r="AC953" s="25"/>
      <c r="AD953" s="25"/>
      <c r="AE953" s="25"/>
      <c r="AF953" s="25"/>
      <c r="AG953" s="25"/>
      <c r="AH953" s="25"/>
      <c r="AI953" s="25"/>
      <c r="AJ953" s="25"/>
      <c r="AK953" s="25"/>
      <c r="AL953" s="25"/>
      <c r="AM953" s="25"/>
      <c r="AN953" s="25"/>
      <c r="AO953" s="25"/>
      <c r="AP953" s="25"/>
      <c r="AQ953" s="25"/>
      <c r="AR953" s="25"/>
      <c r="AS953" s="25"/>
      <c r="AT953" s="25"/>
      <c r="AU953" s="25"/>
      <c r="AV953" s="25"/>
      <c r="AW953" s="25"/>
      <c r="AX953" s="25"/>
    </row>
    <row r="954" spans="7:50" ht="12.75">
      <c r="G954" s="49"/>
      <c r="K954" s="100"/>
      <c r="L954" s="100"/>
      <c r="M954" s="106"/>
      <c r="N954" s="106"/>
      <c r="O954" s="27"/>
      <c r="P954" s="27"/>
      <c r="Q954" s="27"/>
      <c r="R954" s="27"/>
      <c r="S954" s="27"/>
      <c r="T954" s="27"/>
      <c r="U954" s="27"/>
      <c r="V954" s="27"/>
      <c r="W954" s="27"/>
      <c r="X954" s="27"/>
      <c r="Y954" s="27"/>
      <c r="Z954" s="27"/>
      <c r="AA954" s="27"/>
      <c r="AB954" s="27"/>
      <c r="AC954" s="25"/>
      <c r="AD954" s="25"/>
      <c r="AE954" s="25"/>
      <c r="AF954" s="25"/>
      <c r="AG954" s="25"/>
      <c r="AH954" s="25"/>
      <c r="AI954" s="25"/>
      <c r="AJ954" s="25"/>
      <c r="AK954" s="25"/>
      <c r="AL954" s="25"/>
      <c r="AM954" s="25"/>
      <c r="AN954" s="25"/>
      <c r="AO954" s="25"/>
      <c r="AP954" s="25"/>
      <c r="AQ954" s="25"/>
      <c r="AR954" s="25"/>
      <c r="AS954" s="25"/>
      <c r="AT954" s="25"/>
      <c r="AU954" s="25"/>
      <c r="AV954" s="25"/>
      <c r="AW954" s="25"/>
      <c r="AX954" s="25"/>
    </row>
    <row r="955" spans="7:50" ht="12.75">
      <c r="G955" s="49"/>
      <c r="K955" s="100"/>
      <c r="L955" s="100"/>
      <c r="M955" s="106"/>
      <c r="N955" s="106"/>
      <c r="O955" s="27"/>
      <c r="P955" s="27"/>
      <c r="Q955" s="27"/>
      <c r="R955" s="27"/>
      <c r="S955" s="27"/>
      <c r="T955" s="27"/>
      <c r="U955" s="27"/>
      <c r="V955" s="27"/>
      <c r="W955" s="27"/>
      <c r="X955" s="27"/>
      <c r="Y955" s="27"/>
      <c r="Z955" s="27"/>
      <c r="AA955" s="27"/>
      <c r="AB955" s="27"/>
      <c r="AC955" s="25"/>
      <c r="AD955" s="25"/>
      <c r="AE955" s="25"/>
      <c r="AF955" s="25"/>
      <c r="AG955" s="25"/>
      <c r="AH955" s="25"/>
      <c r="AI955" s="25"/>
      <c r="AJ955" s="25"/>
      <c r="AK955" s="25"/>
      <c r="AL955" s="25"/>
      <c r="AM955" s="25"/>
      <c r="AN955" s="25"/>
      <c r="AO955" s="25"/>
      <c r="AP955" s="25"/>
      <c r="AQ955" s="25"/>
      <c r="AR955" s="25"/>
      <c r="AS955" s="25"/>
      <c r="AT955" s="25"/>
      <c r="AU955" s="25"/>
      <c r="AV955" s="25"/>
      <c r="AW955" s="25"/>
      <c r="AX955" s="25"/>
    </row>
    <row r="956" spans="7:50" ht="12.75">
      <c r="G956" s="49"/>
      <c r="K956" s="100"/>
      <c r="L956" s="100"/>
      <c r="M956" s="106"/>
      <c r="N956" s="106"/>
      <c r="O956" s="27"/>
      <c r="P956" s="27"/>
      <c r="Q956" s="27"/>
      <c r="R956" s="27"/>
      <c r="S956" s="27"/>
      <c r="T956" s="27"/>
      <c r="U956" s="27"/>
      <c r="V956" s="27"/>
      <c r="W956" s="27"/>
      <c r="X956" s="27"/>
      <c r="Y956" s="27"/>
      <c r="Z956" s="27"/>
      <c r="AA956" s="27"/>
      <c r="AB956" s="27"/>
      <c r="AC956" s="25"/>
      <c r="AD956" s="25"/>
      <c r="AE956" s="25"/>
      <c r="AF956" s="25"/>
      <c r="AG956" s="25"/>
      <c r="AH956" s="25"/>
      <c r="AI956" s="25"/>
      <c r="AJ956" s="25"/>
      <c r="AK956" s="25"/>
      <c r="AL956" s="25"/>
      <c r="AM956" s="25"/>
      <c r="AN956" s="25"/>
      <c r="AO956" s="25"/>
      <c r="AP956" s="25"/>
      <c r="AQ956" s="25"/>
      <c r="AR956" s="25"/>
      <c r="AS956" s="25"/>
      <c r="AT956" s="25"/>
      <c r="AU956" s="25"/>
      <c r="AV956" s="25"/>
      <c r="AW956" s="25"/>
      <c r="AX956" s="25"/>
    </row>
    <row r="957" spans="7:50" ht="12.75">
      <c r="G957" s="49"/>
      <c r="K957" s="100"/>
      <c r="L957" s="100"/>
      <c r="M957" s="106"/>
      <c r="N957" s="106"/>
      <c r="O957" s="27"/>
      <c r="P957" s="27"/>
      <c r="Q957" s="27"/>
      <c r="R957" s="27"/>
      <c r="S957" s="27"/>
      <c r="T957" s="27"/>
      <c r="U957" s="27"/>
      <c r="V957" s="27"/>
      <c r="W957" s="27"/>
      <c r="X957" s="27"/>
      <c r="Y957" s="27"/>
      <c r="Z957" s="27"/>
      <c r="AA957" s="27"/>
      <c r="AB957" s="27"/>
      <c r="AC957" s="25"/>
      <c r="AD957" s="25"/>
      <c r="AE957" s="25"/>
      <c r="AF957" s="25"/>
      <c r="AG957" s="25"/>
      <c r="AH957" s="25"/>
      <c r="AI957" s="25"/>
      <c r="AJ957" s="25"/>
      <c r="AK957" s="25"/>
      <c r="AL957" s="25"/>
      <c r="AM957" s="25"/>
      <c r="AN957" s="25"/>
      <c r="AO957" s="25"/>
      <c r="AP957" s="25"/>
      <c r="AQ957" s="25"/>
      <c r="AR957" s="25"/>
      <c r="AS957" s="25"/>
      <c r="AT957" s="25"/>
      <c r="AU957" s="25"/>
      <c r="AV957" s="25"/>
      <c r="AW957" s="25"/>
      <c r="AX957" s="25"/>
    </row>
    <row r="958" spans="7:50" ht="12.75">
      <c r="G958" s="49"/>
      <c r="K958" s="100"/>
      <c r="L958" s="100"/>
      <c r="M958" s="106"/>
      <c r="N958" s="106"/>
      <c r="O958" s="27"/>
      <c r="P958" s="27"/>
      <c r="Q958" s="27"/>
      <c r="R958" s="27"/>
      <c r="S958" s="27"/>
      <c r="T958" s="27"/>
      <c r="U958" s="27"/>
      <c r="V958" s="27"/>
      <c r="W958" s="27"/>
      <c r="X958" s="27"/>
      <c r="Y958" s="27"/>
      <c r="Z958" s="27"/>
      <c r="AA958" s="27"/>
      <c r="AB958" s="27"/>
      <c r="AC958" s="25"/>
      <c r="AD958" s="25"/>
      <c r="AE958" s="25"/>
      <c r="AF958" s="25"/>
      <c r="AG958" s="25"/>
      <c r="AH958" s="25"/>
      <c r="AI958" s="25"/>
      <c r="AJ958" s="25"/>
      <c r="AK958" s="25"/>
      <c r="AL958" s="25"/>
      <c r="AM958" s="25"/>
      <c r="AN958" s="25"/>
      <c r="AO958" s="25"/>
      <c r="AP958" s="25"/>
      <c r="AQ958" s="25"/>
      <c r="AR958" s="25"/>
      <c r="AS958" s="25"/>
      <c r="AT958" s="25"/>
      <c r="AU958" s="25"/>
      <c r="AV958" s="25"/>
      <c r="AW958" s="25"/>
      <c r="AX958" s="25"/>
    </row>
    <row r="959" spans="7:50" ht="12.75">
      <c r="G959" s="49"/>
      <c r="K959" s="100"/>
      <c r="L959" s="100"/>
      <c r="M959" s="106"/>
      <c r="N959" s="106"/>
      <c r="O959" s="27"/>
      <c r="P959" s="27"/>
      <c r="Q959" s="27"/>
      <c r="R959" s="27"/>
      <c r="S959" s="27"/>
      <c r="T959" s="27"/>
      <c r="U959" s="27"/>
      <c r="V959" s="27"/>
      <c r="W959" s="27"/>
      <c r="X959" s="27"/>
      <c r="Y959" s="27"/>
      <c r="Z959" s="27"/>
      <c r="AA959" s="27"/>
      <c r="AB959" s="27"/>
      <c r="AC959" s="25"/>
      <c r="AD959" s="25"/>
      <c r="AE959" s="25"/>
      <c r="AF959" s="25"/>
      <c r="AG959" s="25"/>
      <c r="AH959" s="25"/>
      <c r="AI959" s="25"/>
      <c r="AJ959" s="25"/>
      <c r="AK959" s="25"/>
      <c r="AL959" s="25"/>
      <c r="AM959" s="25"/>
      <c r="AN959" s="25"/>
      <c r="AO959" s="25"/>
      <c r="AP959" s="25"/>
      <c r="AQ959" s="25"/>
      <c r="AR959" s="25"/>
      <c r="AS959" s="25"/>
      <c r="AT959" s="25"/>
      <c r="AU959" s="25"/>
      <c r="AV959" s="25"/>
      <c r="AW959" s="25"/>
      <c r="AX959" s="25"/>
    </row>
    <row r="960" spans="7:50" ht="12.75">
      <c r="G960" s="49"/>
      <c r="K960" s="100"/>
      <c r="L960" s="100"/>
      <c r="M960" s="106"/>
      <c r="N960" s="106"/>
      <c r="O960" s="27"/>
      <c r="P960" s="27"/>
      <c r="Q960" s="27"/>
      <c r="R960" s="27"/>
      <c r="S960" s="27"/>
      <c r="T960" s="27"/>
      <c r="U960" s="27"/>
      <c r="V960" s="27"/>
      <c r="W960" s="27"/>
      <c r="X960" s="27"/>
      <c r="Y960" s="27"/>
      <c r="Z960" s="27"/>
      <c r="AA960" s="27"/>
      <c r="AB960" s="27"/>
      <c r="AC960" s="25"/>
      <c r="AD960" s="25"/>
      <c r="AE960" s="25"/>
      <c r="AF960" s="25"/>
      <c r="AG960" s="25"/>
      <c r="AH960" s="25"/>
      <c r="AI960" s="25"/>
      <c r="AJ960" s="25"/>
      <c r="AK960" s="25"/>
      <c r="AL960" s="25"/>
      <c r="AM960" s="25"/>
      <c r="AN960" s="25"/>
      <c r="AO960" s="25"/>
      <c r="AP960" s="25"/>
      <c r="AQ960" s="25"/>
      <c r="AR960" s="25"/>
      <c r="AS960" s="25"/>
      <c r="AT960" s="25"/>
      <c r="AU960" s="25"/>
      <c r="AV960" s="25"/>
      <c r="AW960" s="25"/>
      <c r="AX960" s="25"/>
    </row>
    <row r="961" spans="7:50" ht="12.75">
      <c r="G961" s="49"/>
      <c r="K961" s="100"/>
      <c r="L961" s="100"/>
      <c r="M961" s="106"/>
      <c r="N961" s="106"/>
      <c r="O961" s="27"/>
      <c r="P961" s="27"/>
      <c r="Q961" s="27"/>
      <c r="R961" s="27"/>
      <c r="S961" s="27"/>
      <c r="T961" s="27"/>
      <c r="U961" s="27"/>
      <c r="V961" s="27"/>
      <c r="W961" s="27"/>
      <c r="X961" s="27"/>
      <c r="Y961" s="27"/>
      <c r="Z961" s="27"/>
      <c r="AA961" s="27"/>
      <c r="AB961" s="27"/>
      <c r="AC961" s="25"/>
      <c r="AD961" s="25"/>
      <c r="AE961" s="25"/>
      <c r="AF961" s="25"/>
      <c r="AG961" s="25"/>
      <c r="AH961" s="25"/>
      <c r="AI961" s="25"/>
      <c r="AJ961" s="25"/>
      <c r="AK961" s="25"/>
      <c r="AL961" s="25"/>
      <c r="AM961" s="25"/>
      <c r="AN961" s="25"/>
      <c r="AO961" s="25"/>
      <c r="AP961" s="25"/>
      <c r="AQ961" s="25"/>
      <c r="AR961" s="25"/>
      <c r="AS961" s="25"/>
      <c r="AT961" s="25"/>
      <c r="AU961" s="25"/>
      <c r="AV961" s="25"/>
      <c r="AW961" s="25"/>
      <c r="AX961" s="25"/>
    </row>
    <row r="962" spans="7:50" ht="12.75">
      <c r="G962" s="49"/>
      <c r="K962" s="100"/>
      <c r="L962" s="100"/>
      <c r="M962" s="106"/>
      <c r="N962" s="106"/>
      <c r="O962" s="27"/>
      <c r="P962" s="27"/>
      <c r="Q962" s="27"/>
      <c r="R962" s="27"/>
      <c r="S962" s="27"/>
      <c r="T962" s="27"/>
      <c r="U962" s="27"/>
      <c r="V962" s="27"/>
      <c r="W962" s="27"/>
      <c r="X962" s="27"/>
      <c r="Y962" s="27"/>
      <c r="Z962" s="27"/>
      <c r="AA962" s="27"/>
      <c r="AB962" s="27"/>
      <c r="AC962" s="25"/>
      <c r="AD962" s="25"/>
      <c r="AE962" s="25"/>
      <c r="AF962" s="25"/>
      <c r="AG962" s="25"/>
      <c r="AH962" s="25"/>
      <c r="AI962" s="25"/>
      <c r="AJ962" s="25"/>
      <c r="AK962" s="25"/>
      <c r="AL962" s="25"/>
      <c r="AM962" s="25"/>
      <c r="AN962" s="25"/>
      <c r="AO962" s="25"/>
      <c r="AP962" s="25"/>
      <c r="AQ962" s="25"/>
      <c r="AR962" s="25"/>
      <c r="AS962" s="25"/>
      <c r="AT962" s="25"/>
      <c r="AU962" s="25"/>
      <c r="AV962" s="25"/>
      <c r="AW962" s="25"/>
      <c r="AX962" s="25"/>
    </row>
    <row r="963" spans="7:50" ht="12.75">
      <c r="G963" s="49"/>
      <c r="K963" s="100"/>
      <c r="L963" s="100"/>
      <c r="M963" s="106"/>
      <c r="N963" s="106"/>
      <c r="O963" s="27"/>
      <c r="P963" s="27"/>
      <c r="Q963" s="27"/>
      <c r="R963" s="27"/>
      <c r="S963" s="27"/>
      <c r="T963" s="27"/>
      <c r="U963" s="27"/>
      <c r="V963" s="27"/>
      <c r="W963" s="27"/>
      <c r="X963" s="27"/>
      <c r="Y963" s="27"/>
      <c r="Z963" s="27"/>
      <c r="AA963" s="27"/>
      <c r="AB963" s="27"/>
      <c r="AC963" s="25"/>
      <c r="AD963" s="25"/>
      <c r="AE963" s="25"/>
      <c r="AF963" s="25"/>
      <c r="AG963" s="25"/>
      <c r="AH963" s="25"/>
      <c r="AI963" s="25"/>
      <c r="AJ963" s="25"/>
      <c r="AK963" s="25"/>
      <c r="AL963" s="25"/>
      <c r="AM963" s="25"/>
      <c r="AN963" s="25"/>
      <c r="AO963" s="25"/>
      <c r="AP963" s="25"/>
      <c r="AQ963" s="25"/>
      <c r="AR963" s="25"/>
      <c r="AS963" s="25"/>
      <c r="AT963" s="25"/>
      <c r="AU963" s="25"/>
      <c r="AV963" s="25"/>
      <c r="AW963" s="25"/>
      <c r="AX963" s="25"/>
    </row>
    <row r="964" spans="7:50" ht="12.75">
      <c r="G964" s="49"/>
      <c r="K964" s="100"/>
      <c r="L964" s="100"/>
      <c r="M964" s="106"/>
      <c r="N964" s="106"/>
      <c r="O964" s="27"/>
      <c r="P964" s="27"/>
      <c r="Q964" s="27"/>
      <c r="R964" s="27"/>
      <c r="S964" s="27"/>
      <c r="T964" s="27"/>
      <c r="U964" s="27"/>
      <c r="V964" s="27"/>
      <c r="W964" s="27"/>
      <c r="X964" s="27"/>
      <c r="Y964" s="27"/>
      <c r="Z964" s="27"/>
      <c r="AA964" s="27"/>
      <c r="AB964" s="27"/>
      <c r="AC964" s="25"/>
      <c r="AD964" s="25"/>
      <c r="AE964" s="25"/>
      <c r="AF964" s="25"/>
      <c r="AG964" s="25"/>
      <c r="AH964" s="25"/>
      <c r="AI964" s="25"/>
      <c r="AJ964" s="25"/>
      <c r="AK964" s="25"/>
      <c r="AL964" s="25"/>
      <c r="AM964" s="25"/>
      <c r="AN964" s="25"/>
      <c r="AO964" s="25"/>
      <c r="AP964" s="25"/>
      <c r="AQ964" s="25"/>
      <c r="AR964" s="25"/>
      <c r="AS964" s="25"/>
      <c r="AT964" s="25"/>
      <c r="AU964" s="25"/>
      <c r="AV964" s="25"/>
      <c r="AW964" s="25"/>
      <c r="AX964" s="25"/>
    </row>
    <row r="965" spans="7:50" ht="12.75">
      <c r="G965" s="49"/>
      <c r="K965" s="100"/>
      <c r="L965" s="100"/>
      <c r="M965" s="106"/>
      <c r="N965" s="106"/>
      <c r="O965" s="27"/>
      <c r="P965" s="27"/>
      <c r="Q965" s="27"/>
      <c r="R965" s="27"/>
      <c r="S965" s="27"/>
      <c r="T965" s="27"/>
      <c r="U965" s="27"/>
      <c r="V965" s="27"/>
      <c r="W965" s="27"/>
      <c r="X965" s="27"/>
      <c r="Y965" s="27"/>
      <c r="Z965" s="27"/>
      <c r="AA965" s="27"/>
      <c r="AB965" s="27"/>
      <c r="AC965" s="25"/>
      <c r="AD965" s="25"/>
      <c r="AE965" s="25"/>
      <c r="AF965" s="25"/>
      <c r="AG965" s="25"/>
      <c r="AH965" s="25"/>
      <c r="AI965" s="25"/>
      <c r="AJ965" s="25"/>
      <c r="AK965" s="25"/>
      <c r="AL965" s="25"/>
      <c r="AM965" s="25"/>
      <c r="AN965" s="25"/>
      <c r="AO965" s="25"/>
      <c r="AP965" s="25"/>
      <c r="AQ965" s="25"/>
      <c r="AR965" s="25"/>
      <c r="AS965" s="25"/>
      <c r="AT965" s="25"/>
      <c r="AU965" s="25"/>
      <c r="AV965" s="25"/>
      <c r="AW965" s="25"/>
      <c r="AX965" s="25"/>
    </row>
    <row r="966" spans="7:50" ht="12.75">
      <c r="G966" s="49"/>
      <c r="K966" s="100"/>
      <c r="L966" s="100"/>
      <c r="M966" s="106"/>
      <c r="N966" s="106"/>
      <c r="O966" s="27"/>
      <c r="P966" s="27"/>
      <c r="Q966" s="27"/>
      <c r="R966" s="27"/>
      <c r="S966" s="27"/>
      <c r="T966" s="27"/>
      <c r="U966" s="27"/>
      <c r="V966" s="27"/>
      <c r="W966" s="27"/>
      <c r="X966" s="27"/>
      <c r="Y966" s="27"/>
      <c r="Z966" s="27"/>
      <c r="AA966" s="27"/>
      <c r="AB966" s="27"/>
      <c r="AC966" s="25"/>
      <c r="AD966" s="25"/>
      <c r="AE966" s="25"/>
      <c r="AF966" s="25"/>
      <c r="AG966" s="25"/>
      <c r="AH966" s="25"/>
      <c r="AI966" s="25"/>
      <c r="AJ966" s="25"/>
      <c r="AK966" s="25"/>
      <c r="AL966" s="25"/>
      <c r="AM966" s="25"/>
      <c r="AN966" s="25"/>
      <c r="AO966" s="25"/>
      <c r="AP966" s="25"/>
      <c r="AQ966" s="25"/>
      <c r="AR966" s="25"/>
      <c r="AS966" s="25"/>
      <c r="AT966" s="25"/>
      <c r="AU966" s="25"/>
      <c r="AV966" s="25"/>
      <c r="AW966" s="25"/>
      <c r="AX966" s="25"/>
    </row>
    <row r="967" spans="7:50" ht="12.75">
      <c r="G967" s="49"/>
      <c r="K967" s="100"/>
      <c r="L967" s="100"/>
      <c r="M967" s="106"/>
      <c r="N967" s="106"/>
      <c r="O967" s="27"/>
      <c r="P967" s="27"/>
      <c r="Q967" s="27"/>
      <c r="R967" s="27"/>
      <c r="S967" s="27"/>
      <c r="T967" s="27"/>
      <c r="U967" s="27"/>
      <c r="V967" s="27"/>
      <c r="W967" s="27"/>
      <c r="X967" s="27"/>
      <c r="Y967" s="27"/>
      <c r="Z967" s="27"/>
      <c r="AA967" s="27"/>
      <c r="AB967" s="27"/>
      <c r="AC967" s="25"/>
      <c r="AD967" s="25"/>
      <c r="AE967" s="25"/>
      <c r="AF967" s="25"/>
      <c r="AG967" s="25"/>
      <c r="AH967" s="25"/>
      <c r="AI967" s="25"/>
      <c r="AJ967" s="25"/>
      <c r="AK967" s="25"/>
      <c r="AL967" s="25"/>
      <c r="AM967" s="25"/>
      <c r="AN967" s="25"/>
      <c r="AO967" s="25"/>
      <c r="AP967" s="25"/>
      <c r="AQ967" s="25"/>
      <c r="AR967" s="25"/>
      <c r="AS967" s="25"/>
      <c r="AT967" s="25"/>
      <c r="AU967" s="25"/>
      <c r="AV967" s="25"/>
      <c r="AW967" s="25"/>
      <c r="AX967" s="25"/>
    </row>
    <row r="968" spans="7:50" ht="12.75">
      <c r="G968" s="49"/>
      <c r="K968" s="100"/>
      <c r="L968" s="100"/>
      <c r="M968" s="106"/>
      <c r="N968" s="106"/>
      <c r="O968" s="27"/>
      <c r="P968" s="27"/>
      <c r="Q968" s="27"/>
      <c r="R968" s="27"/>
      <c r="S968" s="27"/>
      <c r="T968" s="27"/>
      <c r="U968" s="27"/>
      <c r="V968" s="27"/>
      <c r="W968" s="27"/>
      <c r="X968" s="27"/>
      <c r="Y968" s="27"/>
      <c r="Z968" s="27"/>
      <c r="AA968" s="27"/>
      <c r="AB968" s="27"/>
      <c r="AC968" s="25"/>
      <c r="AD968" s="25"/>
      <c r="AE968" s="25"/>
      <c r="AF968" s="25"/>
      <c r="AG968" s="25"/>
      <c r="AH968" s="25"/>
      <c r="AI968" s="25"/>
      <c r="AJ968" s="25"/>
      <c r="AK968" s="25"/>
      <c r="AL968" s="25"/>
      <c r="AM968" s="25"/>
      <c r="AN968" s="25"/>
      <c r="AO968" s="25"/>
      <c r="AP968" s="25"/>
      <c r="AQ968" s="25"/>
      <c r="AR968" s="25"/>
      <c r="AS968" s="25"/>
      <c r="AT968" s="25"/>
      <c r="AU968" s="25"/>
      <c r="AV968" s="25"/>
      <c r="AW968" s="25"/>
      <c r="AX968" s="25"/>
    </row>
    <row r="969" spans="7:50" ht="12.75">
      <c r="G969" s="49"/>
      <c r="K969" s="100"/>
      <c r="L969" s="100"/>
      <c r="M969" s="106"/>
      <c r="N969" s="106"/>
      <c r="O969" s="27"/>
      <c r="P969" s="27"/>
      <c r="Q969" s="27"/>
      <c r="R969" s="27"/>
      <c r="S969" s="27"/>
      <c r="T969" s="27"/>
      <c r="U969" s="27"/>
      <c r="V969" s="27"/>
      <c r="W969" s="27"/>
      <c r="X969" s="27"/>
      <c r="Y969" s="27"/>
      <c r="Z969" s="27"/>
      <c r="AA969" s="27"/>
      <c r="AB969" s="27"/>
      <c r="AC969" s="25"/>
      <c r="AD969" s="25"/>
      <c r="AE969" s="25"/>
      <c r="AF969" s="25"/>
      <c r="AG969" s="25"/>
      <c r="AH969" s="25"/>
      <c r="AI969" s="25"/>
      <c r="AJ969" s="25"/>
      <c r="AK969" s="25"/>
      <c r="AL969" s="25"/>
      <c r="AM969" s="25"/>
      <c r="AN969" s="25"/>
      <c r="AO969" s="25"/>
      <c r="AP969" s="25"/>
      <c r="AQ969" s="25"/>
      <c r="AR969" s="25"/>
      <c r="AS969" s="25"/>
      <c r="AT969" s="25"/>
      <c r="AU969" s="25"/>
      <c r="AV969" s="25"/>
      <c r="AW969" s="25"/>
      <c r="AX969" s="25"/>
    </row>
    <row r="970" spans="7:50" ht="12.75">
      <c r="G970" s="49"/>
      <c r="K970" s="100"/>
      <c r="L970" s="100"/>
      <c r="M970" s="106"/>
      <c r="N970" s="106"/>
      <c r="O970" s="27"/>
      <c r="P970" s="27"/>
      <c r="Q970" s="27"/>
      <c r="R970" s="27"/>
      <c r="S970" s="27"/>
      <c r="T970" s="27"/>
      <c r="U970" s="27"/>
      <c r="V970" s="27"/>
      <c r="W970" s="27"/>
      <c r="X970" s="27"/>
      <c r="Y970" s="27"/>
      <c r="Z970" s="27"/>
      <c r="AA970" s="27"/>
      <c r="AB970" s="27"/>
      <c r="AC970" s="25"/>
      <c r="AD970" s="25"/>
      <c r="AE970" s="25"/>
      <c r="AF970" s="25"/>
      <c r="AG970" s="25"/>
      <c r="AH970" s="25"/>
      <c r="AI970" s="25"/>
      <c r="AJ970" s="25"/>
      <c r="AK970" s="25"/>
      <c r="AL970" s="25"/>
      <c r="AM970" s="25"/>
      <c r="AN970" s="25"/>
      <c r="AO970" s="25"/>
      <c r="AP970" s="25"/>
      <c r="AQ970" s="25"/>
      <c r="AR970" s="25"/>
      <c r="AS970" s="25"/>
      <c r="AT970" s="25"/>
      <c r="AU970" s="25"/>
      <c r="AV970" s="25"/>
      <c r="AW970" s="25"/>
      <c r="AX970" s="25"/>
    </row>
    <row r="971" spans="7:50" ht="12.75">
      <c r="G971" s="49"/>
      <c r="K971" s="100"/>
      <c r="L971" s="100"/>
      <c r="M971" s="106"/>
      <c r="N971" s="106"/>
      <c r="O971" s="27"/>
      <c r="P971" s="27"/>
      <c r="Q971" s="27"/>
      <c r="R971" s="27"/>
      <c r="S971" s="27"/>
      <c r="T971" s="27"/>
      <c r="U971" s="27"/>
      <c r="V971" s="27"/>
      <c r="W971" s="27"/>
      <c r="X971" s="27"/>
      <c r="Y971" s="27"/>
      <c r="Z971" s="27"/>
      <c r="AA971" s="27"/>
      <c r="AB971" s="27"/>
      <c r="AC971" s="25"/>
      <c r="AD971" s="25"/>
      <c r="AE971" s="25"/>
      <c r="AF971" s="25"/>
      <c r="AG971" s="25"/>
      <c r="AH971" s="25"/>
      <c r="AI971" s="25"/>
      <c r="AJ971" s="25"/>
      <c r="AK971" s="25"/>
      <c r="AL971" s="25"/>
      <c r="AM971" s="25"/>
      <c r="AN971" s="25"/>
      <c r="AO971" s="25"/>
      <c r="AP971" s="25"/>
      <c r="AQ971" s="25"/>
      <c r="AR971" s="25"/>
      <c r="AS971" s="25"/>
      <c r="AT971" s="25"/>
      <c r="AU971" s="25"/>
      <c r="AV971" s="25"/>
      <c r="AW971" s="25"/>
      <c r="AX971" s="25"/>
    </row>
    <row r="972" spans="7:50" ht="12.75">
      <c r="G972" s="49"/>
      <c r="K972" s="100"/>
      <c r="L972" s="100"/>
      <c r="M972" s="106"/>
      <c r="N972" s="106"/>
      <c r="O972" s="27"/>
      <c r="P972" s="27"/>
      <c r="Q972" s="27"/>
      <c r="R972" s="27"/>
      <c r="S972" s="27"/>
      <c r="T972" s="27"/>
      <c r="U972" s="27"/>
      <c r="V972" s="27"/>
      <c r="W972" s="27"/>
      <c r="X972" s="27"/>
      <c r="Y972" s="27"/>
      <c r="Z972" s="27"/>
      <c r="AA972" s="27"/>
      <c r="AB972" s="27"/>
      <c r="AC972" s="25"/>
      <c r="AD972" s="25"/>
      <c r="AE972" s="25"/>
      <c r="AF972" s="25"/>
      <c r="AG972" s="25"/>
      <c r="AH972" s="25"/>
      <c r="AI972" s="25"/>
      <c r="AJ972" s="25"/>
      <c r="AK972" s="25"/>
      <c r="AL972" s="25"/>
      <c r="AM972" s="25"/>
      <c r="AN972" s="25"/>
      <c r="AO972" s="25"/>
      <c r="AP972" s="25"/>
      <c r="AQ972" s="25"/>
      <c r="AR972" s="25"/>
      <c r="AS972" s="25"/>
      <c r="AT972" s="25"/>
      <c r="AU972" s="25"/>
      <c r="AV972" s="25"/>
      <c r="AW972" s="25"/>
      <c r="AX972" s="25"/>
    </row>
    <row r="973" spans="7:50" ht="12.75">
      <c r="G973" s="49"/>
      <c r="K973" s="100"/>
      <c r="L973" s="100"/>
      <c r="M973" s="106"/>
      <c r="N973" s="106"/>
      <c r="O973" s="27"/>
      <c r="P973" s="27"/>
      <c r="Q973" s="27"/>
      <c r="R973" s="27"/>
      <c r="S973" s="27"/>
      <c r="T973" s="27"/>
      <c r="U973" s="27"/>
      <c r="V973" s="27"/>
      <c r="W973" s="27"/>
      <c r="X973" s="27"/>
      <c r="Y973" s="27"/>
      <c r="Z973" s="27"/>
      <c r="AA973" s="27"/>
      <c r="AB973" s="27"/>
      <c r="AC973" s="25"/>
      <c r="AD973" s="25"/>
      <c r="AE973" s="25"/>
      <c r="AF973" s="25"/>
      <c r="AG973" s="25"/>
      <c r="AH973" s="25"/>
      <c r="AI973" s="25"/>
      <c r="AJ973" s="25"/>
      <c r="AK973" s="25"/>
      <c r="AL973" s="25"/>
      <c r="AM973" s="25"/>
      <c r="AN973" s="25"/>
      <c r="AO973" s="25"/>
      <c r="AP973" s="25"/>
      <c r="AQ973" s="25"/>
      <c r="AR973" s="25"/>
      <c r="AS973" s="25"/>
      <c r="AT973" s="25"/>
      <c r="AU973" s="25"/>
      <c r="AV973" s="25"/>
      <c r="AW973" s="25"/>
      <c r="AX973" s="25"/>
    </row>
    <row r="974" spans="7:50" ht="12.75">
      <c r="G974" s="49"/>
      <c r="K974" s="100"/>
      <c r="L974" s="100"/>
      <c r="M974" s="106"/>
      <c r="N974" s="106"/>
      <c r="O974" s="27"/>
      <c r="P974" s="27"/>
      <c r="Q974" s="27"/>
      <c r="R974" s="27"/>
      <c r="S974" s="27"/>
      <c r="T974" s="27"/>
      <c r="U974" s="27"/>
      <c r="V974" s="27"/>
      <c r="W974" s="27"/>
      <c r="X974" s="27"/>
      <c r="Y974" s="27"/>
      <c r="Z974" s="27"/>
      <c r="AA974" s="27"/>
      <c r="AB974" s="27"/>
      <c r="AC974" s="25"/>
      <c r="AD974" s="25"/>
      <c r="AE974" s="25"/>
      <c r="AF974" s="25"/>
      <c r="AG974" s="25"/>
      <c r="AH974" s="25"/>
      <c r="AI974" s="25"/>
      <c r="AJ974" s="25"/>
      <c r="AK974" s="25"/>
      <c r="AL974" s="25"/>
      <c r="AM974" s="25"/>
      <c r="AN974" s="25"/>
      <c r="AO974" s="25"/>
      <c r="AP974" s="25"/>
      <c r="AQ974" s="25"/>
      <c r="AR974" s="25"/>
      <c r="AS974" s="25"/>
      <c r="AT974" s="25"/>
      <c r="AU974" s="25"/>
      <c r="AV974" s="25"/>
      <c r="AW974" s="25"/>
      <c r="AX974" s="25"/>
    </row>
    <row r="975" spans="7:50" ht="12.75">
      <c r="G975" s="49"/>
      <c r="K975" s="100"/>
      <c r="L975" s="100"/>
      <c r="M975" s="106"/>
      <c r="N975" s="106"/>
      <c r="O975" s="27"/>
      <c r="P975" s="27"/>
      <c r="Q975" s="27"/>
      <c r="R975" s="27"/>
      <c r="S975" s="27"/>
      <c r="T975" s="27"/>
      <c r="U975" s="27"/>
      <c r="V975" s="27"/>
      <c r="W975" s="27"/>
      <c r="X975" s="27"/>
      <c r="Y975" s="27"/>
      <c r="Z975" s="27"/>
      <c r="AA975" s="27"/>
      <c r="AB975" s="27"/>
      <c r="AC975" s="25"/>
      <c r="AD975" s="25"/>
      <c r="AE975" s="25"/>
      <c r="AF975" s="25"/>
      <c r="AG975" s="25"/>
      <c r="AH975" s="25"/>
      <c r="AI975" s="25"/>
      <c r="AJ975" s="25"/>
      <c r="AK975" s="25"/>
      <c r="AL975" s="25"/>
      <c r="AM975" s="25"/>
      <c r="AN975" s="25"/>
      <c r="AO975" s="25"/>
      <c r="AP975" s="25"/>
      <c r="AQ975" s="25"/>
      <c r="AR975" s="25"/>
      <c r="AS975" s="25"/>
      <c r="AT975" s="25"/>
      <c r="AU975" s="25"/>
      <c r="AV975" s="25"/>
      <c r="AW975" s="25"/>
      <c r="AX975" s="25"/>
    </row>
    <row r="976" spans="7:50" ht="12.75">
      <c r="G976" s="49"/>
      <c r="K976" s="100"/>
      <c r="L976" s="100"/>
      <c r="M976" s="106"/>
      <c r="N976" s="106"/>
      <c r="O976" s="27"/>
      <c r="P976" s="27"/>
      <c r="Q976" s="27"/>
      <c r="R976" s="27"/>
      <c r="S976" s="27"/>
      <c r="T976" s="27"/>
      <c r="U976" s="27"/>
      <c r="V976" s="27"/>
      <c r="W976" s="27"/>
      <c r="X976" s="27"/>
      <c r="Y976" s="27"/>
      <c r="Z976" s="27"/>
      <c r="AA976" s="27"/>
      <c r="AB976" s="27"/>
      <c r="AC976" s="25"/>
      <c r="AD976" s="25"/>
      <c r="AE976" s="25"/>
      <c r="AF976" s="25"/>
      <c r="AG976" s="25"/>
      <c r="AH976" s="25"/>
      <c r="AI976" s="25"/>
      <c r="AJ976" s="25"/>
      <c r="AK976" s="25"/>
      <c r="AL976" s="25"/>
      <c r="AM976" s="25"/>
      <c r="AN976" s="25"/>
      <c r="AO976" s="25"/>
      <c r="AP976" s="25"/>
      <c r="AQ976" s="25"/>
      <c r="AR976" s="25"/>
      <c r="AS976" s="25"/>
      <c r="AT976" s="25"/>
      <c r="AU976" s="25"/>
      <c r="AV976" s="25"/>
      <c r="AW976" s="25"/>
      <c r="AX976" s="25"/>
    </row>
    <row r="977" spans="7:50" ht="12.75">
      <c r="G977" s="49"/>
      <c r="K977" s="100"/>
      <c r="L977" s="100"/>
      <c r="M977" s="106"/>
      <c r="N977" s="106"/>
      <c r="O977" s="27"/>
      <c r="P977" s="27"/>
      <c r="Q977" s="27"/>
      <c r="R977" s="27"/>
      <c r="S977" s="27"/>
      <c r="T977" s="27"/>
      <c r="U977" s="27"/>
      <c r="V977" s="27"/>
      <c r="W977" s="27"/>
      <c r="X977" s="27"/>
      <c r="Y977" s="27"/>
      <c r="Z977" s="27"/>
      <c r="AA977" s="27"/>
      <c r="AB977" s="27"/>
      <c r="AC977" s="25"/>
      <c r="AD977" s="25"/>
      <c r="AE977" s="25"/>
      <c r="AF977" s="25"/>
      <c r="AG977" s="25"/>
      <c r="AH977" s="25"/>
      <c r="AI977" s="25"/>
      <c r="AJ977" s="25"/>
      <c r="AK977" s="25"/>
      <c r="AL977" s="25"/>
      <c r="AM977" s="25"/>
      <c r="AN977" s="25"/>
      <c r="AO977" s="25"/>
      <c r="AP977" s="25"/>
      <c r="AQ977" s="25"/>
      <c r="AR977" s="25"/>
      <c r="AS977" s="25"/>
      <c r="AT977" s="25"/>
      <c r="AU977" s="25"/>
      <c r="AV977" s="25"/>
      <c r="AW977" s="25"/>
      <c r="AX977" s="25"/>
    </row>
    <row r="978" spans="7:50" ht="12.75">
      <c r="G978" s="49"/>
      <c r="K978" s="100"/>
      <c r="L978" s="100"/>
      <c r="M978" s="106"/>
      <c r="N978" s="106"/>
      <c r="O978" s="27"/>
      <c r="P978" s="27"/>
      <c r="Q978" s="27"/>
      <c r="R978" s="27"/>
      <c r="S978" s="27"/>
      <c r="T978" s="27"/>
      <c r="U978" s="27"/>
      <c r="V978" s="27"/>
      <c r="W978" s="27"/>
      <c r="X978" s="27"/>
      <c r="Y978" s="27"/>
      <c r="Z978" s="27"/>
      <c r="AA978" s="27"/>
      <c r="AB978" s="27"/>
      <c r="AC978" s="25"/>
      <c r="AD978" s="25"/>
      <c r="AE978" s="25"/>
      <c r="AF978" s="25"/>
      <c r="AG978" s="25"/>
      <c r="AH978" s="25"/>
      <c r="AI978" s="25"/>
      <c r="AJ978" s="25"/>
      <c r="AK978" s="25"/>
      <c r="AL978" s="25"/>
      <c r="AM978" s="25"/>
      <c r="AN978" s="25"/>
      <c r="AO978" s="25"/>
      <c r="AP978" s="25"/>
      <c r="AQ978" s="25"/>
      <c r="AR978" s="25"/>
      <c r="AS978" s="25"/>
      <c r="AT978" s="25"/>
      <c r="AU978" s="25"/>
      <c r="AV978" s="25"/>
      <c r="AW978" s="25"/>
      <c r="AX978" s="25"/>
    </row>
    <row r="979" spans="7:50" ht="12.75">
      <c r="G979" s="49"/>
      <c r="K979" s="100"/>
      <c r="L979" s="100"/>
      <c r="M979" s="106"/>
      <c r="N979" s="106"/>
      <c r="O979" s="27"/>
      <c r="P979" s="27"/>
      <c r="Q979" s="27"/>
      <c r="R979" s="27"/>
      <c r="S979" s="27"/>
      <c r="T979" s="27"/>
      <c r="U979" s="27"/>
      <c r="V979" s="27"/>
      <c r="W979" s="27"/>
      <c r="X979" s="27"/>
      <c r="Y979" s="27"/>
      <c r="Z979" s="27"/>
      <c r="AA979" s="27"/>
      <c r="AB979" s="27"/>
      <c r="AC979" s="25"/>
      <c r="AD979" s="25"/>
      <c r="AE979" s="25"/>
      <c r="AF979" s="25"/>
      <c r="AG979" s="25"/>
      <c r="AH979" s="25"/>
      <c r="AI979" s="25"/>
      <c r="AJ979" s="25"/>
      <c r="AK979" s="25"/>
      <c r="AL979" s="25"/>
      <c r="AM979" s="25"/>
      <c r="AN979" s="25"/>
      <c r="AO979" s="25"/>
      <c r="AP979" s="25"/>
      <c r="AQ979" s="25"/>
      <c r="AR979" s="25"/>
      <c r="AS979" s="25"/>
      <c r="AT979" s="25"/>
      <c r="AU979" s="25"/>
      <c r="AV979" s="25"/>
      <c r="AW979" s="25"/>
      <c r="AX979" s="25"/>
    </row>
    <row r="980" spans="7:50" ht="12.75">
      <c r="G980" s="49"/>
      <c r="K980" s="100"/>
      <c r="L980" s="100"/>
      <c r="M980" s="106"/>
      <c r="N980" s="106"/>
      <c r="O980" s="27"/>
      <c r="P980" s="27"/>
      <c r="Q980" s="27"/>
      <c r="R980" s="27"/>
      <c r="S980" s="27"/>
      <c r="T980" s="27"/>
      <c r="U980" s="27"/>
      <c r="V980" s="27"/>
      <c r="W980" s="27"/>
      <c r="X980" s="27"/>
      <c r="Y980" s="27"/>
      <c r="Z980" s="27"/>
      <c r="AA980" s="27"/>
      <c r="AB980" s="27"/>
      <c r="AC980" s="25"/>
      <c r="AD980" s="25"/>
      <c r="AE980" s="25"/>
      <c r="AF980" s="25"/>
      <c r="AG980" s="25"/>
      <c r="AH980" s="25"/>
      <c r="AI980" s="25"/>
      <c r="AJ980" s="25"/>
      <c r="AK980" s="25"/>
      <c r="AL980" s="25"/>
      <c r="AM980" s="25"/>
      <c r="AN980" s="25"/>
      <c r="AO980" s="25"/>
      <c r="AP980" s="25"/>
      <c r="AQ980" s="25"/>
      <c r="AR980" s="25"/>
      <c r="AS980" s="25"/>
      <c r="AT980" s="25"/>
      <c r="AU980" s="25"/>
      <c r="AV980" s="25"/>
      <c r="AW980" s="25"/>
      <c r="AX980" s="25"/>
    </row>
    <row r="981" spans="7:50" ht="12.75">
      <c r="G981" s="49"/>
      <c r="K981" s="100"/>
      <c r="L981" s="100"/>
      <c r="M981" s="106"/>
      <c r="N981" s="106"/>
      <c r="O981" s="27"/>
      <c r="P981" s="27"/>
      <c r="Q981" s="27"/>
      <c r="R981" s="27"/>
      <c r="S981" s="27"/>
      <c r="T981" s="27"/>
      <c r="U981" s="27"/>
      <c r="V981" s="27"/>
      <c r="W981" s="27"/>
      <c r="X981" s="27"/>
      <c r="Y981" s="27"/>
      <c r="Z981" s="27"/>
      <c r="AA981" s="27"/>
      <c r="AB981" s="27"/>
      <c r="AC981" s="25"/>
      <c r="AD981" s="25"/>
      <c r="AE981" s="25"/>
      <c r="AF981" s="25"/>
      <c r="AG981" s="25"/>
      <c r="AH981" s="25"/>
      <c r="AI981" s="25"/>
      <c r="AJ981" s="25"/>
      <c r="AK981" s="25"/>
      <c r="AL981" s="25"/>
      <c r="AM981" s="25"/>
      <c r="AN981" s="25"/>
      <c r="AO981" s="25"/>
      <c r="AP981" s="25"/>
      <c r="AQ981" s="25"/>
      <c r="AR981" s="25"/>
      <c r="AS981" s="25"/>
      <c r="AT981" s="25"/>
      <c r="AU981" s="25"/>
      <c r="AV981" s="25"/>
      <c r="AW981" s="25"/>
      <c r="AX981" s="25"/>
    </row>
    <row r="982" spans="7:50" ht="12.75">
      <c r="G982" s="49"/>
      <c r="K982" s="100"/>
      <c r="L982" s="100"/>
      <c r="M982" s="106"/>
      <c r="N982" s="106"/>
      <c r="O982" s="27"/>
      <c r="P982" s="27"/>
      <c r="Q982" s="27"/>
      <c r="R982" s="27"/>
      <c r="S982" s="27"/>
      <c r="T982" s="27"/>
      <c r="U982" s="27"/>
      <c r="V982" s="27"/>
      <c r="W982" s="27"/>
      <c r="X982" s="27"/>
      <c r="Y982" s="27"/>
      <c r="Z982" s="27"/>
      <c r="AA982" s="27"/>
      <c r="AB982" s="27"/>
      <c r="AC982" s="25"/>
      <c r="AD982" s="25"/>
      <c r="AE982" s="25"/>
      <c r="AF982" s="25"/>
      <c r="AG982" s="25"/>
      <c r="AH982" s="25"/>
      <c r="AI982" s="25"/>
      <c r="AJ982" s="25"/>
      <c r="AK982" s="25"/>
      <c r="AL982" s="25"/>
      <c r="AM982" s="25"/>
      <c r="AN982" s="25"/>
      <c r="AO982" s="25"/>
      <c r="AP982" s="25"/>
      <c r="AQ982" s="25"/>
      <c r="AR982" s="25"/>
      <c r="AS982" s="25"/>
      <c r="AT982" s="25"/>
      <c r="AU982" s="25"/>
      <c r="AV982" s="25"/>
      <c r="AW982" s="25"/>
      <c r="AX982" s="25"/>
    </row>
    <row r="983" spans="7:50" ht="12.75">
      <c r="G983" s="49"/>
      <c r="K983" s="100"/>
      <c r="L983" s="100"/>
      <c r="M983" s="106"/>
      <c r="N983" s="106"/>
      <c r="O983" s="27"/>
      <c r="P983" s="27"/>
      <c r="Q983" s="27"/>
      <c r="R983" s="27"/>
      <c r="S983" s="27"/>
      <c r="T983" s="27"/>
      <c r="U983" s="27"/>
      <c r="V983" s="27"/>
      <c r="W983" s="27"/>
      <c r="X983" s="27"/>
      <c r="Y983" s="27"/>
      <c r="Z983" s="27"/>
      <c r="AA983" s="27"/>
      <c r="AB983" s="27"/>
      <c r="AC983" s="25"/>
      <c r="AD983" s="25"/>
      <c r="AE983" s="25"/>
      <c r="AF983" s="25"/>
      <c r="AG983" s="25"/>
      <c r="AH983" s="25"/>
      <c r="AI983" s="25"/>
      <c r="AJ983" s="25"/>
      <c r="AK983" s="25"/>
      <c r="AL983" s="25"/>
      <c r="AM983" s="25"/>
      <c r="AN983" s="25"/>
      <c r="AO983" s="25"/>
      <c r="AP983" s="25"/>
      <c r="AQ983" s="25"/>
      <c r="AR983" s="25"/>
      <c r="AS983" s="25"/>
      <c r="AT983" s="25"/>
      <c r="AU983" s="25"/>
      <c r="AV983" s="25"/>
      <c r="AW983" s="25"/>
      <c r="AX983" s="25"/>
    </row>
    <row r="984" spans="7:50" ht="12.75">
      <c r="G984" s="49"/>
      <c r="K984" s="100"/>
      <c r="L984" s="100"/>
      <c r="M984" s="106"/>
      <c r="N984" s="106"/>
      <c r="O984" s="27"/>
      <c r="P984" s="27"/>
      <c r="Q984" s="27"/>
      <c r="R984" s="27"/>
      <c r="S984" s="27"/>
      <c r="T984" s="27"/>
      <c r="U984" s="27"/>
      <c r="V984" s="27"/>
      <c r="W984" s="27"/>
      <c r="X984" s="27"/>
      <c r="Y984" s="27"/>
      <c r="Z984" s="27"/>
      <c r="AA984" s="27"/>
      <c r="AB984" s="27"/>
      <c r="AC984" s="25"/>
      <c r="AD984" s="25"/>
      <c r="AE984" s="25"/>
      <c r="AF984" s="25"/>
      <c r="AG984" s="25"/>
      <c r="AH984" s="25"/>
      <c r="AI984" s="25"/>
      <c r="AJ984" s="25"/>
      <c r="AK984" s="25"/>
      <c r="AL984" s="25"/>
      <c r="AM984" s="25"/>
      <c r="AN984" s="25"/>
      <c r="AO984" s="25"/>
      <c r="AP984" s="25"/>
      <c r="AQ984" s="25"/>
      <c r="AR984" s="25"/>
      <c r="AS984" s="25"/>
      <c r="AT984" s="25"/>
      <c r="AU984" s="25"/>
      <c r="AV984" s="25"/>
      <c r="AW984" s="25"/>
      <c r="AX984" s="25"/>
    </row>
    <row r="985" spans="7:50" ht="12.75">
      <c r="G985" s="49"/>
      <c r="K985" s="100"/>
      <c r="L985" s="100"/>
      <c r="M985" s="106"/>
      <c r="N985" s="106"/>
      <c r="O985" s="27"/>
      <c r="P985" s="27"/>
      <c r="Q985" s="27"/>
      <c r="R985" s="27"/>
      <c r="S985" s="27"/>
      <c r="T985" s="27"/>
      <c r="U985" s="27"/>
      <c r="V985" s="27"/>
      <c r="W985" s="27"/>
      <c r="X985" s="27"/>
      <c r="Y985" s="27"/>
      <c r="Z985" s="27"/>
      <c r="AA985" s="27"/>
      <c r="AB985" s="27"/>
      <c r="AC985" s="25"/>
      <c r="AD985" s="25"/>
      <c r="AE985" s="25"/>
      <c r="AF985" s="25"/>
      <c r="AG985" s="25"/>
      <c r="AH985" s="25"/>
      <c r="AI985" s="25"/>
      <c r="AJ985" s="25"/>
      <c r="AK985" s="25"/>
      <c r="AL985" s="25"/>
      <c r="AM985" s="25"/>
      <c r="AN985" s="25"/>
      <c r="AO985" s="25"/>
      <c r="AP985" s="25"/>
      <c r="AQ985" s="25"/>
      <c r="AR985" s="25"/>
      <c r="AS985" s="25"/>
      <c r="AT985" s="25"/>
      <c r="AU985" s="25"/>
      <c r="AV985" s="25"/>
      <c r="AW985" s="25"/>
      <c r="AX985" s="25"/>
    </row>
    <row r="986" spans="7:50" ht="12.75">
      <c r="G986" s="49"/>
      <c r="K986" s="100"/>
      <c r="L986" s="100"/>
      <c r="M986" s="106"/>
      <c r="N986" s="106"/>
      <c r="O986" s="27"/>
      <c r="P986" s="27"/>
      <c r="Q986" s="27"/>
      <c r="R986" s="27"/>
      <c r="S986" s="27"/>
      <c r="T986" s="27"/>
      <c r="U986" s="27"/>
      <c r="V986" s="27"/>
      <c r="W986" s="27"/>
      <c r="X986" s="27"/>
      <c r="Y986" s="27"/>
      <c r="Z986" s="27"/>
      <c r="AA986" s="27"/>
      <c r="AB986" s="27"/>
      <c r="AC986" s="25"/>
      <c r="AD986" s="25"/>
      <c r="AE986" s="25"/>
      <c r="AF986" s="25"/>
      <c r="AG986" s="25"/>
      <c r="AH986" s="25"/>
      <c r="AI986" s="25"/>
      <c r="AJ986" s="25"/>
      <c r="AK986" s="25"/>
      <c r="AL986" s="25"/>
      <c r="AM986" s="25"/>
      <c r="AN986" s="25"/>
      <c r="AO986" s="25"/>
      <c r="AP986" s="25"/>
      <c r="AQ986" s="25"/>
      <c r="AR986" s="25"/>
      <c r="AS986" s="25"/>
      <c r="AT986" s="25"/>
      <c r="AU986" s="25"/>
      <c r="AV986" s="25"/>
      <c r="AW986" s="25"/>
      <c r="AX986" s="25"/>
    </row>
    <row r="987" spans="7:50" ht="12.75">
      <c r="G987" s="49"/>
      <c r="K987" s="100"/>
      <c r="L987" s="100"/>
      <c r="M987" s="106"/>
      <c r="N987" s="106"/>
      <c r="O987" s="27"/>
      <c r="P987" s="27"/>
      <c r="Q987" s="27"/>
      <c r="R987" s="27"/>
      <c r="S987" s="27"/>
      <c r="T987" s="27"/>
      <c r="U987" s="27"/>
      <c r="V987" s="27"/>
      <c r="W987" s="27"/>
      <c r="X987" s="27"/>
      <c r="Y987" s="27"/>
      <c r="Z987" s="27"/>
      <c r="AA987" s="27"/>
      <c r="AB987" s="27"/>
      <c r="AC987" s="25"/>
      <c r="AD987" s="25"/>
      <c r="AE987" s="25"/>
      <c r="AF987" s="25"/>
      <c r="AG987" s="25"/>
      <c r="AH987" s="25"/>
      <c r="AI987" s="25"/>
      <c r="AJ987" s="25"/>
      <c r="AK987" s="25"/>
      <c r="AL987" s="25"/>
      <c r="AM987" s="25"/>
      <c r="AN987" s="25"/>
      <c r="AO987" s="25"/>
      <c r="AP987" s="25"/>
      <c r="AQ987" s="25"/>
      <c r="AR987" s="25"/>
      <c r="AS987" s="25"/>
      <c r="AT987" s="25"/>
      <c r="AU987" s="25"/>
      <c r="AV987" s="25"/>
      <c r="AW987" s="25"/>
      <c r="AX987" s="25"/>
    </row>
    <row r="988" spans="7:50" ht="12.75">
      <c r="G988" s="49"/>
      <c r="K988" s="100"/>
      <c r="L988" s="100"/>
      <c r="M988" s="106"/>
      <c r="N988" s="106"/>
      <c r="O988" s="27"/>
      <c r="P988" s="27"/>
      <c r="Q988" s="27"/>
      <c r="R988" s="27"/>
      <c r="S988" s="27"/>
      <c r="T988" s="27"/>
      <c r="U988" s="27"/>
      <c r="V988" s="27"/>
      <c r="W988" s="27"/>
      <c r="X988" s="27"/>
      <c r="Y988" s="27"/>
      <c r="Z988" s="27"/>
      <c r="AA988" s="27"/>
      <c r="AB988" s="27"/>
      <c r="AC988" s="25"/>
      <c r="AD988" s="25"/>
      <c r="AE988" s="25"/>
      <c r="AF988" s="25"/>
      <c r="AG988" s="25"/>
      <c r="AH988" s="25"/>
      <c r="AI988" s="25"/>
      <c r="AJ988" s="25"/>
      <c r="AK988" s="25"/>
      <c r="AL988" s="25"/>
      <c r="AM988" s="25"/>
      <c r="AN988" s="25"/>
      <c r="AO988" s="25"/>
      <c r="AP988" s="25"/>
      <c r="AQ988" s="25"/>
      <c r="AR988" s="25"/>
      <c r="AS988" s="25"/>
      <c r="AT988" s="25"/>
      <c r="AU988" s="25"/>
      <c r="AV988" s="25"/>
      <c r="AW988" s="25"/>
      <c r="AX988" s="25"/>
    </row>
    <row r="989" spans="7:50" ht="12.75">
      <c r="G989" s="49"/>
      <c r="K989" s="100"/>
      <c r="L989" s="100"/>
      <c r="M989" s="106"/>
      <c r="N989" s="106"/>
      <c r="O989" s="27"/>
      <c r="P989" s="27"/>
      <c r="Q989" s="27"/>
      <c r="R989" s="27"/>
      <c r="S989" s="27"/>
      <c r="T989" s="27"/>
      <c r="U989" s="27"/>
      <c r="V989" s="27"/>
      <c r="W989" s="27"/>
      <c r="X989" s="27"/>
      <c r="Y989" s="27"/>
      <c r="Z989" s="27"/>
      <c r="AA989" s="27"/>
      <c r="AB989" s="27"/>
      <c r="AC989" s="25"/>
      <c r="AD989" s="25"/>
      <c r="AE989" s="25"/>
      <c r="AF989" s="25"/>
      <c r="AG989" s="25"/>
      <c r="AH989" s="25"/>
      <c r="AI989" s="25"/>
      <c r="AJ989" s="25"/>
      <c r="AK989" s="25"/>
      <c r="AL989" s="25"/>
      <c r="AM989" s="25"/>
      <c r="AN989" s="25"/>
      <c r="AO989" s="25"/>
      <c r="AP989" s="25"/>
      <c r="AQ989" s="25"/>
      <c r="AR989" s="25"/>
      <c r="AS989" s="25"/>
      <c r="AT989" s="25"/>
      <c r="AU989" s="25"/>
      <c r="AV989" s="25"/>
      <c r="AW989" s="25"/>
      <c r="AX989" s="25"/>
    </row>
    <row r="990" spans="7:50" ht="12.75">
      <c r="G990" s="49"/>
      <c r="K990" s="100"/>
      <c r="L990" s="100"/>
      <c r="M990" s="106"/>
      <c r="N990" s="106"/>
      <c r="O990" s="27"/>
      <c r="P990" s="27"/>
      <c r="Q990" s="27"/>
      <c r="R990" s="27"/>
      <c r="S990" s="27"/>
      <c r="T990" s="27"/>
      <c r="U990" s="27"/>
      <c r="V990" s="27"/>
      <c r="W990" s="27"/>
      <c r="X990" s="27"/>
      <c r="Y990" s="27"/>
      <c r="Z990" s="27"/>
      <c r="AA990" s="27"/>
      <c r="AB990" s="27"/>
      <c r="AC990" s="25"/>
      <c r="AD990" s="25"/>
      <c r="AE990" s="25"/>
      <c r="AF990" s="25"/>
      <c r="AG990" s="25"/>
      <c r="AH990" s="25"/>
      <c r="AI990" s="25"/>
      <c r="AJ990" s="25"/>
      <c r="AK990" s="25"/>
      <c r="AL990" s="25"/>
      <c r="AM990" s="25"/>
      <c r="AN990" s="25"/>
      <c r="AO990" s="25"/>
      <c r="AP990" s="25"/>
      <c r="AQ990" s="25"/>
      <c r="AR990" s="25"/>
      <c r="AS990" s="25"/>
      <c r="AT990" s="25"/>
      <c r="AU990" s="25"/>
      <c r="AV990" s="25"/>
      <c r="AW990" s="25"/>
      <c r="AX990" s="25"/>
    </row>
    <row r="991" spans="7:50" ht="12.75">
      <c r="G991" s="49"/>
      <c r="K991" s="100"/>
      <c r="L991" s="100"/>
      <c r="M991" s="106"/>
      <c r="N991" s="106"/>
      <c r="O991" s="27"/>
      <c r="P991" s="27"/>
      <c r="Q991" s="27"/>
      <c r="R991" s="27"/>
      <c r="S991" s="27"/>
      <c r="T991" s="27"/>
      <c r="U991" s="27"/>
      <c r="V991" s="27"/>
      <c r="W991" s="27"/>
      <c r="X991" s="27"/>
      <c r="Y991" s="27"/>
      <c r="Z991" s="27"/>
      <c r="AA991" s="27"/>
      <c r="AB991" s="27"/>
      <c r="AC991" s="25"/>
      <c r="AD991" s="25"/>
      <c r="AE991" s="25"/>
      <c r="AF991" s="25"/>
      <c r="AG991" s="25"/>
      <c r="AH991" s="25"/>
      <c r="AI991" s="25"/>
      <c r="AJ991" s="25"/>
      <c r="AK991" s="25"/>
      <c r="AL991" s="25"/>
      <c r="AM991" s="25"/>
      <c r="AN991" s="25"/>
      <c r="AO991" s="25"/>
      <c r="AP991" s="25"/>
      <c r="AQ991" s="25"/>
      <c r="AR991" s="25"/>
      <c r="AS991" s="25"/>
      <c r="AT991" s="25"/>
      <c r="AU991" s="25"/>
      <c r="AV991" s="25"/>
      <c r="AW991" s="25"/>
      <c r="AX991" s="25"/>
    </row>
    <row r="992" spans="7:50" ht="12.75">
      <c r="G992" s="49"/>
      <c r="K992" s="100"/>
      <c r="L992" s="100"/>
      <c r="M992" s="106"/>
      <c r="N992" s="106"/>
      <c r="O992" s="27"/>
      <c r="P992" s="27"/>
      <c r="Q992" s="27"/>
      <c r="R992" s="27"/>
      <c r="S992" s="27"/>
      <c r="T992" s="27"/>
      <c r="U992" s="27"/>
      <c r="V992" s="27"/>
      <c r="W992" s="27"/>
      <c r="X992" s="27"/>
      <c r="Y992" s="27"/>
      <c r="Z992" s="27"/>
      <c r="AA992" s="27"/>
      <c r="AB992" s="27"/>
      <c r="AC992" s="25"/>
      <c r="AD992" s="25"/>
      <c r="AE992" s="25"/>
      <c r="AF992" s="25"/>
      <c r="AG992" s="25"/>
      <c r="AH992" s="25"/>
      <c r="AI992" s="25"/>
      <c r="AJ992" s="25"/>
      <c r="AK992" s="25"/>
      <c r="AL992" s="25"/>
      <c r="AM992" s="25"/>
      <c r="AN992" s="25"/>
      <c r="AO992" s="25"/>
      <c r="AP992" s="25"/>
      <c r="AQ992" s="25"/>
      <c r="AR992" s="25"/>
      <c r="AS992" s="25"/>
      <c r="AT992" s="25"/>
      <c r="AU992" s="25"/>
      <c r="AV992" s="25"/>
      <c r="AW992" s="25"/>
      <c r="AX992" s="25"/>
    </row>
    <row r="993" spans="7:50" ht="12.75">
      <c r="G993" s="49"/>
      <c r="K993" s="100"/>
      <c r="L993" s="100"/>
      <c r="M993" s="106"/>
      <c r="N993" s="106"/>
      <c r="O993" s="27"/>
      <c r="P993" s="27"/>
      <c r="Q993" s="27"/>
      <c r="R993" s="27"/>
      <c r="S993" s="27"/>
      <c r="T993" s="27"/>
      <c r="U993" s="27"/>
      <c r="V993" s="27"/>
      <c r="W993" s="27"/>
      <c r="X993" s="27"/>
      <c r="Y993" s="27"/>
      <c r="Z993" s="27"/>
      <c r="AA993" s="27"/>
      <c r="AB993" s="27"/>
      <c r="AC993" s="25"/>
      <c r="AD993" s="25"/>
      <c r="AE993" s="25"/>
      <c r="AF993" s="25"/>
      <c r="AG993" s="25"/>
      <c r="AH993" s="25"/>
      <c r="AI993" s="25"/>
      <c r="AJ993" s="25"/>
      <c r="AK993" s="25"/>
      <c r="AL993" s="25"/>
      <c r="AM993" s="25"/>
      <c r="AN993" s="25"/>
      <c r="AO993" s="25"/>
      <c r="AP993" s="25"/>
      <c r="AQ993" s="25"/>
      <c r="AR993" s="25"/>
      <c r="AS993" s="25"/>
      <c r="AT993" s="25"/>
      <c r="AU993" s="25"/>
      <c r="AV993" s="25"/>
      <c r="AW993" s="25"/>
      <c r="AX993" s="25"/>
    </row>
    <row r="994" spans="7:50" ht="12.75">
      <c r="G994" s="49"/>
      <c r="K994" s="100"/>
      <c r="L994" s="100"/>
      <c r="M994" s="106"/>
      <c r="N994" s="106"/>
      <c r="O994" s="27"/>
      <c r="P994" s="27"/>
      <c r="Q994" s="27"/>
      <c r="R994" s="27"/>
      <c r="S994" s="27"/>
      <c r="T994" s="27"/>
      <c r="U994" s="27"/>
      <c r="V994" s="27"/>
      <c r="W994" s="27"/>
      <c r="X994" s="27"/>
      <c r="Y994" s="27"/>
      <c r="Z994" s="27"/>
      <c r="AA994" s="27"/>
      <c r="AB994" s="27"/>
      <c r="AC994" s="25"/>
      <c r="AD994" s="25"/>
      <c r="AE994" s="25"/>
      <c r="AF994" s="25"/>
      <c r="AG994" s="25"/>
      <c r="AH994" s="25"/>
      <c r="AI994" s="25"/>
      <c r="AJ994" s="25"/>
      <c r="AK994" s="25"/>
      <c r="AL994" s="25"/>
      <c r="AM994" s="25"/>
      <c r="AN994" s="25"/>
      <c r="AO994" s="25"/>
      <c r="AP994" s="25"/>
      <c r="AQ994" s="25"/>
      <c r="AR994" s="25"/>
      <c r="AS994" s="25"/>
      <c r="AT994" s="25"/>
      <c r="AU994" s="25"/>
      <c r="AV994" s="25"/>
      <c r="AW994" s="25"/>
      <c r="AX994" s="25"/>
    </row>
    <row r="995" spans="7:50" ht="12.75">
      <c r="G995" s="49"/>
      <c r="K995" s="100"/>
      <c r="L995" s="100"/>
      <c r="M995" s="106"/>
      <c r="N995" s="106"/>
      <c r="O995" s="27"/>
      <c r="P995" s="27"/>
      <c r="Q995" s="27"/>
      <c r="R995" s="27"/>
      <c r="S995" s="27"/>
      <c r="T995" s="27"/>
      <c r="U995" s="27"/>
      <c r="V995" s="27"/>
      <c r="W995" s="27"/>
      <c r="X995" s="27"/>
      <c r="Y995" s="27"/>
      <c r="Z995" s="27"/>
      <c r="AA995" s="27"/>
      <c r="AB995" s="27"/>
      <c r="AC995" s="25"/>
      <c r="AD995" s="25"/>
      <c r="AE995" s="25"/>
      <c r="AF995" s="25"/>
      <c r="AG995" s="25"/>
      <c r="AH995" s="25"/>
      <c r="AI995" s="25"/>
      <c r="AJ995" s="25"/>
      <c r="AK995" s="25"/>
      <c r="AL995" s="25"/>
      <c r="AM995" s="25"/>
      <c r="AN995" s="25"/>
      <c r="AO995" s="25"/>
      <c r="AP995" s="25"/>
      <c r="AQ995" s="25"/>
      <c r="AR995" s="25"/>
      <c r="AS995" s="25"/>
      <c r="AT995" s="25"/>
      <c r="AU995" s="25"/>
      <c r="AV995" s="25"/>
      <c r="AW995" s="25"/>
      <c r="AX995" s="25"/>
    </row>
    <row r="996" spans="7:50" ht="12.75">
      <c r="G996" s="49"/>
      <c r="K996" s="100"/>
      <c r="L996" s="100"/>
      <c r="M996" s="106"/>
      <c r="N996" s="106"/>
      <c r="O996" s="27"/>
      <c r="P996" s="27"/>
      <c r="Q996" s="27"/>
      <c r="R996" s="27"/>
      <c r="S996" s="27"/>
      <c r="T996" s="27"/>
      <c r="U996" s="27"/>
      <c r="V996" s="27"/>
      <c r="W996" s="27"/>
      <c r="X996" s="27"/>
      <c r="Y996" s="27"/>
      <c r="Z996" s="27"/>
      <c r="AA996" s="27"/>
      <c r="AB996" s="27"/>
      <c r="AC996" s="25"/>
      <c r="AD996" s="25"/>
      <c r="AE996" s="25"/>
      <c r="AF996" s="25"/>
      <c r="AG996" s="25"/>
      <c r="AH996" s="25"/>
      <c r="AI996" s="25"/>
      <c r="AJ996" s="25"/>
      <c r="AK996" s="25"/>
      <c r="AL996" s="25"/>
      <c r="AM996" s="25"/>
      <c r="AN996" s="25"/>
      <c r="AO996" s="25"/>
      <c r="AP996" s="25"/>
      <c r="AQ996" s="25"/>
      <c r="AR996" s="25"/>
      <c r="AS996" s="25"/>
      <c r="AT996" s="25"/>
      <c r="AU996" s="25"/>
      <c r="AV996" s="25"/>
      <c r="AW996" s="25"/>
      <c r="AX996" s="25"/>
    </row>
    <row r="997" spans="7:50" ht="12.75">
      <c r="G997" s="49"/>
      <c r="K997" s="100"/>
      <c r="L997" s="100"/>
      <c r="M997" s="106"/>
      <c r="N997" s="106"/>
      <c r="O997" s="27"/>
      <c r="P997" s="27"/>
      <c r="Q997" s="27"/>
      <c r="R997" s="27"/>
      <c r="S997" s="27"/>
      <c r="T997" s="27"/>
      <c r="U997" s="27"/>
      <c r="V997" s="27"/>
      <c r="W997" s="27"/>
      <c r="X997" s="27"/>
      <c r="Y997" s="27"/>
      <c r="Z997" s="27"/>
      <c r="AA997" s="27"/>
      <c r="AB997" s="27"/>
      <c r="AC997" s="25"/>
      <c r="AD997" s="25"/>
      <c r="AE997" s="25"/>
      <c r="AF997" s="25"/>
      <c r="AG997" s="25"/>
      <c r="AH997" s="25"/>
      <c r="AI997" s="25"/>
      <c r="AJ997" s="25"/>
      <c r="AK997" s="25"/>
      <c r="AL997" s="25"/>
      <c r="AM997" s="25"/>
      <c r="AN997" s="25"/>
      <c r="AO997" s="25"/>
      <c r="AP997" s="25"/>
      <c r="AQ997" s="25"/>
      <c r="AR997" s="25"/>
      <c r="AS997" s="25"/>
      <c r="AT997" s="25"/>
      <c r="AU997" s="25"/>
      <c r="AV997" s="25"/>
      <c r="AW997" s="25"/>
      <c r="AX997" s="25"/>
    </row>
    <row r="998" spans="7:50" ht="12.75">
      <c r="G998" s="49"/>
      <c r="K998" s="100"/>
      <c r="L998" s="100"/>
      <c r="M998" s="106"/>
      <c r="N998" s="106"/>
      <c r="O998" s="27"/>
      <c r="P998" s="27"/>
      <c r="Q998" s="27"/>
      <c r="R998" s="27"/>
      <c r="S998" s="27"/>
      <c r="T998" s="27"/>
      <c r="U998" s="27"/>
      <c r="V998" s="27"/>
      <c r="W998" s="27"/>
      <c r="X998" s="27"/>
      <c r="Y998" s="27"/>
      <c r="Z998" s="27"/>
      <c r="AA998" s="27"/>
      <c r="AB998" s="27"/>
      <c r="AC998" s="25"/>
      <c r="AD998" s="25"/>
      <c r="AE998" s="25"/>
      <c r="AF998" s="25"/>
      <c r="AG998" s="25"/>
      <c r="AH998" s="25"/>
      <c r="AI998" s="25"/>
      <c r="AJ998" s="25"/>
      <c r="AK998" s="25"/>
      <c r="AL998" s="25"/>
      <c r="AM998" s="25"/>
      <c r="AN998" s="25"/>
      <c r="AO998" s="25"/>
      <c r="AP998" s="25"/>
      <c r="AQ998" s="25"/>
      <c r="AR998" s="25"/>
      <c r="AS998" s="25"/>
      <c r="AT998" s="25"/>
      <c r="AU998" s="25"/>
      <c r="AV998" s="25"/>
      <c r="AW998" s="25"/>
      <c r="AX998" s="25"/>
    </row>
    <row r="999" spans="7:50" ht="12.75">
      <c r="G999" s="49"/>
      <c r="K999" s="100"/>
      <c r="L999" s="100"/>
      <c r="M999" s="106"/>
      <c r="N999" s="106"/>
      <c r="O999" s="27"/>
      <c r="P999" s="27"/>
      <c r="Q999" s="27"/>
      <c r="R999" s="27"/>
      <c r="S999" s="27"/>
      <c r="T999" s="27"/>
      <c r="U999" s="27"/>
      <c r="V999" s="27"/>
      <c r="W999" s="27"/>
      <c r="X999" s="27"/>
      <c r="Y999" s="27"/>
      <c r="Z999" s="27"/>
      <c r="AA999" s="27"/>
      <c r="AB999" s="27"/>
      <c r="AC999" s="25"/>
      <c r="AD999" s="25"/>
      <c r="AE999" s="25"/>
      <c r="AF999" s="25"/>
      <c r="AG999" s="25"/>
      <c r="AH999" s="25"/>
      <c r="AI999" s="25"/>
      <c r="AJ999" s="25"/>
      <c r="AK999" s="25"/>
      <c r="AL999" s="25"/>
      <c r="AM999" s="25"/>
      <c r="AN999" s="25"/>
      <c r="AO999" s="25"/>
      <c r="AP999" s="25"/>
      <c r="AQ999" s="25"/>
      <c r="AR999" s="25"/>
      <c r="AS999" s="25"/>
      <c r="AT999" s="25"/>
      <c r="AU999" s="25"/>
      <c r="AV999" s="25"/>
      <c r="AW999" s="25"/>
      <c r="AX999" s="25"/>
    </row>
    <row r="1000" spans="7:50" ht="12.75">
      <c r="G1000" s="49"/>
      <c r="K1000" s="100"/>
      <c r="L1000" s="100"/>
      <c r="M1000" s="106"/>
      <c r="N1000" s="106"/>
      <c r="O1000" s="27"/>
      <c r="P1000" s="27"/>
      <c r="Q1000" s="27"/>
      <c r="R1000" s="27"/>
      <c r="S1000" s="27"/>
      <c r="T1000" s="27"/>
      <c r="U1000" s="27"/>
      <c r="V1000" s="27"/>
      <c r="W1000" s="27"/>
      <c r="X1000" s="27"/>
      <c r="Y1000" s="27"/>
      <c r="Z1000" s="27"/>
      <c r="AA1000" s="27"/>
      <c r="AB1000" s="27"/>
      <c r="AC1000" s="25"/>
      <c r="AD1000" s="25"/>
      <c r="AE1000" s="25"/>
      <c r="AF1000" s="25"/>
      <c r="AG1000" s="25"/>
      <c r="AH1000" s="25"/>
      <c r="AI1000" s="25"/>
      <c r="AJ1000" s="25"/>
      <c r="AK1000" s="25"/>
      <c r="AL1000" s="25"/>
      <c r="AM1000" s="25"/>
      <c r="AN1000" s="25"/>
      <c r="AO1000" s="25"/>
      <c r="AP1000" s="25"/>
      <c r="AQ1000" s="25"/>
      <c r="AR1000" s="25"/>
      <c r="AS1000" s="25"/>
      <c r="AT1000" s="25"/>
      <c r="AU1000" s="25"/>
      <c r="AV1000" s="25"/>
      <c r="AW1000" s="25"/>
      <c r="AX1000" s="25"/>
    </row>
    <row r="1001" spans="7:50" ht="12.75">
      <c r="G1001" s="49"/>
      <c r="K1001" s="100"/>
      <c r="L1001" s="100"/>
      <c r="M1001" s="106"/>
      <c r="N1001" s="106"/>
      <c r="O1001" s="27"/>
      <c r="P1001" s="27"/>
      <c r="Q1001" s="27"/>
      <c r="R1001" s="27"/>
      <c r="S1001" s="27"/>
      <c r="T1001" s="27"/>
      <c r="U1001" s="27"/>
      <c r="V1001" s="27"/>
      <c r="W1001" s="27"/>
      <c r="X1001" s="27"/>
      <c r="Y1001" s="27"/>
      <c r="Z1001" s="27"/>
      <c r="AA1001" s="27"/>
      <c r="AB1001" s="27"/>
      <c r="AC1001" s="25"/>
      <c r="AD1001" s="25"/>
      <c r="AE1001" s="25"/>
      <c r="AF1001" s="25"/>
      <c r="AG1001" s="25"/>
      <c r="AH1001" s="25"/>
      <c r="AI1001" s="25"/>
      <c r="AJ1001" s="25"/>
      <c r="AK1001" s="25"/>
      <c r="AL1001" s="25"/>
      <c r="AM1001" s="25"/>
      <c r="AN1001" s="25"/>
      <c r="AO1001" s="25"/>
      <c r="AP1001" s="25"/>
      <c r="AQ1001" s="25"/>
      <c r="AR1001" s="25"/>
      <c r="AS1001" s="25"/>
      <c r="AT1001" s="25"/>
      <c r="AU1001" s="25"/>
      <c r="AV1001" s="25"/>
      <c r="AW1001" s="25"/>
      <c r="AX1001" s="25"/>
    </row>
    <row r="1002" spans="7:50" ht="12.75">
      <c r="G1002" s="49"/>
      <c r="K1002" s="100"/>
      <c r="L1002" s="100"/>
      <c r="M1002" s="106"/>
      <c r="N1002" s="106"/>
      <c r="O1002" s="27"/>
      <c r="P1002" s="27"/>
      <c r="Q1002" s="27"/>
      <c r="R1002" s="27"/>
      <c r="S1002" s="27"/>
      <c r="T1002" s="27"/>
      <c r="U1002" s="27"/>
      <c r="V1002" s="27"/>
      <c r="W1002" s="27"/>
      <c r="X1002" s="27"/>
      <c r="Y1002" s="27"/>
      <c r="Z1002" s="27"/>
      <c r="AA1002" s="27"/>
      <c r="AB1002" s="27"/>
      <c r="AC1002" s="25"/>
      <c r="AD1002" s="25"/>
      <c r="AE1002" s="25"/>
      <c r="AF1002" s="25"/>
      <c r="AG1002" s="25"/>
      <c r="AH1002" s="25"/>
      <c r="AI1002" s="25"/>
      <c r="AJ1002" s="25"/>
      <c r="AK1002" s="25"/>
      <c r="AL1002" s="25"/>
      <c r="AM1002" s="25"/>
      <c r="AN1002" s="25"/>
      <c r="AO1002" s="25"/>
      <c r="AP1002" s="25"/>
      <c r="AQ1002" s="25"/>
      <c r="AR1002" s="25"/>
      <c r="AS1002" s="25"/>
      <c r="AT1002" s="25"/>
      <c r="AU1002" s="25"/>
      <c r="AV1002" s="25"/>
      <c r="AW1002" s="25"/>
      <c r="AX1002" s="25"/>
    </row>
    <row r="1003" spans="7:50" ht="12.75">
      <c r="G1003" s="49"/>
      <c r="K1003" s="100"/>
      <c r="L1003" s="100"/>
      <c r="M1003" s="106"/>
      <c r="N1003" s="106"/>
      <c r="O1003" s="27"/>
      <c r="P1003" s="27"/>
      <c r="Q1003" s="27"/>
      <c r="R1003" s="27"/>
      <c r="S1003" s="27"/>
      <c r="T1003" s="27"/>
      <c r="U1003" s="27"/>
      <c r="V1003" s="27"/>
      <c r="W1003" s="27"/>
      <c r="X1003" s="27"/>
      <c r="Y1003" s="27"/>
      <c r="Z1003" s="27"/>
      <c r="AA1003" s="27"/>
      <c r="AB1003" s="27"/>
      <c r="AC1003" s="25"/>
      <c r="AD1003" s="25"/>
      <c r="AE1003" s="25"/>
      <c r="AF1003" s="25"/>
      <c r="AG1003" s="25"/>
      <c r="AH1003" s="25"/>
      <c r="AI1003" s="25"/>
      <c r="AJ1003" s="25"/>
      <c r="AK1003" s="25"/>
      <c r="AL1003" s="25"/>
      <c r="AM1003" s="25"/>
      <c r="AN1003" s="25"/>
      <c r="AO1003" s="25"/>
      <c r="AP1003" s="25"/>
      <c r="AQ1003" s="25"/>
      <c r="AR1003" s="25"/>
      <c r="AS1003" s="25"/>
      <c r="AT1003" s="25"/>
      <c r="AU1003" s="25"/>
      <c r="AV1003" s="25"/>
      <c r="AW1003" s="25"/>
      <c r="AX1003" s="25"/>
    </row>
    <row r="1004" spans="7:50" ht="12.75">
      <c r="G1004" s="49"/>
      <c r="K1004" s="100"/>
      <c r="L1004" s="100"/>
      <c r="M1004" s="106"/>
      <c r="N1004" s="106"/>
      <c r="O1004" s="27"/>
      <c r="P1004" s="27"/>
      <c r="Q1004" s="27"/>
      <c r="R1004" s="27"/>
      <c r="S1004" s="27"/>
      <c r="T1004" s="27"/>
      <c r="U1004" s="27"/>
      <c r="V1004" s="27"/>
      <c r="W1004" s="27"/>
      <c r="X1004" s="27"/>
      <c r="Y1004" s="27"/>
      <c r="Z1004" s="27"/>
      <c r="AA1004" s="27"/>
      <c r="AB1004" s="27"/>
      <c r="AC1004" s="25"/>
      <c r="AD1004" s="25"/>
      <c r="AE1004" s="25"/>
      <c r="AF1004" s="25"/>
      <c r="AG1004" s="25"/>
      <c r="AH1004" s="25"/>
      <c r="AI1004" s="25"/>
      <c r="AJ1004" s="25"/>
      <c r="AK1004" s="25"/>
      <c r="AL1004" s="25"/>
      <c r="AM1004" s="25"/>
      <c r="AN1004" s="25"/>
      <c r="AO1004" s="25"/>
      <c r="AP1004" s="25"/>
      <c r="AQ1004" s="25"/>
      <c r="AR1004" s="25"/>
      <c r="AS1004" s="25"/>
      <c r="AT1004" s="25"/>
      <c r="AU1004" s="25"/>
      <c r="AV1004" s="25"/>
      <c r="AW1004" s="25"/>
      <c r="AX1004" s="25"/>
    </row>
    <row r="1005" spans="7:50" ht="12.75">
      <c r="G1005" s="49"/>
      <c r="K1005" s="100"/>
      <c r="L1005" s="100"/>
      <c r="M1005" s="106"/>
      <c r="N1005" s="106"/>
      <c r="O1005" s="27"/>
      <c r="P1005" s="27"/>
      <c r="Q1005" s="27"/>
      <c r="R1005" s="27"/>
      <c r="S1005" s="27"/>
      <c r="T1005" s="27"/>
      <c r="U1005" s="27"/>
      <c r="V1005" s="27"/>
      <c r="W1005" s="27"/>
      <c r="X1005" s="27"/>
      <c r="Y1005" s="27"/>
      <c r="Z1005" s="27"/>
      <c r="AA1005" s="27"/>
      <c r="AB1005" s="27"/>
      <c r="AC1005" s="25"/>
      <c r="AD1005" s="25"/>
      <c r="AE1005" s="25"/>
      <c r="AF1005" s="25"/>
      <c r="AG1005" s="25"/>
      <c r="AH1005" s="25"/>
      <c r="AI1005" s="25"/>
      <c r="AJ1005" s="25"/>
      <c r="AK1005" s="25"/>
      <c r="AL1005" s="25"/>
      <c r="AM1005" s="25"/>
      <c r="AN1005" s="25"/>
      <c r="AO1005" s="25"/>
      <c r="AP1005" s="25"/>
      <c r="AQ1005" s="25"/>
      <c r="AR1005" s="25"/>
      <c r="AS1005" s="25"/>
      <c r="AT1005" s="25"/>
      <c r="AU1005" s="25"/>
      <c r="AV1005" s="25"/>
      <c r="AW1005" s="25"/>
      <c r="AX1005" s="25"/>
    </row>
    <row r="1006" spans="7:50" ht="12.75">
      <c r="G1006" s="49"/>
      <c r="K1006" s="100"/>
      <c r="L1006" s="100"/>
      <c r="M1006" s="106"/>
      <c r="N1006" s="106"/>
      <c r="O1006" s="27"/>
      <c r="P1006" s="27"/>
      <c r="Q1006" s="27"/>
      <c r="R1006" s="27"/>
      <c r="S1006" s="27"/>
      <c r="T1006" s="27"/>
      <c r="U1006" s="27"/>
      <c r="V1006" s="27"/>
      <c r="W1006" s="27"/>
      <c r="X1006" s="27"/>
      <c r="Y1006" s="27"/>
      <c r="Z1006" s="27"/>
      <c r="AA1006" s="27"/>
      <c r="AB1006" s="27"/>
      <c r="AC1006" s="25"/>
      <c r="AD1006" s="25"/>
      <c r="AE1006" s="25"/>
      <c r="AF1006" s="25"/>
      <c r="AG1006" s="25"/>
      <c r="AH1006" s="25"/>
      <c r="AI1006" s="25"/>
      <c r="AJ1006" s="25"/>
      <c r="AK1006" s="25"/>
      <c r="AL1006" s="25"/>
      <c r="AM1006" s="25"/>
      <c r="AN1006" s="25"/>
      <c r="AO1006" s="25"/>
      <c r="AP1006" s="25"/>
      <c r="AQ1006" s="25"/>
      <c r="AR1006" s="25"/>
      <c r="AS1006" s="25"/>
      <c r="AT1006" s="25"/>
      <c r="AU1006" s="25"/>
      <c r="AV1006" s="25"/>
      <c r="AW1006" s="25"/>
      <c r="AX1006" s="25"/>
    </row>
    <row r="1007" spans="7:50" ht="12.75">
      <c r="G1007" s="49"/>
      <c r="K1007" s="100"/>
      <c r="L1007" s="100"/>
      <c r="M1007" s="106"/>
      <c r="N1007" s="106"/>
      <c r="O1007" s="27"/>
      <c r="P1007" s="27"/>
      <c r="Q1007" s="27"/>
      <c r="R1007" s="27"/>
      <c r="S1007" s="27"/>
      <c r="T1007" s="27"/>
      <c r="U1007" s="27"/>
      <c r="V1007" s="27"/>
      <c r="W1007" s="27"/>
      <c r="X1007" s="27"/>
      <c r="Y1007" s="27"/>
      <c r="Z1007" s="27"/>
      <c r="AA1007" s="27"/>
      <c r="AB1007" s="27"/>
      <c r="AC1007" s="25"/>
      <c r="AD1007" s="25"/>
      <c r="AE1007" s="25"/>
      <c r="AF1007" s="25"/>
      <c r="AG1007" s="25"/>
      <c r="AH1007" s="25"/>
      <c r="AI1007" s="25"/>
      <c r="AJ1007" s="25"/>
      <c r="AK1007" s="25"/>
      <c r="AL1007" s="25"/>
      <c r="AM1007" s="25"/>
      <c r="AN1007" s="25"/>
      <c r="AO1007" s="25"/>
      <c r="AP1007" s="25"/>
      <c r="AQ1007" s="25"/>
      <c r="AR1007" s="25"/>
      <c r="AS1007" s="25"/>
      <c r="AT1007" s="25"/>
      <c r="AU1007" s="25"/>
      <c r="AV1007" s="25"/>
      <c r="AW1007" s="25"/>
      <c r="AX1007" s="25"/>
    </row>
    <row r="1008" spans="7:50" ht="12.75">
      <c r="G1008" s="49"/>
      <c r="K1008" s="100"/>
      <c r="L1008" s="100"/>
      <c r="M1008" s="106"/>
      <c r="N1008" s="106"/>
      <c r="O1008" s="27"/>
      <c r="P1008" s="27"/>
      <c r="Q1008" s="27"/>
      <c r="R1008" s="27"/>
      <c r="S1008" s="27"/>
      <c r="T1008" s="27"/>
      <c r="U1008" s="27"/>
      <c r="V1008" s="27"/>
      <c r="W1008" s="27"/>
      <c r="X1008" s="27"/>
      <c r="Y1008" s="27"/>
      <c r="Z1008" s="27"/>
      <c r="AA1008" s="27"/>
      <c r="AB1008" s="27"/>
      <c r="AC1008" s="25"/>
      <c r="AD1008" s="25"/>
      <c r="AE1008" s="25"/>
      <c r="AF1008" s="25"/>
      <c r="AG1008" s="25"/>
      <c r="AH1008" s="25"/>
      <c r="AI1008" s="25"/>
      <c r="AJ1008" s="25"/>
      <c r="AK1008" s="25"/>
      <c r="AL1008" s="25"/>
      <c r="AM1008" s="25"/>
      <c r="AN1008" s="25"/>
      <c r="AO1008" s="25"/>
      <c r="AP1008" s="25"/>
      <c r="AQ1008" s="25"/>
      <c r="AR1008" s="25"/>
      <c r="AS1008" s="25"/>
      <c r="AT1008" s="25"/>
      <c r="AU1008" s="25"/>
      <c r="AV1008" s="25"/>
      <c r="AW1008" s="25"/>
      <c r="AX1008" s="25"/>
    </row>
    <row r="1009" spans="7:50" ht="12.75">
      <c r="G1009" s="49"/>
      <c r="K1009" s="100"/>
      <c r="L1009" s="100"/>
      <c r="M1009" s="106"/>
      <c r="N1009" s="106"/>
      <c r="O1009" s="27"/>
      <c r="P1009" s="27"/>
      <c r="Q1009" s="27"/>
      <c r="R1009" s="27"/>
      <c r="S1009" s="27"/>
      <c r="T1009" s="27"/>
      <c r="U1009" s="27"/>
      <c r="V1009" s="27"/>
      <c r="W1009" s="27"/>
      <c r="X1009" s="27"/>
      <c r="Y1009" s="27"/>
      <c r="Z1009" s="27"/>
      <c r="AA1009" s="27"/>
      <c r="AB1009" s="27"/>
      <c r="AC1009" s="25"/>
      <c r="AD1009" s="25"/>
      <c r="AE1009" s="25"/>
      <c r="AF1009" s="25"/>
      <c r="AG1009" s="25"/>
      <c r="AH1009" s="25"/>
      <c r="AI1009" s="25"/>
      <c r="AJ1009" s="25"/>
      <c r="AK1009" s="25"/>
      <c r="AL1009" s="25"/>
      <c r="AM1009" s="25"/>
      <c r="AN1009" s="25"/>
      <c r="AO1009" s="25"/>
      <c r="AP1009" s="25"/>
      <c r="AQ1009" s="25"/>
      <c r="AR1009" s="25"/>
      <c r="AS1009" s="25"/>
      <c r="AT1009" s="25"/>
      <c r="AU1009" s="25"/>
      <c r="AV1009" s="25"/>
      <c r="AW1009" s="25"/>
      <c r="AX1009" s="25"/>
    </row>
    <row r="1010" spans="7:50" ht="12.75">
      <c r="G1010" s="49"/>
      <c r="K1010" s="100"/>
      <c r="L1010" s="100"/>
      <c r="M1010" s="106"/>
      <c r="N1010" s="106"/>
      <c r="O1010" s="27"/>
      <c r="P1010" s="27"/>
      <c r="Q1010" s="27"/>
      <c r="R1010" s="27"/>
      <c r="S1010" s="27"/>
      <c r="T1010" s="27"/>
      <c r="U1010" s="27"/>
      <c r="V1010" s="27"/>
      <c r="W1010" s="27"/>
      <c r="X1010" s="27"/>
      <c r="Y1010" s="27"/>
      <c r="Z1010" s="27"/>
      <c r="AA1010" s="27"/>
      <c r="AB1010" s="27"/>
      <c r="AC1010" s="25"/>
      <c r="AD1010" s="25"/>
      <c r="AE1010" s="25"/>
      <c r="AF1010" s="25"/>
      <c r="AG1010" s="25"/>
      <c r="AH1010" s="25"/>
      <c r="AI1010" s="25"/>
      <c r="AJ1010" s="25"/>
      <c r="AK1010" s="25"/>
      <c r="AL1010" s="25"/>
      <c r="AM1010" s="25"/>
      <c r="AN1010" s="25"/>
      <c r="AO1010" s="25"/>
      <c r="AP1010" s="25"/>
      <c r="AQ1010" s="25"/>
      <c r="AR1010" s="25"/>
      <c r="AS1010" s="25"/>
      <c r="AT1010" s="25"/>
      <c r="AU1010" s="25"/>
      <c r="AV1010" s="25"/>
      <c r="AW1010" s="25"/>
      <c r="AX1010" s="25"/>
    </row>
    <row r="1011" spans="7:50" ht="12.75">
      <c r="G1011" s="49"/>
      <c r="K1011" s="100"/>
      <c r="L1011" s="100"/>
      <c r="M1011" s="106"/>
      <c r="N1011" s="106"/>
      <c r="O1011" s="27"/>
      <c r="P1011" s="27"/>
      <c r="Q1011" s="27"/>
      <c r="R1011" s="27"/>
      <c r="S1011" s="27"/>
      <c r="T1011" s="27"/>
      <c r="U1011" s="27"/>
      <c r="V1011" s="27"/>
      <c r="W1011" s="27"/>
      <c r="X1011" s="27"/>
      <c r="Y1011" s="27"/>
      <c r="Z1011" s="27"/>
      <c r="AA1011" s="27"/>
      <c r="AB1011" s="27"/>
      <c r="AC1011" s="25"/>
      <c r="AD1011" s="25"/>
      <c r="AE1011" s="25"/>
      <c r="AF1011" s="25"/>
      <c r="AG1011" s="25"/>
      <c r="AH1011" s="25"/>
      <c r="AI1011" s="25"/>
      <c r="AJ1011" s="25"/>
      <c r="AK1011" s="25"/>
      <c r="AL1011" s="25"/>
      <c r="AM1011" s="25"/>
      <c r="AN1011" s="25"/>
      <c r="AO1011" s="25"/>
      <c r="AP1011" s="25"/>
      <c r="AQ1011" s="25"/>
      <c r="AR1011" s="25"/>
      <c r="AS1011" s="25"/>
      <c r="AT1011" s="25"/>
      <c r="AU1011" s="25"/>
      <c r="AV1011" s="25"/>
      <c r="AW1011" s="25"/>
      <c r="AX1011" s="25"/>
    </row>
    <row r="1012" spans="7:50" ht="12.75">
      <c r="G1012" s="49"/>
      <c r="K1012" s="100"/>
      <c r="L1012" s="100"/>
      <c r="M1012" s="106"/>
      <c r="N1012" s="106"/>
      <c r="O1012" s="27"/>
      <c r="P1012" s="27"/>
      <c r="Q1012" s="27"/>
      <c r="R1012" s="27"/>
      <c r="S1012" s="27"/>
      <c r="T1012" s="27"/>
      <c r="U1012" s="27"/>
      <c r="V1012" s="27"/>
      <c r="W1012" s="27"/>
      <c r="X1012" s="27"/>
      <c r="Y1012" s="27"/>
      <c r="Z1012" s="27"/>
      <c r="AA1012" s="27"/>
      <c r="AB1012" s="27"/>
      <c r="AC1012" s="25"/>
      <c r="AD1012" s="25"/>
      <c r="AE1012" s="25"/>
      <c r="AF1012" s="25"/>
      <c r="AG1012" s="25"/>
      <c r="AH1012" s="25"/>
      <c r="AI1012" s="25"/>
      <c r="AJ1012" s="25"/>
      <c r="AK1012" s="25"/>
      <c r="AL1012" s="25"/>
      <c r="AM1012" s="25"/>
      <c r="AN1012" s="25"/>
      <c r="AO1012" s="25"/>
      <c r="AP1012" s="25"/>
      <c r="AQ1012" s="25"/>
      <c r="AR1012" s="25"/>
      <c r="AS1012" s="25"/>
      <c r="AT1012" s="25"/>
      <c r="AU1012" s="25"/>
      <c r="AV1012" s="25"/>
      <c r="AW1012" s="25"/>
      <c r="AX1012" s="25"/>
    </row>
    <row r="1013" spans="7:50" ht="12.75">
      <c r="G1013" s="49"/>
      <c r="K1013" s="100"/>
      <c r="L1013" s="100"/>
      <c r="M1013" s="106"/>
      <c r="N1013" s="106"/>
      <c r="O1013" s="27"/>
      <c r="P1013" s="27"/>
      <c r="Q1013" s="27"/>
      <c r="R1013" s="27"/>
      <c r="S1013" s="27"/>
      <c r="T1013" s="27"/>
      <c r="U1013" s="27"/>
      <c r="V1013" s="27"/>
      <c r="W1013" s="27"/>
      <c r="X1013" s="27"/>
      <c r="Y1013" s="27"/>
      <c r="Z1013" s="27"/>
      <c r="AA1013" s="27"/>
      <c r="AB1013" s="27"/>
      <c r="AC1013" s="25"/>
      <c r="AD1013" s="25"/>
      <c r="AE1013" s="25"/>
      <c r="AF1013" s="25"/>
      <c r="AG1013" s="25"/>
      <c r="AH1013" s="25"/>
      <c r="AI1013" s="25"/>
      <c r="AJ1013" s="25"/>
      <c r="AK1013" s="25"/>
      <c r="AL1013" s="25"/>
      <c r="AM1013" s="25"/>
      <c r="AN1013" s="25"/>
      <c r="AO1013" s="25"/>
      <c r="AP1013" s="25"/>
      <c r="AQ1013" s="25"/>
      <c r="AR1013" s="25"/>
      <c r="AS1013" s="25"/>
      <c r="AT1013" s="25"/>
      <c r="AU1013" s="25"/>
      <c r="AV1013" s="25"/>
      <c r="AW1013" s="25"/>
      <c r="AX1013" s="25"/>
    </row>
    <row r="1014" spans="7:50" ht="12.75">
      <c r="G1014" s="49"/>
      <c r="K1014" s="100"/>
      <c r="L1014" s="100"/>
      <c r="M1014" s="106"/>
      <c r="N1014" s="106"/>
      <c r="O1014" s="27"/>
      <c r="P1014" s="27"/>
      <c r="Q1014" s="27"/>
      <c r="R1014" s="27"/>
      <c r="S1014" s="27"/>
      <c r="T1014" s="27"/>
      <c r="U1014" s="27"/>
      <c r="V1014" s="27"/>
      <c r="W1014" s="27"/>
      <c r="X1014" s="27"/>
      <c r="Y1014" s="27"/>
      <c r="Z1014" s="27"/>
      <c r="AA1014" s="27"/>
      <c r="AB1014" s="27"/>
      <c r="AC1014" s="25"/>
      <c r="AD1014" s="25"/>
      <c r="AE1014" s="25"/>
      <c r="AF1014" s="25"/>
      <c r="AG1014" s="25"/>
      <c r="AH1014" s="25"/>
      <c r="AI1014" s="25"/>
      <c r="AJ1014" s="25"/>
      <c r="AK1014" s="25"/>
      <c r="AL1014" s="25"/>
      <c r="AM1014" s="25"/>
      <c r="AN1014" s="25"/>
      <c r="AO1014" s="25"/>
      <c r="AP1014" s="25"/>
      <c r="AQ1014" s="25"/>
      <c r="AR1014" s="25"/>
      <c r="AS1014" s="25"/>
      <c r="AT1014" s="25"/>
      <c r="AU1014" s="25"/>
      <c r="AV1014" s="25"/>
      <c r="AW1014" s="25"/>
      <c r="AX1014" s="25"/>
    </row>
    <row r="1015" spans="7:50" ht="12.75">
      <c r="G1015" s="49"/>
      <c r="K1015" s="100"/>
      <c r="L1015" s="100"/>
      <c r="M1015" s="106"/>
      <c r="N1015" s="106"/>
      <c r="O1015" s="27"/>
      <c r="P1015" s="27"/>
      <c r="Q1015" s="27"/>
      <c r="R1015" s="27"/>
      <c r="S1015" s="27"/>
      <c r="T1015" s="27"/>
      <c r="U1015" s="27"/>
      <c r="V1015" s="27"/>
      <c r="W1015" s="27"/>
      <c r="X1015" s="27"/>
      <c r="Y1015" s="27"/>
      <c r="Z1015" s="27"/>
      <c r="AA1015" s="27"/>
      <c r="AB1015" s="27"/>
      <c r="AC1015" s="25"/>
      <c r="AD1015" s="25"/>
      <c r="AE1015" s="25"/>
      <c r="AF1015" s="25"/>
      <c r="AG1015" s="25"/>
      <c r="AH1015" s="25"/>
      <c r="AI1015" s="25"/>
      <c r="AJ1015" s="25"/>
      <c r="AK1015" s="25"/>
      <c r="AL1015" s="25"/>
      <c r="AM1015" s="25"/>
      <c r="AN1015" s="25"/>
      <c r="AO1015" s="25"/>
      <c r="AP1015" s="25"/>
      <c r="AQ1015" s="25"/>
      <c r="AR1015" s="25"/>
      <c r="AS1015" s="25"/>
      <c r="AT1015" s="25"/>
      <c r="AU1015" s="25"/>
      <c r="AV1015" s="25"/>
      <c r="AW1015" s="25"/>
      <c r="AX1015" s="25"/>
    </row>
    <row r="1016" spans="7:50" ht="12.75">
      <c r="G1016" s="49"/>
      <c r="K1016" s="100"/>
      <c r="L1016" s="100"/>
      <c r="M1016" s="106"/>
      <c r="N1016" s="106"/>
      <c r="O1016" s="27"/>
      <c r="P1016" s="27"/>
      <c r="Q1016" s="27"/>
      <c r="R1016" s="27"/>
      <c r="S1016" s="27"/>
      <c r="T1016" s="27"/>
      <c r="U1016" s="27"/>
      <c r="V1016" s="27"/>
      <c r="W1016" s="27"/>
      <c r="X1016" s="27"/>
      <c r="Y1016" s="27"/>
      <c r="Z1016" s="27"/>
      <c r="AA1016" s="27"/>
      <c r="AB1016" s="27"/>
      <c r="AC1016" s="25"/>
      <c r="AD1016" s="25"/>
      <c r="AE1016" s="25"/>
      <c r="AF1016" s="25"/>
      <c r="AG1016" s="25"/>
      <c r="AH1016" s="25"/>
      <c r="AI1016" s="25"/>
      <c r="AJ1016" s="25"/>
      <c r="AK1016" s="25"/>
      <c r="AL1016" s="25"/>
      <c r="AM1016" s="25"/>
      <c r="AN1016" s="25"/>
      <c r="AO1016" s="25"/>
      <c r="AP1016" s="25"/>
      <c r="AQ1016" s="25"/>
      <c r="AR1016" s="25"/>
      <c r="AS1016" s="25"/>
      <c r="AT1016" s="25"/>
      <c r="AU1016" s="25"/>
      <c r="AV1016" s="25"/>
      <c r="AW1016" s="25"/>
      <c r="AX1016" s="25"/>
    </row>
    <row r="1017" spans="7:50" ht="12.75">
      <c r="G1017" s="49"/>
      <c r="K1017" s="100"/>
      <c r="L1017" s="100"/>
      <c r="M1017" s="106"/>
      <c r="N1017" s="106"/>
      <c r="O1017" s="27"/>
      <c r="P1017" s="27"/>
      <c r="Q1017" s="27"/>
      <c r="R1017" s="27"/>
      <c r="S1017" s="27"/>
      <c r="T1017" s="27"/>
      <c r="U1017" s="27"/>
      <c r="V1017" s="27"/>
      <c r="W1017" s="27"/>
      <c r="X1017" s="27"/>
      <c r="Y1017" s="27"/>
      <c r="Z1017" s="27"/>
      <c r="AA1017" s="27"/>
      <c r="AB1017" s="27"/>
      <c r="AC1017" s="25"/>
      <c r="AD1017" s="25"/>
      <c r="AE1017" s="25"/>
      <c r="AF1017" s="25"/>
      <c r="AG1017" s="25"/>
      <c r="AH1017" s="25"/>
      <c r="AI1017" s="25"/>
      <c r="AJ1017" s="25"/>
      <c r="AK1017" s="25"/>
      <c r="AL1017" s="25"/>
      <c r="AM1017" s="25"/>
      <c r="AN1017" s="25"/>
      <c r="AO1017" s="25"/>
      <c r="AP1017" s="25"/>
      <c r="AQ1017" s="25"/>
      <c r="AR1017" s="25"/>
      <c r="AS1017" s="25"/>
      <c r="AT1017" s="25"/>
      <c r="AU1017" s="25"/>
      <c r="AV1017" s="25"/>
      <c r="AW1017" s="25"/>
      <c r="AX1017" s="25"/>
    </row>
    <row r="1018" spans="7:50" ht="12.75">
      <c r="G1018" s="49"/>
      <c r="K1018" s="100"/>
      <c r="L1018" s="100"/>
      <c r="M1018" s="106"/>
      <c r="N1018" s="106"/>
      <c r="O1018" s="27"/>
      <c r="P1018" s="27"/>
      <c r="Q1018" s="27"/>
      <c r="R1018" s="27"/>
      <c r="S1018" s="27"/>
      <c r="T1018" s="27"/>
      <c r="U1018" s="27"/>
      <c r="V1018" s="27"/>
      <c r="W1018" s="27"/>
      <c r="X1018" s="27"/>
      <c r="Y1018" s="27"/>
      <c r="Z1018" s="27"/>
      <c r="AA1018" s="27"/>
      <c r="AB1018" s="27"/>
      <c r="AC1018" s="25"/>
      <c r="AD1018" s="25"/>
      <c r="AE1018" s="25"/>
      <c r="AF1018" s="25"/>
      <c r="AG1018" s="25"/>
      <c r="AH1018" s="25"/>
      <c r="AI1018" s="25"/>
      <c r="AJ1018" s="25"/>
      <c r="AK1018" s="25"/>
      <c r="AL1018" s="25"/>
      <c r="AM1018" s="25"/>
      <c r="AN1018" s="25"/>
      <c r="AO1018" s="25"/>
      <c r="AP1018" s="25"/>
      <c r="AQ1018" s="25"/>
      <c r="AR1018" s="25"/>
      <c r="AS1018" s="25"/>
      <c r="AT1018" s="25"/>
      <c r="AU1018" s="25"/>
      <c r="AV1018" s="25"/>
      <c r="AW1018" s="25"/>
      <c r="AX1018" s="25"/>
    </row>
    <row r="1019" spans="7:50" ht="12.75">
      <c r="G1019" s="49"/>
      <c r="K1019" s="100"/>
      <c r="L1019" s="100"/>
      <c r="M1019" s="106"/>
      <c r="N1019" s="106"/>
      <c r="O1019" s="27"/>
      <c r="P1019" s="27"/>
      <c r="Q1019" s="27"/>
      <c r="R1019" s="27"/>
      <c r="S1019" s="27"/>
      <c r="T1019" s="27"/>
      <c r="U1019" s="27"/>
      <c r="V1019" s="27"/>
      <c r="W1019" s="27"/>
      <c r="X1019" s="27"/>
      <c r="Y1019" s="27"/>
      <c r="Z1019" s="27"/>
      <c r="AA1019" s="27"/>
      <c r="AB1019" s="27"/>
      <c r="AC1019" s="25"/>
      <c r="AD1019" s="25"/>
      <c r="AE1019" s="25"/>
      <c r="AF1019" s="25"/>
      <c r="AG1019" s="25"/>
      <c r="AH1019" s="25"/>
      <c r="AI1019" s="25"/>
      <c r="AJ1019" s="25"/>
      <c r="AK1019" s="25"/>
      <c r="AL1019" s="25"/>
      <c r="AM1019" s="25"/>
      <c r="AN1019" s="25"/>
      <c r="AO1019" s="25"/>
      <c r="AP1019" s="25"/>
      <c r="AQ1019" s="25"/>
      <c r="AR1019" s="25"/>
      <c r="AS1019" s="25"/>
      <c r="AT1019" s="25"/>
      <c r="AU1019" s="25"/>
      <c r="AV1019" s="25"/>
      <c r="AW1019" s="25"/>
      <c r="AX1019" s="25"/>
    </row>
    <row r="1020" spans="7:50" ht="12.75">
      <c r="G1020" s="49"/>
      <c r="K1020" s="100"/>
      <c r="L1020" s="100"/>
      <c r="M1020" s="106"/>
      <c r="N1020" s="106"/>
      <c r="O1020" s="27"/>
      <c r="P1020" s="27"/>
      <c r="Q1020" s="27"/>
      <c r="R1020" s="27"/>
      <c r="S1020" s="27"/>
      <c r="T1020" s="27"/>
      <c r="U1020" s="27"/>
      <c r="V1020" s="27"/>
      <c r="W1020" s="27"/>
      <c r="X1020" s="27"/>
      <c r="Y1020" s="27"/>
      <c r="Z1020" s="27"/>
      <c r="AA1020" s="27"/>
      <c r="AB1020" s="27"/>
      <c r="AC1020" s="25"/>
      <c r="AD1020" s="25"/>
      <c r="AE1020" s="25"/>
      <c r="AF1020" s="25"/>
      <c r="AG1020" s="25"/>
      <c r="AH1020" s="25"/>
      <c r="AI1020" s="25"/>
      <c r="AJ1020" s="25"/>
      <c r="AK1020" s="25"/>
      <c r="AL1020" s="25"/>
      <c r="AM1020" s="25"/>
      <c r="AN1020" s="25"/>
      <c r="AO1020" s="25"/>
      <c r="AP1020" s="25"/>
      <c r="AQ1020" s="25"/>
      <c r="AR1020" s="25"/>
      <c r="AS1020" s="25"/>
      <c r="AT1020" s="25"/>
      <c r="AU1020" s="25"/>
      <c r="AV1020" s="25"/>
      <c r="AW1020" s="25"/>
      <c r="AX1020" s="25"/>
    </row>
    <row r="1021" spans="7:50" ht="12.75">
      <c r="G1021" s="49"/>
      <c r="K1021" s="100"/>
      <c r="L1021" s="100"/>
      <c r="M1021" s="106"/>
      <c r="N1021" s="106"/>
      <c r="O1021" s="27"/>
      <c r="P1021" s="27"/>
      <c r="Q1021" s="27"/>
      <c r="R1021" s="27"/>
      <c r="S1021" s="27"/>
      <c r="T1021" s="27"/>
      <c r="U1021" s="27"/>
      <c r="V1021" s="27"/>
      <c r="W1021" s="27"/>
      <c r="X1021" s="27"/>
      <c r="Y1021" s="27"/>
      <c r="Z1021" s="27"/>
      <c r="AA1021" s="27"/>
      <c r="AB1021" s="27"/>
      <c r="AC1021" s="25"/>
      <c r="AD1021" s="25"/>
      <c r="AE1021" s="25"/>
      <c r="AF1021" s="25"/>
      <c r="AG1021" s="25"/>
      <c r="AH1021" s="25"/>
      <c r="AI1021" s="25"/>
      <c r="AJ1021" s="25"/>
      <c r="AK1021" s="25"/>
      <c r="AL1021" s="25"/>
      <c r="AM1021" s="25"/>
      <c r="AN1021" s="25"/>
      <c r="AO1021" s="25"/>
      <c r="AP1021" s="25"/>
      <c r="AQ1021" s="25"/>
      <c r="AR1021" s="25"/>
      <c r="AS1021" s="25"/>
      <c r="AT1021" s="25"/>
      <c r="AU1021" s="25"/>
      <c r="AV1021" s="25"/>
      <c r="AW1021" s="25"/>
      <c r="AX1021" s="25"/>
    </row>
    <row r="1022" spans="7:50" ht="12.75">
      <c r="G1022" s="49"/>
      <c r="K1022" s="100"/>
      <c r="L1022" s="100"/>
      <c r="M1022" s="106"/>
      <c r="N1022" s="106"/>
      <c r="O1022" s="27"/>
      <c r="P1022" s="27"/>
      <c r="Q1022" s="27"/>
      <c r="R1022" s="27"/>
      <c r="S1022" s="27"/>
      <c r="T1022" s="27"/>
      <c r="U1022" s="27"/>
      <c r="V1022" s="27"/>
      <c r="W1022" s="27"/>
      <c r="X1022" s="27"/>
      <c r="Y1022" s="27"/>
      <c r="Z1022" s="27"/>
      <c r="AA1022" s="27"/>
      <c r="AB1022" s="27"/>
      <c r="AC1022" s="25"/>
      <c r="AD1022" s="25"/>
      <c r="AE1022" s="25"/>
      <c r="AF1022" s="25"/>
      <c r="AG1022" s="25"/>
      <c r="AH1022" s="25"/>
      <c r="AI1022" s="25"/>
      <c r="AJ1022" s="25"/>
      <c r="AK1022" s="25"/>
      <c r="AL1022" s="25"/>
      <c r="AM1022" s="25"/>
      <c r="AN1022" s="25"/>
      <c r="AO1022" s="25"/>
      <c r="AP1022" s="25"/>
      <c r="AQ1022" s="25"/>
      <c r="AR1022" s="25"/>
      <c r="AS1022" s="25"/>
      <c r="AT1022" s="25"/>
      <c r="AU1022" s="25"/>
      <c r="AV1022" s="25"/>
      <c r="AW1022" s="25"/>
      <c r="AX1022" s="25"/>
    </row>
    <row r="1023" spans="7:50" ht="12.75">
      <c r="G1023" s="49"/>
      <c r="K1023" s="100"/>
      <c r="L1023" s="100"/>
      <c r="M1023" s="106"/>
      <c r="N1023" s="106"/>
      <c r="O1023" s="27"/>
      <c r="P1023" s="27"/>
      <c r="Q1023" s="27"/>
      <c r="R1023" s="27"/>
      <c r="S1023" s="27"/>
      <c r="T1023" s="27"/>
      <c r="U1023" s="27"/>
      <c r="V1023" s="27"/>
      <c r="W1023" s="27"/>
      <c r="X1023" s="27"/>
      <c r="Y1023" s="27"/>
      <c r="Z1023" s="27"/>
      <c r="AA1023" s="27"/>
      <c r="AB1023" s="27"/>
      <c r="AC1023" s="25"/>
      <c r="AD1023" s="25"/>
      <c r="AE1023" s="25"/>
      <c r="AF1023" s="25"/>
      <c r="AG1023" s="25"/>
      <c r="AH1023" s="25"/>
      <c r="AI1023" s="25"/>
      <c r="AJ1023" s="25"/>
      <c r="AK1023" s="25"/>
      <c r="AL1023" s="25"/>
      <c r="AM1023" s="25"/>
      <c r="AN1023" s="25"/>
      <c r="AO1023" s="25"/>
      <c r="AP1023" s="25"/>
      <c r="AQ1023" s="25"/>
      <c r="AR1023" s="25"/>
      <c r="AS1023" s="25"/>
      <c r="AT1023" s="25"/>
      <c r="AU1023" s="25"/>
      <c r="AV1023" s="25"/>
      <c r="AW1023" s="25"/>
      <c r="AX1023" s="25"/>
    </row>
    <row r="1024" spans="7:50" ht="12.75">
      <c r="G1024" s="49"/>
      <c r="K1024" s="100"/>
      <c r="L1024" s="100"/>
      <c r="M1024" s="106"/>
      <c r="N1024" s="106"/>
      <c r="O1024" s="27"/>
      <c r="P1024" s="27"/>
      <c r="Q1024" s="27"/>
      <c r="R1024" s="27"/>
      <c r="S1024" s="27"/>
      <c r="T1024" s="27"/>
      <c r="U1024" s="27"/>
      <c r="V1024" s="27"/>
      <c r="W1024" s="27"/>
      <c r="X1024" s="27"/>
      <c r="Y1024" s="27"/>
      <c r="Z1024" s="27"/>
      <c r="AA1024" s="27"/>
      <c r="AB1024" s="27"/>
      <c r="AC1024" s="25"/>
      <c r="AD1024" s="25"/>
      <c r="AE1024" s="25"/>
      <c r="AF1024" s="25"/>
      <c r="AG1024" s="25"/>
      <c r="AH1024" s="25"/>
      <c r="AI1024" s="25"/>
      <c r="AJ1024" s="25"/>
      <c r="AK1024" s="25"/>
      <c r="AL1024" s="25"/>
      <c r="AM1024" s="25"/>
      <c r="AN1024" s="25"/>
      <c r="AO1024" s="25"/>
      <c r="AP1024" s="25"/>
      <c r="AQ1024" s="25"/>
      <c r="AR1024" s="25"/>
      <c r="AS1024" s="25"/>
      <c r="AT1024" s="25"/>
      <c r="AU1024" s="25"/>
      <c r="AV1024" s="25"/>
      <c r="AW1024" s="25"/>
      <c r="AX1024" s="25"/>
    </row>
    <row r="1025" spans="7:50" ht="12.75">
      <c r="G1025" s="49"/>
      <c r="K1025" s="100"/>
      <c r="L1025" s="100"/>
      <c r="M1025" s="106"/>
      <c r="N1025" s="106"/>
      <c r="O1025" s="27"/>
      <c r="P1025" s="27"/>
      <c r="Q1025" s="27"/>
      <c r="R1025" s="27"/>
      <c r="S1025" s="27"/>
      <c r="T1025" s="27"/>
      <c r="U1025" s="27"/>
      <c r="V1025" s="27"/>
      <c r="W1025" s="27"/>
      <c r="X1025" s="27"/>
      <c r="Y1025" s="27"/>
      <c r="Z1025" s="27"/>
      <c r="AA1025" s="27"/>
      <c r="AB1025" s="27"/>
      <c r="AC1025" s="25"/>
      <c r="AD1025" s="25"/>
      <c r="AE1025" s="25"/>
      <c r="AF1025" s="25"/>
      <c r="AG1025" s="25"/>
      <c r="AH1025" s="25"/>
      <c r="AI1025" s="25"/>
      <c r="AJ1025" s="25"/>
      <c r="AK1025" s="25"/>
      <c r="AL1025" s="25"/>
      <c r="AM1025" s="25"/>
      <c r="AN1025" s="25"/>
      <c r="AO1025" s="25"/>
      <c r="AP1025" s="25"/>
      <c r="AQ1025" s="25"/>
      <c r="AR1025" s="25"/>
      <c r="AS1025" s="25"/>
      <c r="AT1025" s="25"/>
      <c r="AU1025" s="25"/>
      <c r="AV1025" s="25"/>
      <c r="AW1025" s="25"/>
      <c r="AX1025" s="25"/>
    </row>
    <row r="1026" spans="7:50" ht="12.75">
      <c r="G1026" s="49"/>
      <c r="K1026" s="100"/>
      <c r="L1026" s="100"/>
      <c r="M1026" s="106"/>
      <c r="N1026" s="106"/>
      <c r="O1026" s="27"/>
      <c r="P1026" s="27"/>
      <c r="Q1026" s="27"/>
      <c r="R1026" s="27"/>
      <c r="S1026" s="27"/>
      <c r="T1026" s="27"/>
      <c r="U1026" s="27"/>
      <c r="V1026" s="27"/>
      <c r="W1026" s="27"/>
      <c r="X1026" s="27"/>
      <c r="Y1026" s="27"/>
      <c r="Z1026" s="27"/>
      <c r="AA1026" s="27"/>
      <c r="AB1026" s="27"/>
      <c r="AC1026" s="25"/>
      <c r="AD1026" s="25"/>
      <c r="AE1026" s="25"/>
      <c r="AF1026" s="25"/>
      <c r="AG1026" s="25"/>
      <c r="AH1026" s="25"/>
      <c r="AI1026" s="25"/>
      <c r="AJ1026" s="25"/>
      <c r="AK1026" s="25"/>
      <c r="AL1026" s="25"/>
      <c r="AM1026" s="25"/>
      <c r="AN1026" s="25"/>
      <c r="AO1026" s="25"/>
      <c r="AP1026" s="25"/>
      <c r="AQ1026" s="25"/>
      <c r="AR1026" s="25"/>
      <c r="AS1026" s="25"/>
      <c r="AT1026" s="25"/>
      <c r="AU1026" s="25"/>
      <c r="AV1026" s="25"/>
      <c r="AW1026" s="25"/>
      <c r="AX1026" s="25"/>
    </row>
    <row r="1027" spans="7:50" ht="12.75">
      <c r="G1027" s="49"/>
      <c r="K1027" s="100"/>
      <c r="L1027" s="100"/>
      <c r="M1027" s="106"/>
      <c r="N1027" s="106"/>
      <c r="O1027" s="27"/>
      <c r="P1027" s="27"/>
      <c r="Q1027" s="27"/>
      <c r="R1027" s="27"/>
      <c r="S1027" s="27"/>
      <c r="T1027" s="27"/>
      <c r="U1027" s="27"/>
      <c r="V1027" s="27"/>
      <c r="W1027" s="27"/>
      <c r="X1027" s="27"/>
      <c r="Y1027" s="27"/>
      <c r="Z1027" s="27"/>
      <c r="AA1027" s="27"/>
      <c r="AB1027" s="27"/>
      <c r="AC1027" s="25"/>
      <c r="AD1027" s="25"/>
      <c r="AE1027" s="25"/>
      <c r="AF1027" s="25"/>
      <c r="AG1027" s="25"/>
      <c r="AH1027" s="25"/>
      <c r="AI1027" s="25"/>
      <c r="AJ1027" s="25"/>
      <c r="AK1027" s="25"/>
      <c r="AL1027" s="25"/>
      <c r="AM1027" s="25"/>
      <c r="AN1027" s="25"/>
      <c r="AO1027" s="25"/>
      <c r="AP1027" s="25"/>
      <c r="AQ1027" s="25"/>
      <c r="AR1027" s="25"/>
      <c r="AS1027" s="25"/>
      <c r="AT1027" s="25"/>
      <c r="AU1027" s="25"/>
      <c r="AV1027" s="25"/>
      <c r="AW1027" s="25"/>
      <c r="AX1027" s="25"/>
    </row>
    <row r="1028" spans="7:50" ht="12.75">
      <c r="G1028" s="49"/>
      <c r="K1028" s="100"/>
      <c r="L1028" s="100"/>
      <c r="M1028" s="106"/>
      <c r="N1028" s="106"/>
      <c r="O1028" s="27"/>
      <c r="P1028" s="27"/>
      <c r="Q1028" s="27"/>
      <c r="R1028" s="27"/>
      <c r="S1028" s="27"/>
      <c r="T1028" s="27"/>
      <c r="U1028" s="27"/>
      <c r="V1028" s="27"/>
      <c r="W1028" s="27"/>
      <c r="X1028" s="27"/>
      <c r="Y1028" s="27"/>
      <c r="Z1028" s="27"/>
      <c r="AA1028" s="27"/>
      <c r="AB1028" s="27"/>
      <c r="AC1028" s="25"/>
      <c r="AD1028" s="25"/>
      <c r="AE1028" s="25"/>
      <c r="AF1028" s="25"/>
      <c r="AG1028" s="25"/>
      <c r="AH1028" s="25"/>
      <c r="AI1028" s="25"/>
      <c r="AJ1028" s="25"/>
      <c r="AK1028" s="25"/>
      <c r="AL1028" s="25"/>
      <c r="AM1028" s="25"/>
      <c r="AN1028" s="25"/>
      <c r="AO1028" s="25"/>
      <c r="AP1028" s="25"/>
      <c r="AQ1028" s="25"/>
      <c r="AR1028" s="25"/>
      <c r="AS1028" s="25"/>
      <c r="AT1028" s="25"/>
      <c r="AU1028" s="25"/>
      <c r="AV1028" s="25"/>
      <c r="AW1028" s="25"/>
      <c r="AX1028" s="25"/>
    </row>
    <row r="1029" spans="7:50" ht="12.75">
      <c r="G1029" s="49"/>
      <c r="K1029" s="100"/>
      <c r="L1029" s="100"/>
      <c r="M1029" s="106"/>
      <c r="N1029" s="106"/>
      <c r="O1029" s="27"/>
      <c r="P1029" s="27"/>
      <c r="Q1029" s="27"/>
      <c r="R1029" s="27"/>
      <c r="S1029" s="27"/>
      <c r="T1029" s="27"/>
      <c r="U1029" s="27"/>
      <c r="V1029" s="27"/>
      <c r="W1029" s="27"/>
      <c r="X1029" s="27"/>
      <c r="Y1029" s="27"/>
      <c r="Z1029" s="27"/>
      <c r="AA1029" s="27"/>
      <c r="AB1029" s="27"/>
      <c r="AC1029" s="25"/>
      <c r="AD1029" s="25"/>
      <c r="AE1029" s="25"/>
      <c r="AF1029" s="25"/>
      <c r="AG1029" s="25"/>
      <c r="AH1029" s="25"/>
      <c r="AI1029" s="25"/>
      <c r="AJ1029" s="25"/>
      <c r="AK1029" s="25"/>
      <c r="AL1029" s="25"/>
      <c r="AM1029" s="25"/>
      <c r="AN1029" s="25"/>
      <c r="AO1029" s="25"/>
      <c r="AP1029" s="25"/>
      <c r="AQ1029" s="25"/>
      <c r="AR1029" s="25"/>
      <c r="AS1029" s="25"/>
      <c r="AT1029" s="25"/>
      <c r="AU1029" s="25"/>
      <c r="AV1029" s="25"/>
      <c r="AW1029" s="25"/>
      <c r="AX1029" s="25"/>
    </row>
    <row r="1030" spans="7:50" ht="12.75">
      <c r="G1030" s="49"/>
      <c r="K1030" s="100"/>
      <c r="L1030" s="100"/>
      <c r="M1030" s="106"/>
      <c r="N1030" s="106"/>
      <c r="O1030" s="27"/>
      <c r="P1030" s="27"/>
      <c r="Q1030" s="27"/>
      <c r="R1030" s="27"/>
      <c r="S1030" s="27"/>
      <c r="T1030" s="27"/>
      <c r="U1030" s="27"/>
      <c r="V1030" s="27"/>
      <c r="W1030" s="27"/>
      <c r="X1030" s="27"/>
      <c r="Y1030" s="27"/>
      <c r="Z1030" s="27"/>
      <c r="AA1030" s="27"/>
      <c r="AB1030" s="27"/>
      <c r="AC1030" s="25"/>
      <c r="AD1030" s="25"/>
      <c r="AE1030" s="25"/>
      <c r="AF1030" s="25"/>
      <c r="AG1030" s="25"/>
      <c r="AH1030" s="25"/>
      <c r="AI1030" s="25"/>
      <c r="AJ1030" s="25"/>
      <c r="AK1030" s="25"/>
      <c r="AL1030" s="25"/>
      <c r="AM1030" s="25"/>
      <c r="AN1030" s="25"/>
      <c r="AO1030" s="25"/>
      <c r="AP1030" s="25"/>
      <c r="AQ1030" s="25"/>
      <c r="AR1030" s="25"/>
      <c r="AS1030" s="25"/>
      <c r="AT1030" s="25"/>
      <c r="AU1030" s="25"/>
      <c r="AV1030" s="25"/>
      <c r="AW1030" s="25"/>
      <c r="AX1030" s="25"/>
    </row>
    <row r="1031" spans="7:50" ht="12.75">
      <c r="G1031" s="49"/>
      <c r="K1031" s="100"/>
      <c r="L1031" s="100"/>
      <c r="M1031" s="106"/>
      <c r="N1031" s="106"/>
      <c r="O1031" s="27"/>
      <c r="P1031" s="27"/>
      <c r="Q1031" s="27"/>
      <c r="R1031" s="27"/>
      <c r="S1031" s="27"/>
      <c r="T1031" s="27"/>
      <c r="U1031" s="27"/>
      <c r="V1031" s="27"/>
      <c r="W1031" s="27"/>
      <c r="X1031" s="27"/>
      <c r="Y1031" s="27"/>
      <c r="Z1031" s="27"/>
      <c r="AA1031" s="27"/>
      <c r="AB1031" s="27"/>
      <c r="AC1031" s="25"/>
      <c r="AD1031" s="25"/>
      <c r="AE1031" s="25"/>
      <c r="AF1031" s="25"/>
      <c r="AG1031" s="25"/>
      <c r="AH1031" s="25"/>
      <c r="AI1031" s="25"/>
      <c r="AJ1031" s="25"/>
      <c r="AK1031" s="25"/>
      <c r="AL1031" s="25"/>
      <c r="AM1031" s="25"/>
      <c r="AN1031" s="25"/>
      <c r="AO1031" s="25"/>
      <c r="AP1031" s="25"/>
      <c r="AQ1031" s="25"/>
      <c r="AR1031" s="25"/>
      <c r="AS1031" s="25"/>
      <c r="AT1031" s="25"/>
      <c r="AU1031" s="25"/>
      <c r="AV1031" s="25"/>
      <c r="AW1031" s="25"/>
      <c r="AX1031" s="25"/>
    </row>
    <row r="1032" spans="7:50" ht="12.75">
      <c r="G1032" s="49"/>
      <c r="K1032" s="100"/>
      <c r="L1032" s="100"/>
      <c r="M1032" s="106"/>
      <c r="N1032" s="106"/>
      <c r="O1032" s="27"/>
      <c r="P1032" s="27"/>
      <c r="Q1032" s="27"/>
      <c r="R1032" s="27"/>
      <c r="S1032" s="27"/>
      <c r="T1032" s="27"/>
      <c r="U1032" s="27"/>
      <c r="V1032" s="27"/>
      <c r="W1032" s="27"/>
      <c r="X1032" s="27"/>
      <c r="Y1032" s="27"/>
      <c r="Z1032" s="27"/>
      <c r="AA1032" s="27"/>
      <c r="AB1032" s="27"/>
      <c r="AC1032" s="25"/>
      <c r="AD1032" s="25"/>
      <c r="AE1032" s="25"/>
      <c r="AF1032" s="25"/>
      <c r="AG1032" s="25"/>
      <c r="AH1032" s="25"/>
      <c r="AI1032" s="25"/>
      <c r="AJ1032" s="25"/>
      <c r="AK1032" s="25"/>
      <c r="AL1032" s="25"/>
      <c r="AM1032" s="25"/>
      <c r="AN1032" s="25"/>
      <c r="AO1032" s="25"/>
      <c r="AP1032" s="25"/>
      <c r="AQ1032" s="25"/>
      <c r="AR1032" s="25"/>
      <c r="AS1032" s="25"/>
      <c r="AT1032" s="25"/>
      <c r="AU1032" s="25"/>
      <c r="AV1032" s="25"/>
      <c r="AW1032" s="25"/>
      <c r="AX1032" s="25"/>
    </row>
    <row r="1033" spans="7:50" ht="12.75">
      <c r="G1033" s="49"/>
      <c r="K1033" s="100"/>
      <c r="L1033" s="100"/>
      <c r="M1033" s="106"/>
      <c r="N1033" s="106"/>
      <c r="O1033" s="27"/>
      <c r="P1033" s="27"/>
      <c r="Q1033" s="27"/>
      <c r="R1033" s="27"/>
      <c r="S1033" s="27"/>
      <c r="T1033" s="27"/>
      <c r="U1033" s="27"/>
      <c r="V1033" s="27"/>
      <c r="W1033" s="27"/>
      <c r="X1033" s="27"/>
      <c r="Y1033" s="27"/>
      <c r="Z1033" s="27"/>
      <c r="AA1033" s="27"/>
      <c r="AB1033" s="27"/>
      <c r="AC1033" s="25"/>
      <c r="AD1033" s="25"/>
      <c r="AE1033" s="25"/>
      <c r="AF1033" s="25"/>
      <c r="AG1033" s="25"/>
      <c r="AH1033" s="25"/>
      <c r="AI1033" s="25"/>
      <c r="AJ1033" s="25"/>
      <c r="AK1033" s="25"/>
      <c r="AL1033" s="25"/>
      <c r="AM1033" s="25"/>
      <c r="AN1033" s="25"/>
      <c r="AO1033" s="25"/>
      <c r="AP1033" s="25"/>
      <c r="AQ1033" s="25"/>
      <c r="AR1033" s="25"/>
      <c r="AS1033" s="25"/>
      <c r="AT1033" s="25"/>
      <c r="AU1033" s="25"/>
      <c r="AV1033" s="25"/>
      <c r="AW1033" s="25"/>
      <c r="AX1033" s="25"/>
    </row>
    <row r="1034" spans="7:50" ht="12.75">
      <c r="G1034" s="49"/>
      <c r="K1034" s="100"/>
      <c r="L1034" s="100"/>
      <c r="M1034" s="106"/>
      <c r="N1034" s="106"/>
      <c r="O1034" s="27"/>
      <c r="P1034" s="27"/>
      <c r="Q1034" s="27"/>
      <c r="R1034" s="27"/>
      <c r="S1034" s="27"/>
      <c r="T1034" s="27"/>
      <c r="U1034" s="27"/>
      <c r="V1034" s="27"/>
      <c r="W1034" s="27"/>
      <c r="X1034" s="27"/>
      <c r="Y1034" s="27"/>
      <c r="Z1034" s="27"/>
      <c r="AA1034" s="27"/>
      <c r="AB1034" s="27"/>
      <c r="AC1034" s="25"/>
      <c r="AD1034" s="25"/>
      <c r="AE1034" s="25"/>
      <c r="AF1034" s="25"/>
      <c r="AG1034" s="25"/>
      <c r="AH1034" s="25"/>
      <c r="AI1034" s="25"/>
      <c r="AJ1034" s="25"/>
      <c r="AK1034" s="25"/>
      <c r="AL1034" s="25"/>
      <c r="AM1034" s="25"/>
      <c r="AN1034" s="25"/>
      <c r="AO1034" s="25"/>
      <c r="AP1034" s="25"/>
      <c r="AQ1034" s="25"/>
      <c r="AR1034" s="25"/>
      <c r="AS1034" s="25"/>
      <c r="AT1034" s="25"/>
      <c r="AU1034" s="25"/>
      <c r="AV1034" s="25"/>
      <c r="AW1034" s="25"/>
      <c r="AX1034" s="25"/>
    </row>
    <row r="1035" spans="7:50" ht="12.75">
      <c r="G1035" s="49"/>
      <c r="K1035" s="100"/>
      <c r="L1035" s="100"/>
      <c r="M1035" s="106"/>
      <c r="N1035" s="106"/>
      <c r="O1035" s="27"/>
      <c r="P1035" s="27"/>
      <c r="Q1035" s="27"/>
      <c r="R1035" s="27"/>
      <c r="S1035" s="27"/>
      <c r="T1035" s="27"/>
      <c r="U1035" s="27"/>
      <c r="V1035" s="27"/>
      <c r="W1035" s="27"/>
      <c r="X1035" s="27"/>
      <c r="Y1035" s="27"/>
      <c r="Z1035" s="27"/>
      <c r="AA1035" s="27"/>
      <c r="AB1035" s="27"/>
      <c r="AC1035" s="25"/>
      <c r="AD1035" s="25"/>
      <c r="AE1035" s="25"/>
      <c r="AF1035" s="25"/>
      <c r="AG1035" s="25"/>
      <c r="AH1035" s="25"/>
      <c r="AI1035" s="25"/>
      <c r="AJ1035" s="25"/>
      <c r="AK1035" s="25"/>
      <c r="AL1035" s="25"/>
      <c r="AM1035" s="25"/>
      <c r="AN1035" s="25"/>
      <c r="AO1035" s="25"/>
      <c r="AP1035" s="25"/>
      <c r="AQ1035" s="25"/>
      <c r="AR1035" s="25"/>
      <c r="AS1035" s="25"/>
      <c r="AT1035" s="25"/>
      <c r="AU1035" s="25"/>
      <c r="AV1035" s="25"/>
      <c r="AW1035" s="25"/>
      <c r="AX1035" s="25"/>
    </row>
    <row r="1036" spans="7:50" ht="12.75">
      <c r="G1036" s="49"/>
      <c r="K1036" s="100"/>
      <c r="L1036" s="100"/>
      <c r="M1036" s="106"/>
      <c r="N1036" s="106"/>
      <c r="O1036" s="27"/>
      <c r="P1036" s="27"/>
      <c r="Q1036" s="27"/>
      <c r="R1036" s="27"/>
      <c r="S1036" s="27"/>
      <c r="T1036" s="27"/>
      <c r="U1036" s="27"/>
      <c r="V1036" s="27"/>
      <c r="W1036" s="27"/>
      <c r="X1036" s="27"/>
      <c r="Y1036" s="27"/>
      <c r="Z1036" s="27"/>
      <c r="AA1036" s="27"/>
      <c r="AB1036" s="27"/>
      <c r="AC1036" s="25"/>
      <c r="AD1036" s="25"/>
      <c r="AE1036" s="25"/>
      <c r="AF1036" s="25"/>
      <c r="AG1036" s="25"/>
      <c r="AH1036" s="25"/>
      <c r="AI1036" s="25"/>
      <c r="AJ1036" s="25"/>
      <c r="AK1036" s="25"/>
      <c r="AL1036" s="25"/>
      <c r="AM1036" s="25"/>
      <c r="AN1036" s="25"/>
      <c r="AO1036" s="25"/>
      <c r="AP1036" s="25"/>
      <c r="AQ1036" s="25"/>
      <c r="AR1036" s="25"/>
      <c r="AS1036" s="25"/>
      <c r="AT1036" s="25"/>
      <c r="AU1036" s="25"/>
      <c r="AV1036" s="25"/>
      <c r="AW1036" s="25"/>
      <c r="AX1036" s="25"/>
    </row>
    <row r="1037" spans="7:50" ht="12.75">
      <c r="G1037" s="49"/>
      <c r="K1037" s="100"/>
      <c r="L1037" s="100"/>
      <c r="M1037" s="106"/>
      <c r="N1037" s="106"/>
      <c r="O1037" s="27"/>
      <c r="P1037" s="27"/>
      <c r="Q1037" s="27"/>
      <c r="R1037" s="27"/>
      <c r="S1037" s="27"/>
      <c r="T1037" s="27"/>
      <c r="U1037" s="27"/>
      <c r="V1037" s="27"/>
      <c r="W1037" s="27"/>
      <c r="X1037" s="27"/>
      <c r="Y1037" s="27"/>
      <c r="Z1037" s="27"/>
      <c r="AA1037" s="27"/>
      <c r="AB1037" s="27"/>
      <c r="AC1037" s="25"/>
      <c r="AD1037" s="25"/>
      <c r="AE1037" s="25"/>
      <c r="AF1037" s="25"/>
      <c r="AG1037" s="25"/>
      <c r="AH1037" s="25"/>
      <c r="AI1037" s="25"/>
      <c r="AJ1037" s="25"/>
      <c r="AK1037" s="25"/>
      <c r="AL1037" s="25"/>
      <c r="AM1037" s="25"/>
      <c r="AN1037" s="25"/>
      <c r="AO1037" s="25"/>
      <c r="AP1037" s="25"/>
      <c r="AQ1037" s="25"/>
      <c r="AR1037" s="25"/>
      <c r="AS1037" s="25"/>
      <c r="AT1037" s="25"/>
      <c r="AU1037" s="25"/>
      <c r="AV1037" s="25"/>
      <c r="AW1037" s="25"/>
      <c r="AX1037" s="25"/>
    </row>
    <row r="1038" spans="7:50" ht="12.75">
      <c r="G1038" s="49"/>
      <c r="K1038" s="100"/>
      <c r="L1038" s="100"/>
      <c r="M1038" s="106"/>
      <c r="N1038" s="106"/>
      <c r="O1038" s="27"/>
      <c r="P1038" s="27"/>
      <c r="Q1038" s="27"/>
      <c r="R1038" s="27"/>
      <c r="S1038" s="27"/>
      <c r="T1038" s="27"/>
      <c r="U1038" s="27"/>
      <c r="V1038" s="27"/>
      <c r="W1038" s="27"/>
      <c r="X1038" s="27"/>
      <c r="Y1038" s="27"/>
      <c r="Z1038" s="27"/>
      <c r="AA1038" s="27"/>
      <c r="AB1038" s="27"/>
      <c r="AC1038" s="25"/>
      <c r="AD1038" s="25"/>
      <c r="AE1038" s="25"/>
      <c r="AF1038" s="25"/>
      <c r="AG1038" s="25"/>
      <c r="AH1038" s="25"/>
      <c r="AI1038" s="25"/>
      <c r="AJ1038" s="25"/>
      <c r="AK1038" s="25"/>
      <c r="AL1038" s="25"/>
      <c r="AM1038" s="25"/>
      <c r="AN1038" s="25"/>
      <c r="AO1038" s="25"/>
      <c r="AP1038" s="25"/>
      <c r="AQ1038" s="25"/>
      <c r="AR1038" s="25"/>
      <c r="AS1038" s="25"/>
      <c r="AT1038" s="25"/>
      <c r="AU1038" s="25"/>
      <c r="AV1038" s="25"/>
      <c r="AW1038" s="25"/>
      <c r="AX1038" s="25"/>
    </row>
    <row r="1039" spans="7:50" ht="12.75">
      <c r="G1039" s="49"/>
      <c r="K1039" s="100"/>
      <c r="L1039" s="100"/>
      <c r="M1039" s="106"/>
      <c r="N1039" s="106"/>
      <c r="O1039" s="27"/>
      <c r="P1039" s="27"/>
      <c r="Q1039" s="27"/>
      <c r="R1039" s="27"/>
      <c r="S1039" s="27"/>
      <c r="T1039" s="27"/>
      <c r="U1039" s="27"/>
      <c r="V1039" s="27"/>
      <c r="W1039" s="27"/>
      <c r="X1039" s="27"/>
      <c r="Y1039" s="27"/>
      <c r="Z1039" s="27"/>
      <c r="AA1039" s="27"/>
      <c r="AB1039" s="27"/>
      <c r="AC1039" s="25"/>
      <c r="AD1039" s="25"/>
      <c r="AE1039" s="25"/>
      <c r="AF1039" s="25"/>
      <c r="AG1039" s="25"/>
      <c r="AH1039" s="25"/>
      <c r="AI1039" s="25"/>
      <c r="AJ1039" s="25"/>
      <c r="AK1039" s="25"/>
      <c r="AL1039" s="25"/>
      <c r="AM1039" s="25"/>
      <c r="AN1039" s="25"/>
      <c r="AO1039" s="25"/>
      <c r="AP1039" s="25"/>
      <c r="AQ1039" s="25"/>
      <c r="AR1039" s="25"/>
      <c r="AS1039" s="25"/>
      <c r="AT1039" s="25"/>
      <c r="AU1039" s="25"/>
      <c r="AV1039" s="25"/>
      <c r="AW1039" s="25"/>
      <c r="AX1039" s="25"/>
    </row>
    <row r="1040" spans="7:50" ht="12.75">
      <c r="G1040" s="49"/>
      <c r="K1040" s="100"/>
      <c r="L1040" s="100"/>
      <c r="M1040" s="106"/>
      <c r="N1040" s="106"/>
      <c r="O1040" s="27"/>
      <c r="P1040" s="27"/>
      <c r="Q1040" s="27"/>
      <c r="R1040" s="27"/>
      <c r="S1040" s="27"/>
      <c r="T1040" s="27"/>
      <c r="U1040" s="27"/>
      <c r="V1040" s="27"/>
      <c r="W1040" s="27"/>
      <c r="X1040" s="27"/>
      <c r="Y1040" s="27"/>
      <c r="Z1040" s="27"/>
      <c r="AA1040" s="27"/>
      <c r="AB1040" s="27"/>
      <c r="AC1040" s="25"/>
      <c r="AD1040" s="25"/>
      <c r="AE1040" s="25"/>
      <c r="AF1040" s="25"/>
      <c r="AG1040" s="25"/>
      <c r="AH1040" s="25"/>
      <c r="AI1040" s="25"/>
      <c r="AJ1040" s="25"/>
      <c r="AK1040" s="25"/>
      <c r="AL1040" s="25"/>
      <c r="AM1040" s="25"/>
      <c r="AN1040" s="25"/>
      <c r="AO1040" s="25"/>
      <c r="AP1040" s="25"/>
      <c r="AQ1040" s="25"/>
      <c r="AR1040" s="25"/>
      <c r="AS1040" s="25"/>
      <c r="AT1040" s="25"/>
      <c r="AU1040" s="25"/>
      <c r="AV1040" s="25"/>
      <c r="AW1040" s="25"/>
      <c r="AX1040" s="25"/>
    </row>
    <row r="1041" spans="7:50" ht="12.75">
      <c r="G1041" s="49"/>
      <c r="K1041" s="100"/>
      <c r="L1041" s="100"/>
      <c r="M1041" s="106"/>
      <c r="N1041" s="106"/>
      <c r="O1041" s="27"/>
      <c r="P1041" s="27"/>
      <c r="Q1041" s="27"/>
      <c r="R1041" s="27"/>
      <c r="S1041" s="27"/>
      <c r="T1041" s="27"/>
      <c r="U1041" s="27"/>
      <c r="V1041" s="27"/>
      <c r="W1041" s="27"/>
      <c r="X1041" s="27"/>
      <c r="Y1041" s="27"/>
      <c r="Z1041" s="27"/>
      <c r="AA1041" s="27"/>
      <c r="AB1041" s="27"/>
      <c r="AC1041" s="25"/>
      <c r="AD1041" s="25"/>
      <c r="AE1041" s="25"/>
      <c r="AF1041" s="25"/>
      <c r="AG1041" s="25"/>
      <c r="AH1041" s="25"/>
      <c r="AI1041" s="25"/>
      <c r="AJ1041" s="25"/>
      <c r="AK1041" s="25"/>
      <c r="AL1041" s="25"/>
      <c r="AM1041" s="25"/>
      <c r="AN1041" s="25"/>
      <c r="AO1041" s="25"/>
      <c r="AP1041" s="25"/>
      <c r="AQ1041" s="25"/>
      <c r="AR1041" s="25"/>
      <c r="AS1041" s="25"/>
      <c r="AT1041" s="25"/>
      <c r="AU1041" s="25"/>
      <c r="AV1041" s="25"/>
      <c r="AW1041" s="25"/>
      <c r="AX1041" s="25"/>
    </row>
    <row r="1042" spans="7:50" ht="12.75">
      <c r="G1042" s="49"/>
      <c r="K1042" s="100"/>
      <c r="L1042" s="100"/>
      <c r="M1042" s="106"/>
      <c r="N1042" s="106"/>
      <c r="O1042" s="27"/>
      <c r="P1042" s="27"/>
      <c r="Q1042" s="27"/>
      <c r="R1042" s="27"/>
      <c r="S1042" s="27"/>
      <c r="T1042" s="27"/>
      <c r="U1042" s="27"/>
      <c r="V1042" s="27"/>
      <c r="W1042" s="27"/>
      <c r="X1042" s="27"/>
      <c r="Y1042" s="27"/>
      <c r="Z1042" s="27"/>
      <c r="AA1042" s="27"/>
      <c r="AB1042" s="27"/>
      <c r="AC1042" s="25"/>
      <c r="AD1042" s="25"/>
      <c r="AE1042" s="25"/>
      <c r="AF1042" s="25"/>
      <c r="AG1042" s="25"/>
      <c r="AH1042" s="25"/>
      <c r="AI1042" s="25"/>
      <c r="AJ1042" s="25"/>
      <c r="AK1042" s="25"/>
      <c r="AL1042" s="25"/>
      <c r="AM1042" s="25"/>
      <c r="AN1042" s="25"/>
      <c r="AO1042" s="25"/>
      <c r="AP1042" s="25"/>
      <c r="AQ1042" s="25"/>
      <c r="AR1042" s="25"/>
      <c r="AS1042" s="25"/>
      <c r="AT1042" s="25"/>
      <c r="AU1042" s="25"/>
      <c r="AV1042" s="25"/>
      <c r="AW1042" s="25"/>
      <c r="AX1042" s="25"/>
    </row>
    <row r="1043" spans="7:50" ht="12.75">
      <c r="G1043" s="49"/>
      <c r="K1043" s="100"/>
      <c r="L1043" s="100"/>
      <c r="M1043" s="106"/>
      <c r="N1043" s="106"/>
      <c r="O1043" s="27"/>
      <c r="P1043" s="27"/>
      <c r="Q1043" s="27"/>
      <c r="R1043" s="27"/>
      <c r="S1043" s="27"/>
      <c r="T1043" s="27"/>
      <c r="U1043" s="27"/>
      <c r="V1043" s="27"/>
      <c r="W1043" s="27"/>
      <c r="X1043" s="27"/>
      <c r="Y1043" s="27"/>
      <c r="Z1043" s="27"/>
      <c r="AA1043" s="27"/>
      <c r="AB1043" s="27"/>
      <c r="AC1043" s="25"/>
      <c r="AD1043" s="25"/>
      <c r="AE1043" s="25"/>
      <c r="AF1043" s="25"/>
      <c r="AG1043" s="25"/>
      <c r="AH1043" s="25"/>
      <c r="AI1043" s="25"/>
      <c r="AJ1043" s="25"/>
      <c r="AK1043" s="25"/>
      <c r="AL1043" s="25"/>
      <c r="AM1043" s="25"/>
      <c r="AN1043" s="25"/>
      <c r="AO1043" s="25"/>
      <c r="AP1043" s="25"/>
      <c r="AQ1043" s="25"/>
      <c r="AR1043" s="25"/>
      <c r="AS1043" s="25"/>
      <c r="AT1043" s="25"/>
      <c r="AU1043" s="25"/>
      <c r="AV1043" s="25"/>
      <c r="AW1043" s="25"/>
      <c r="AX1043" s="25"/>
    </row>
    <row r="1044" spans="7:50" ht="12.75">
      <c r="G1044" s="49"/>
      <c r="K1044" s="100"/>
      <c r="L1044" s="100"/>
      <c r="M1044" s="106"/>
      <c r="N1044" s="106"/>
      <c r="O1044" s="27"/>
      <c r="P1044" s="27"/>
      <c r="Q1044" s="27"/>
      <c r="R1044" s="27"/>
      <c r="S1044" s="27"/>
      <c r="T1044" s="27"/>
      <c r="U1044" s="27"/>
      <c r="V1044" s="27"/>
      <c r="W1044" s="27"/>
      <c r="X1044" s="27"/>
      <c r="Y1044" s="27"/>
      <c r="Z1044" s="27"/>
      <c r="AA1044" s="27"/>
      <c r="AB1044" s="27"/>
      <c r="AC1044" s="25"/>
      <c r="AD1044" s="25"/>
      <c r="AE1044" s="25"/>
      <c r="AF1044" s="25"/>
      <c r="AG1044" s="25"/>
      <c r="AH1044" s="25"/>
      <c r="AI1044" s="25"/>
      <c r="AJ1044" s="25"/>
      <c r="AK1044" s="25"/>
      <c r="AL1044" s="25"/>
      <c r="AM1044" s="25"/>
      <c r="AN1044" s="25"/>
      <c r="AO1044" s="25"/>
      <c r="AP1044" s="25"/>
      <c r="AQ1044" s="25"/>
      <c r="AR1044" s="25"/>
      <c r="AS1044" s="25"/>
      <c r="AT1044" s="25"/>
      <c r="AU1044" s="25"/>
      <c r="AV1044" s="25"/>
      <c r="AW1044" s="25"/>
      <c r="AX1044" s="25"/>
    </row>
    <row r="1045" spans="7:50" ht="12.75">
      <c r="G1045" s="49"/>
      <c r="K1045" s="100"/>
      <c r="L1045" s="100"/>
      <c r="M1045" s="106"/>
      <c r="N1045" s="106"/>
      <c r="O1045" s="27"/>
      <c r="P1045" s="27"/>
      <c r="Q1045" s="27"/>
      <c r="R1045" s="27"/>
      <c r="S1045" s="27"/>
      <c r="T1045" s="27"/>
      <c r="U1045" s="27"/>
      <c r="V1045" s="27"/>
      <c r="W1045" s="27"/>
      <c r="X1045" s="27"/>
      <c r="Y1045" s="27"/>
      <c r="Z1045" s="27"/>
      <c r="AA1045" s="27"/>
      <c r="AB1045" s="27"/>
      <c r="AC1045" s="25"/>
      <c r="AD1045" s="25"/>
      <c r="AE1045" s="25"/>
      <c r="AF1045" s="25"/>
      <c r="AG1045" s="25"/>
      <c r="AH1045" s="25"/>
      <c r="AI1045" s="25"/>
      <c r="AJ1045" s="25"/>
      <c r="AK1045" s="25"/>
      <c r="AL1045" s="25"/>
      <c r="AM1045" s="25"/>
      <c r="AN1045" s="25"/>
      <c r="AO1045" s="25"/>
      <c r="AP1045" s="25"/>
      <c r="AQ1045" s="25"/>
      <c r="AR1045" s="25"/>
      <c r="AS1045" s="25"/>
      <c r="AT1045" s="25"/>
      <c r="AU1045" s="25"/>
      <c r="AV1045" s="25"/>
      <c r="AW1045" s="25"/>
      <c r="AX1045" s="25"/>
    </row>
    <row r="1046" spans="7:50" ht="12.75">
      <c r="G1046" s="49"/>
      <c r="K1046" s="100"/>
      <c r="L1046" s="100"/>
      <c r="M1046" s="106"/>
      <c r="N1046" s="106"/>
      <c r="O1046" s="27"/>
      <c r="P1046" s="27"/>
      <c r="Q1046" s="27"/>
      <c r="R1046" s="27"/>
      <c r="S1046" s="27"/>
      <c r="T1046" s="27"/>
      <c r="U1046" s="27"/>
      <c r="V1046" s="27"/>
      <c r="W1046" s="27"/>
      <c r="X1046" s="27"/>
      <c r="Y1046" s="27"/>
      <c r="Z1046" s="27"/>
      <c r="AA1046" s="27"/>
      <c r="AB1046" s="27"/>
      <c r="AC1046" s="25"/>
      <c r="AD1046" s="25"/>
      <c r="AE1046" s="25"/>
      <c r="AF1046" s="25"/>
      <c r="AG1046" s="25"/>
      <c r="AH1046" s="25"/>
      <c r="AI1046" s="25"/>
      <c r="AJ1046" s="25"/>
      <c r="AK1046" s="25"/>
      <c r="AL1046" s="25"/>
      <c r="AM1046" s="25"/>
      <c r="AN1046" s="25"/>
      <c r="AO1046" s="25"/>
      <c r="AP1046" s="25"/>
      <c r="AQ1046" s="25"/>
      <c r="AR1046" s="25"/>
      <c r="AS1046" s="25"/>
      <c r="AT1046" s="25"/>
      <c r="AU1046" s="25"/>
      <c r="AV1046" s="25"/>
      <c r="AW1046" s="25"/>
      <c r="AX1046" s="25"/>
    </row>
    <row r="1047" spans="7:50" ht="12.75">
      <c r="G1047" s="49"/>
      <c r="K1047" s="100"/>
      <c r="L1047" s="100"/>
      <c r="M1047" s="106"/>
      <c r="N1047" s="106"/>
      <c r="O1047" s="27"/>
      <c r="P1047" s="27"/>
      <c r="Q1047" s="27"/>
      <c r="R1047" s="27"/>
      <c r="S1047" s="27"/>
      <c r="T1047" s="27"/>
      <c r="U1047" s="27"/>
      <c r="V1047" s="27"/>
      <c r="W1047" s="27"/>
      <c r="X1047" s="27"/>
      <c r="Y1047" s="27"/>
      <c r="Z1047" s="27"/>
      <c r="AA1047" s="27"/>
      <c r="AB1047" s="27"/>
      <c r="AC1047" s="25"/>
      <c r="AD1047" s="25"/>
      <c r="AE1047" s="25"/>
      <c r="AF1047" s="25"/>
      <c r="AG1047" s="25"/>
      <c r="AH1047" s="25"/>
      <c r="AI1047" s="25"/>
      <c r="AJ1047" s="25"/>
      <c r="AK1047" s="25"/>
      <c r="AL1047" s="25"/>
      <c r="AM1047" s="25"/>
      <c r="AN1047" s="25"/>
      <c r="AO1047" s="25"/>
      <c r="AP1047" s="25"/>
      <c r="AQ1047" s="25"/>
      <c r="AR1047" s="25"/>
      <c r="AS1047" s="25"/>
      <c r="AT1047" s="25"/>
      <c r="AU1047" s="25"/>
      <c r="AV1047" s="25"/>
      <c r="AW1047" s="25"/>
      <c r="AX1047" s="25"/>
    </row>
    <row r="1048" spans="7:50" ht="12.75">
      <c r="G1048" s="49"/>
      <c r="K1048" s="100"/>
      <c r="L1048" s="100"/>
      <c r="M1048" s="106"/>
      <c r="N1048" s="106"/>
      <c r="O1048" s="27"/>
      <c r="P1048" s="27"/>
      <c r="Q1048" s="27"/>
      <c r="R1048" s="27"/>
      <c r="S1048" s="27"/>
      <c r="T1048" s="27"/>
      <c r="U1048" s="27"/>
      <c r="V1048" s="27"/>
      <c r="W1048" s="27"/>
      <c r="X1048" s="27"/>
      <c r="Y1048" s="27"/>
      <c r="Z1048" s="27"/>
      <c r="AA1048" s="27"/>
      <c r="AB1048" s="27"/>
      <c r="AC1048" s="25"/>
      <c r="AD1048" s="25"/>
      <c r="AE1048" s="25"/>
      <c r="AF1048" s="25"/>
      <c r="AG1048" s="25"/>
      <c r="AH1048" s="25"/>
      <c r="AI1048" s="25"/>
      <c r="AJ1048" s="25"/>
      <c r="AK1048" s="25"/>
      <c r="AL1048" s="25"/>
      <c r="AM1048" s="25"/>
      <c r="AN1048" s="25"/>
      <c r="AO1048" s="25"/>
      <c r="AP1048" s="25"/>
      <c r="AQ1048" s="25"/>
      <c r="AR1048" s="25"/>
      <c r="AS1048" s="25"/>
      <c r="AT1048" s="25"/>
      <c r="AU1048" s="25"/>
      <c r="AV1048" s="25"/>
      <c r="AW1048" s="25"/>
      <c r="AX1048" s="25"/>
    </row>
    <row r="1049" spans="7:50" ht="12.75">
      <c r="G1049" s="49"/>
      <c r="K1049" s="100"/>
      <c r="L1049" s="100"/>
      <c r="M1049" s="106"/>
      <c r="N1049" s="106"/>
      <c r="O1049" s="27"/>
      <c r="P1049" s="27"/>
      <c r="Q1049" s="27"/>
      <c r="R1049" s="27"/>
      <c r="S1049" s="27"/>
      <c r="T1049" s="27"/>
      <c r="U1049" s="27"/>
      <c r="V1049" s="27"/>
      <c r="W1049" s="27"/>
      <c r="X1049" s="27"/>
      <c r="Y1049" s="27"/>
      <c r="Z1049" s="27"/>
      <c r="AA1049" s="27"/>
      <c r="AB1049" s="27"/>
      <c r="AC1049" s="25"/>
      <c r="AD1049" s="25"/>
      <c r="AE1049" s="25"/>
      <c r="AF1049" s="25"/>
      <c r="AG1049" s="25"/>
      <c r="AH1049" s="25"/>
      <c r="AI1049" s="25"/>
      <c r="AJ1049" s="25"/>
      <c r="AK1049" s="25"/>
      <c r="AL1049" s="25"/>
      <c r="AM1049" s="25"/>
      <c r="AN1049" s="25"/>
      <c r="AO1049" s="25"/>
      <c r="AP1049" s="25"/>
      <c r="AQ1049" s="25"/>
      <c r="AR1049" s="25"/>
      <c r="AS1049" s="25"/>
      <c r="AT1049" s="25"/>
      <c r="AU1049" s="25"/>
      <c r="AV1049" s="25"/>
      <c r="AW1049" s="25"/>
      <c r="AX1049" s="25"/>
    </row>
    <row r="1050" spans="7:50" ht="12.75">
      <c r="G1050" s="49"/>
      <c r="K1050" s="100"/>
      <c r="L1050" s="100"/>
      <c r="M1050" s="106"/>
      <c r="N1050" s="106"/>
      <c r="O1050" s="27"/>
      <c r="P1050" s="27"/>
      <c r="Q1050" s="27"/>
      <c r="R1050" s="27"/>
      <c r="S1050" s="27"/>
      <c r="T1050" s="27"/>
      <c r="U1050" s="27"/>
      <c r="V1050" s="27"/>
      <c r="W1050" s="27"/>
      <c r="X1050" s="27"/>
      <c r="Y1050" s="27"/>
      <c r="Z1050" s="27"/>
      <c r="AA1050" s="27"/>
      <c r="AB1050" s="27"/>
      <c r="AC1050" s="25"/>
      <c r="AD1050" s="25"/>
      <c r="AE1050" s="25"/>
      <c r="AF1050" s="25"/>
      <c r="AG1050" s="25"/>
      <c r="AH1050" s="25"/>
      <c r="AI1050" s="25"/>
      <c r="AJ1050" s="25"/>
      <c r="AK1050" s="25"/>
      <c r="AL1050" s="25"/>
      <c r="AM1050" s="25"/>
      <c r="AN1050" s="25"/>
      <c r="AO1050" s="25"/>
      <c r="AP1050" s="25"/>
      <c r="AQ1050" s="25"/>
      <c r="AR1050" s="25"/>
      <c r="AS1050" s="25"/>
      <c r="AT1050" s="25"/>
      <c r="AU1050" s="25"/>
      <c r="AV1050" s="25"/>
      <c r="AW1050" s="25"/>
      <c r="AX1050" s="25"/>
    </row>
    <row r="1051" spans="7:50" ht="12.75">
      <c r="G1051" s="49"/>
      <c r="K1051" s="100"/>
      <c r="L1051" s="100"/>
      <c r="M1051" s="106"/>
      <c r="N1051" s="106"/>
      <c r="O1051" s="27"/>
      <c r="P1051" s="27"/>
      <c r="Q1051" s="27"/>
      <c r="R1051" s="27"/>
      <c r="S1051" s="27"/>
      <c r="T1051" s="27"/>
      <c r="U1051" s="27"/>
      <c r="V1051" s="27"/>
      <c r="W1051" s="27"/>
      <c r="X1051" s="27"/>
      <c r="Y1051" s="27"/>
      <c r="Z1051" s="27"/>
      <c r="AA1051" s="27"/>
      <c r="AB1051" s="27"/>
      <c r="AC1051" s="25"/>
      <c r="AD1051" s="25"/>
      <c r="AE1051" s="25"/>
      <c r="AF1051" s="25"/>
      <c r="AG1051" s="25"/>
      <c r="AH1051" s="25"/>
      <c r="AI1051" s="25"/>
      <c r="AJ1051" s="25"/>
      <c r="AK1051" s="25"/>
      <c r="AL1051" s="25"/>
      <c r="AM1051" s="25"/>
      <c r="AN1051" s="25"/>
      <c r="AO1051" s="25"/>
      <c r="AP1051" s="25"/>
      <c r="AQ1051" s="25"/>
      <c r="AR1051" s="25"/>
      <c r="AS1051" s="25"/>
      <c r="AT1051" s="25"/>
      <c r="AU1051" s="25"/>
      <c r="AV1051" s="25"/>
      <c r="AW1051" s="25"/>
      <c r="AX1051" s="25"/>
    </row>
    <row r="1052" spans="7:50" ht="12.75">
      <c r="G1052" s="49"/>
      <c r="K1052" s="100"/>
      <c r="L1052" s="100"/>
      <c r="M1052" s="106"/>
      <c r="N1052" s="106"/>
      <c r="O1052" s="27"/>
      <c r="P1052" s="27"/>
      <c r="Q1052" s="27"/>
      <c r="R1052" s="27"/>
      <c r="S1052" s="27"/>
      <c r="T1052" s="27"/>
      <c r="U1052" s="27"/>
      <c r="V1052" s="27"/>
      <c r="W1052" s="27"/>
      <c r="X1052" s="27"/>
      <c r="Y1052" s="27"/>
      <c r="Z1052" s="27"/>
      <c r="AA1052" s="27"/>
      <c r="AB1052" s="27"/>
      <c r="AC1052" s="25"/>
      <c r="AD1052" s="25"/>
      <c r="AE1052" s="25"/>
      <c r="AF1052" s="25"/>
      <c r="AG1052" s="25"/>
      <c r="AH1052" s="25"/>
      <c r="AI1052" s="25"/>
      <c r="AJ1052" s="25"/>
      <c r="AK1052" s="25"/>
      <c r="AL1052" s="25"/>
      <c r="AM1052" s="25"/>
      <c r="AN1052" s="25"/>
      <c r="AO1052" s="25"/>
      <c r="AP1052" s="25"/>
      <c r="AQ1052" s="25"/>
      <c r="AR1052" s="25"/>
      <c r="AS1052" s="25"/>
      <c r="AT1052" s="25"/>
      <c r="AU1052" s="25"/>
      <c r="AV1052" s="25"/>
      <c r="AW1052" s="25"/>
      <c r="AX1052" s="25"/>
    </row>
    <row r="1053" spans="7:50" ht="12.75">
      <c r="G1053" s="49"/>
      <c r="K1053" s="100"/>
      <c r="L1053" s="100"/>
      <c r="M1053" s="106"/>
      <c r="N1053" s="106"/>
      <c r="O1053" s="27"/>
      <c r="P1053" s="27"/>
      <c r="Q1053" s="27"/>
      <c r="R1053" s="27"/>
      <c r="S1053" s="27"/>
      <c r="T1053" s="27"/>
      <c r="U1053" s="27"/>
      <c r="V1053" s="27"/>
      <c r="W1053" s="27"/>
      <c r="X1053" s="27"/>
      <c r="Y1053" s="27"/>
      <c r="Z1053" s="27"/>
      <c r="AA1053" s="27"/>
      <c r="AB1053" s="27"/>
      <c r="AC1053" s="25"/>
      <c r="AD1053" s="25"/>
      <c r="AE1053" s="25"/>
      <c r="AF1053" s="25"/>
      <c r="AG1053" s="25"/>
      <c r="AH1053" s="25"/>
      <c r="AI1053" s="25"/>
      <c r="AJ1053" s="25"/>
      <c r="AK1053" s="25"/>
      <c r="AL1053" s="25"/>
      <c r="AM1053" s="25"/>
      <c r="AN1053" s="25"/>
      <c r="AO1053" s="25"/>
      <c r="AP1053" s="25"/>
      <c r="AQ1053" s="25"/>
      <c r="AR1053" s="25"/>
      <c r="AS1053" s="25"/>
      <c r="AT1053" s="25"/>
      <c r="AU1053" s="25"/>
      <c r="AV1053" s="25"/>
      <c r="AW1053" s="25"/>
      <c r="AX1053" s="25"/>
    </row>
    <row r="1054" spans="7:50" ht="12.75">
      <c r="G1054" s="49"/>
      <c r="K1054" s="100"/>
      <c r="L1054" s="100"/>
      <c r="M1054" s="106"/>
      <c r="N1054" s="106"/>
      <c r="O1054" s="27"/>
      <c r="P1054" s="27"/>
      <c r="Q1054" s="27"/>
      <c r="R1054" s="27"/>
      <c r="S1054" s="27"/>
      <c r="T1054" s="27"/>
      <c r="U1054" s="27"/>
      <c r="V1054" s="27"/>
      <c r="W1054" s="27"/>
      <c r="X1054" s="27"/>
      <c r="Y1054" s="27"/>
      <c r="Z1054" s="27"/>
      <c r="AA1054" s="27"/>
      <c r="AB1054" s="27"/>
      <c r="AC1054" s="25"/>
      <c r="AD1054" s="25"/>
      <c r="AE1054" s="25"/>
      <c r="AF1054" s="25"/>
      <c r="AG1054" s="25"/>
      <c r="AH1054" s="25"/>
      <c r="AI1054" s="25"/>
      <c r="AJ1054" s="25"/>
      <c r="AK1054" s="25"/>
      <c r="AL1054" s="25"/>
      <c r="AM1054" s="25"/>
      <c r="AN1054" s="25"/>
      <c r="AO1054" s="25"/>
      <c r="AP1054" s="25"/>
      <c r="AQ1054" s="25"/>
      <c r="AR1054" s="25"/>
      <c r="AS1054" s="25"/>
      <c r="AT1054" s="25"/>
      <c r="AU1054" s="25"/>
      <c r="AV1054" s="25"/>
      <c r="AW1054" s="25"/>
      <c r="AX1054" s="25"/>
    </row>
    <row r="1055" spans="7:50" ht="12.75">
      <c r="G1055" s="49"/>
      <c r="K1055" s="100"/>
      <c r="L1055" s="100"/>
      <c r="M1055" s="106"/>
      <c r="N1055" s="106"/>
      <c r="O1055" s="27"/>
      <c r="P1055" s="27"/>
      <c r="Q1055" s="27"/>
      <c r="R1055" s="27"/>
      <c r="S1055" s="27"/>
      <c r="T1055" s="27"/>
      <c r="U1055" s="27"/>
      <c r="V1055" s="27"/>
      <c r="W1055" s="27"/>
      <c r="X1055" s="27"/>
      <c r="Y1055" s="27"/>
      <c r="Z1055" s="27"/>
      <c r="AA1055" s="27"/>
      <c r="AB1055" s="27"/>
      <c r="AC1055" s="25"/>
      <c r="AD1055" s="25"/>
      <c r="AE1055" s="25"/>
      <c r="AF1055" s="25"/>
      <c r="AG1055" s="25"/>
      <c r="AH1055" s="25"/>
      <c r="AI1055" s="25"/>
      <c r="AJ1055" s="25"/>
      <c r="AK1055" s="25"/>
      <c r="AL1055" s="25"/>
      <c r="AM1055" s="25"/>
      <c r="AN1055" s="25"/>
      <c r="AO1055" s="25"/>
      <c r="AP1055" s="25"/>
      <c r="AQ1055" s="25"/>
      <c r="AR1055" s="25"/>
      <c r="AS1055" s="25"/>
      <c r="AT1055" s="25"/>
      <c r="AU1055" s="25"/>
      <c r="AV1055" s="25"/>
      <c r="AW1055" s="25"/>
      <c r="AX1055" s="25"/>
    </row>
    <row r="1056" spans="7:50" ht="12.75">
      <c r="G1056" s="49"/>
      <c r="K1056" s="100"/>
      <c r="L1056" s="100"/>
      <c r="M1056" s="106"/>
      <c r="N1056" s="106"/>
      <c r="O1056" s="27"/>
      <c r="P1056" s="27"/>
      <c r="Q1056" s="27"/>
      <c r="R1056" s="27"/>
      <c r="S1056" s="27"/>
      <c r="T1056" s="27"/>
      <c r="U1056" s="27"/>
      <c r="V1056" s="27"/>
      <c r="W1056" s="27"/>
      <c r="X1056" s="27"/>
      <c r="Y1056" s="27"/>
      <c r="Z1056" s="27"/>
      <c r="AA1056" s="27"/>
      <c r="AB1056" s="27"/>
      <c r="AC1056" s="25"/>
      <c r="AD1056" s="25"/>
      <c r="AE1056" s="25"/>
      <c r="AF1056" s="25"/>
      <c r="AG1056" s="25"/>
      <c r="AH1056" s="25"/>
      <c r="AI1056" s="25"/>
      <c r="AJ1056" s="25"/>
      <c r="AK1056" s="25"/>
      <c r="AL1056" s="25"/>
      <c r="AM1056" s="25"/>
      <c r="AN1056" s="25"/>
      <c r="AO1056" s="25"/>
      <c r="AP1056" s="25"/>
      <c r="AQ1056" s="25"/>
      <c r="AR1056" s="25"/>
      <c r="AS1056" s="25"/>
      <c r="AT1056" s="25"/>
      <c r="AU1056" s="25"/>
      <c r="AV1056" s="25"/>
      <c r="AW1056" s="25"/>
      <c r="AX1056" s="25"/>
    </row>
    <row r="1057" spans="7:50" ht="12.75">
      <c r="G1057" s="49"/>
      <c r="K1057" s="100"/>
      <c r="L1057" s="100"/>
      <c r="M1057" s="106"/>
      <c r="N1057" s="106"/>
      <c r="O1057" s="27"/>
      <c r="P1057" s="27"/>
      <c r="Q1057" s="27"/>
      <c r="R1057" s="27"/>
      <c r="S1057" s="27"/>
      <c r="T1057" s="27"/>
      <c r="U1057" s="27"/>
      <c r="V1057" s="27"/>
      <c r="W1057" s="27"/>
      <c r="X1057" s="27"/>
      <c r="Y1057" s="27"/>
      <c r="Z1057" s="27"/>
      <c r="AA1057" s="27"/>
      <c r="AB1057" s="27"/>
      <c r="AC1057" s="25"/>
      <c r="AD1057" s="25"/>
      <c r="AE1057" s="25"/>
      <c r="AF1057" s="25"/>
      <c r="AG1057" s="25"/>
      <c r="AH1057" s="25"/>
      <c r="AI1057" s="25"/>
      <c r="AJ1057" s="25"/>
      <c r="AK1057" s="25"/>
      <c r="AL1057" s="25"/>
      <c r="AM1057" s="25"/>
      <c r="AN1057" s="25"/>
      <c r="AO1057" s="25"/>
      <c r="AP1057" s="25"/>
      <c r="AQ1057" s="25"/>
      <c r="AR1057" s="25"/>
      <c r="AS1057" s="25"/>
      <c r="AT1057" s="25"/>
      <c r="AU1057" s="25"/>
      <c r="AV1057" s="25"/>
      <c r="AW1057" s="25"/>
      <c r="AX1057" s="25"/>
    </row>
    <row r="1058" spans="7:50" ht="12.75">
      <c r="G1058" s="49"/>
      <c r="K1058" s="100"/>
      <c r="L1058" s="100"/>
      <c r="M1058" s="106"/>
      <c r="N1058" s="106"/>
      <c r="O1058" s="27"/>
      <c r="P1058" s="27"/>
      <c r="Q1058" s="27"/>
      <c r="R1058" s="27"/>
      <c r="S1058" s="27"/>
      <c r="T1058" s="27"/>
      <c r="U1058" s="27"/>
      <c r="V1058" s="27"/>
      <c r="W1058" s="27"/>
      <c r="X1058" s="27"/>
      <c r="Y1058" s="27"/>
      <c r="Z1058" s="27"/>
      <c r="AA1058" s="27"/>
      <c r="AB1058" s="27"/>
      <c r="AC1058" s="25"/>
      <c r="AD1058" s="25"/>
      <c r="AE1058" s="25"/>
      <c r="AF1058" s="25"/>
      <c r="AG1058" s="25"/>
      <c r="AH1058" s="25"/>
      <c r="AI1058" s="25"/>
      <c r="AJ1058" s="25"/>
      <c r="AK1058" s="25"/>
      <c r="AL1058" s="25"/>
      <c r="AM1058" s="25"/>
      <c r="AN1058" s="25"/>
      <c r="AO1058" s="25"/>
      <c r="AP1058" s="25"/>
      <c r="AQ1058" s="25"/>
      <c r="AR1058" s="25"/>
      <c r="AS1058" s="25"/>
      <c r="AT1058" s="25"/>
      <c r="AU1058" s="25"/>
      <c r="AV1058" s="25"/>
      <c r="AW1058" s="25"/>
      <c r="AX1058" s="25"/>
    </row>
    <row r="1059" spans="7:50" ht="12.75">
      <c r="G1059" s="49"/>
      <c r="K1059" s="100"/>
      <c r="L1059" s="100"/>
      <c r="M1059" s="106"/>
      <c r="N1059" s="106"/>
      <c r="O1059" s="27"/>
      <c r="P1059" s="27"/>
      <c r="Q1059" s="27"/>
      <c r="R1059" s="27"/>
      <c r="S1059" s="27"/>
      <c r="T1059" s="27"/>
      <c r="U1059" s="27"/>
      <c r="V1059" s="27"/>
      <c r="W1059" s="27"/>
      <c r="X1059" s="27"/>
      <c r="Y1059" s="27"/>
      <c r="Z1059" s="27"/>
      <c r="AA1059" s="27"/>
      <c r="AB1059" s="27"/>
      <c r="AC1059" s="25"/>
      <c r="AD1059" s="25"/>
      <c r="AE1059" s="25"/>
      <c r="AF1059" s="25"/>
      <c r="AG1059" s="25"/>
      <c r="AH1059" s="25"/>
      <c r="AI1059" s="25"/>
      <c r="AJ1059" s="25"/>
      <c r="AK1059" s="25"/>
      <c r="AL1059" s="25"/>
      <c r="AM1059" s="25"/>
      <c r="AN1059" s="25"/>
      <c r="AO1059" s="25"/>
      <c r="AP1059" s="25"/>
      <c r="AQ1059" s="25"/>
      <c r="AR1059" s="25"/>
      <c r="AS1059" s="25"/>
      <c r="AT1059" s="25"/>
      <c r="AU1059" s="25"/>
      <c r="AV1059" s="25"/>
      <c r="AW1059" s="25"/>
      <c r="AX1059" s="25"/>
    </row>
    <row r="1060" spans="7:50" ht="12.75">
      <c r="G1060" s="49"/>
      <c r="K1060" s="100"/>
      <c r="L1060" s="100"/>
      <c r="M1060" s="106"/>
      <c r="N1060" s="106"/>
      <c r="O1060" s="27"/>
      <c r="P1060" s="27"/>
      <c r="Q1060" s="27"/>
      <c r="R1060" s="27"/>
      <c r="S1060" s="27"/>
      <c r="T1060" s="27"/>
      <c r="U1060" s="27"/>
      <c r="V1060" s="27"/>
      <c r="W1060" s="27"/>
      <c r="X1060" s="27"/>
      <c r="Y1060" s="27"/>
      <c r="Z1060" s="27"/>
      <c r="AA1060" s="27"/>
      <c r="AB1060" s="27"/>
      <c r="AC1060" s="25"/>
      <c r="AD1060" s="25"/>
      <c r="AE1060" s="25"/>
      <c r="AF1060" s="25"/>
      <c r="AG1060" s="25"/>
      <c r="AH1060" s="25"/>
      <c r="AI1060" s="25"/>
      <c r="AJ1060" s="25"/>
      <c r="AK1060" s="25"/>
      <c r="AL1060" s="25"/>
      <c r="AM1060" s="25"/>
      <c r="AN1060" s="25"/>
      <c r="AO1060" s="25"/>
      <c r="AP1060" s="25"/>
      <c r="AQ1060" s="25"/>
      <c r="AR1060" s="25"/>
      <c r="AS1060" s="25"/>
      <c r="AT1060" s="25"/>
      <c r="AU1060" s="25"/>
      <c r="AV1060" s="25"/>
      <c r="AW1060" s="25"/>
      <c r="AX1060" s="25"/>
    </row>
    <row r="1061" spans="7:50" ht="12.75">
      <c r="G1061" s="49"/>
      <c r="K1061" s="100"/>
      <c r="L1061" s="100"/>
      <c r="M1061" s="106"/>
      <c r="N1061" s="106"/>
      <c r="O1061" s="27"/>
      <c r="P1061" s="27"/>
      <c r="Q1061" s="27"/>
      <c r="R1061" s="27"/>
      <c r="S1061" s="27"/>
      <c r="T1061" s="27"/>
      <c r="U1061" s="27"/>
      <c r="V1061" s="27"/>
      <c r="W1061" s="27"/>
      <c r="X1061" s="27"/>
      <c r="Y1061" s="27"/>
      <c r="Z1061" s="27"/>
      <c r="AA1061" s="27"/>
      <c r="AB1061" s="27"/>
      <c r="AC1061" s="25"/>
      <c r="AD1061" s="25"/>
      <c r="AE1061" s="25"/>
      <c r="AF1061" s="25"/>
      <c r="AG1061" s="25"/>
      <c r="AH1061" s="25"/>
      <c r="AI1061" s="25"/>
      <c r="AJ1061" s="25"/>
      <c r="AK1061" s="25"/>
      <c r="AL1061" s="25"/>
      <c r="AM1061" s="25"/>
      <c r="AN1061" s="25"/>
      <c r="AO1061" s="25"/>
      <c r="AP1061" s="25"/>
      <c r="AQ1061" s="25"/>
      <c r="AR1061" s="25"/>
      <c r="AS1061" s="25"/>
      <c r="AT1061" s="25"/>
      <c r="AU1061" s="25"/>
      <c r="AV1061" s="25"/>
      <c r="AW1061" s="25"/>
      <c r="AX1061" s="25"/>
    </row>
    <row r="1062" spans="7:50" ht="12.75">
      <c r="G1062" s="49"/>
      <c r="K1062" s="100"/>
      <c r="L1062" s="100"/>
      <c r="M1062" s="106"/>
      <c r="N1062" s="106"/>
      <c r="O1062" s="27"/>
      <c r="P1062" s="27"/>
      <c r="Q1062" s="27"/>
      <c r="R1062" s="27"/>
      <c r="S1062" s="27"/>
      <c r="T1062" s="27"/>
      <c r="U1062" s="27"/>
      <c r="V1062" s="27"/>
      <c r="W1062" s="27"/>
      <c r="X1062" s="27"/>
      <c r="Y1062" s="27"/>
      <c r="Z1062" s="27"/>
      <c r="AA1062" s="27"/>
      <c r="AB1062" s="27"/>
      <c r="AC1062" s="25"/>
      <c r="AD1062" s="25"/>
      <c r="AE1062" s="25"/>
      <c r="AF1062" s="25"/>
      <c r="AG1062" s="25"/>
      <c r="AH1062" s="25"/>
      <c r="AI1062" s="25"/>
      <c r="AJ1062" s="25"/>
      <c r="AK1062" s="25"/>
      <c r="AL1062" s="25"/>
      <c r="AM1062" s="25"/>
      <c r="AN1062" s="25"/>
      <c r="AO1062" s="25"/>
      <c r="AP1062" s="25"/>
      <c r="AQ1062" s="25"/>
      <c r="AR1062" s="25"/>
      <c r="AS1062" s="25"/>
      <c r="AT1062" s="25"/>
      <c r="AU1062" s="25"/>
      <c r="AV1062" s="25"/>
      <c r="AW1062" s="25"/>
      <c r="AX1062" s="25"/>
    </row>
    <row r="1063" spans="7:50" ht="12.75">
      <c r="G1063" s="49"/>
      <c r="K1063" s="100"/>
      <c r="L1063" s="100"/>
      <c r="M1063" s="106"/>
      <c r="N1063" s="106"/>
      <c r="O1063" s="27"/>
      <c r="P1063" s="27"/>
      <c r="Q1063" s="27"/>
      <c r="R1063" s="27"/>
      <c r="S1063" s="27"/>
      <c r="T1063" s="27"/>
      <c r="U1063" s="27"/>
      <c r="V1063" s="27"/>
      <c r="W1063" s="27"/>
      <c r="X1063" s="27"/>
      <c r="Y1063" s="27"/>
      <c r="Z1063" s="27"/>
      <c r="AA1063" s="27"/>
      <c r="AB1063" s="27"/>
      <c r="AC1063" s="25"/>
      <c r="AD1063" s="25"/>
      <c r="AE1063" s="25"/>
      <c r="AF1063" s="25"/>
      <c r="AG1063" s="25"/>
      <c r="AH1063" s="25"/>
      <c r="AI1063" s="25"/>
      <c r="AJ1063" s="25"/>
      <c r="AK1063" s="25"/>
      <c r="AL1063" s="25"/>
      <c r="AM1063" s="25"/>
      <c r="AN1063" s="25"/>
      <c r="AO1063" s="25"/>
      <c r="AP1063" s="25"/>
      <c r="AQ1063" s="25"/>
      <c r="AR1063" s="25"/>
      <c r="AS1063" s="25"/>
      <c r="AT1063" s="25"/>
      <c r="AU1063" s="25"/>
      <c r="AV1063" s="25"/>
      <c r="AW1063" s="25"/>
      <c r="AX1063" s="25"/>
    </row>
    <row r="1064" spans="7:50" ht="12.75">
      <c r="G1064" s="49"/>
      <c r="K1064" s="100"/>
      <c r="L1064" s="100"/>
      <c r="M1064" s="106"/>
      <c r="N1064" s="106"/>
      <c r="O1064" s="27"/>
      <c r="P1064" s="27"/>
      <c r="Q1064" s="27"/>
      <c r="R1064" s="27"/>
      <c r="S1064" s="27"/>
      <c r="T1064" s="27"/>
      <c r="U1064" s="27"/>
      <c r="V1064" s="27"/>
      <c r="W1064" s="27"/>
      <c r="X1064" s="27"/>
      <c r="Y1064" s="27"/>
      <c r="Z1064" s="27"/>
      <c r="AA1064" s="27"/>
      <c r="AB1064" s="27"/>
      <c r="AC1064" s="25"/>
      <c r="AD1064" s="25"/>
      <c r="AE1064" s="25"/>
      <c r="AF1064" s="25"/>
      <c r="AG1064" s="25"/>
      <c r="AH1064" s="25"/>
      <c r="AI1064" s="25"/>
      <c r="AJ1064" s="25"/>
      <c r="AK1064" s="25"/>
      <c r="AL1064" s="25"/>
      <c r="AM1064" s="25"/>
      <c r="AN1064" s="25"/>
      <c r="AO1064" s="25"/>
      <c r="AP1064" s="25"/>
      <c r="AQ1064" s="25"/>
      <c r="AR1064" s="25"/>
      <c r="AS1064" s="25"/>
      <c r="AT1064" s="25"/>
      <c r="AU1064" s="25"/>
      <c r="AV1064" s="25"/>
      <c r="AW1064" s="25"/>
      <c r="AX1064" s="25"/>
    </row>
    <row r="1065" spans="7:50" ht="12.75">
      <c r="G1065" s="49"/>
      <c r="K1065" s="100"/>
      <c r="L1065" s="100"/>
      <c r="M1065" s="106"/>
      <c r="N1065" s="106"/>
      <c r="O1065" s="27"/>
      <c r="P1065" s="27"/>
      <c r="Q1065" s="27"/>
      <c r="R1065" s="27"/>
      <c r="S1065" s="27"/>
      <c r="T1065" s="27"/>
      <c r="U1065" s="27"/>
      <c r="V1065" s="27"/>
      <c r="W1065" s="27"/>
      <c r="X1065" s="27"/>
      <c r="Y1065" s="27"/>
      <c r="Z1065" s="27"/>
      <c r="AA1065" s="27"/>
      <c r="AB1065" s="27"/>
      <c r="AC1065" s="25"/>
      <c r="AD1065" s="25"/>
      <c r="AE1065" s="25"/>
      <c r="AF1065" s="25"/>
      <c r="AG1065" s="25"/>
      <c r="AH1065" s="25"/>
      <c r="AI1065" s="25"/>
      <c r="AJ1065" s="25"/>
      <c r="AK1065" s="25"/>
      <c r="AL1065" s="25"/>
      <c r="AM1065" s="25"/>
      <c r="AN1065" s="25"/>
      <c r="AO1065" s="25"/>
      <c r="AP1065" s="25"/>
      <c r="AQ1065" s="25"/>
      <c r="AR1065" s="25"/>
      <c r="AS1065" s="25"/>
      <c r="AT1065" s="25"/>
      <c r="AU1065" s="25"/>
      <c r="AV1065" s="25"/>
      <c r="AW1065" s="25"/>
      <c r="AX1065" s="25"/>
    </row>
    <row r="1066" spans="7:50" ht="12.75">
      <c r="G1066" s="49"/>
      <c r="K1066" s="100"/>
      <c r="L1066" s="100"/>
      <c r="M1066" s="106"/>
      <c r="N1066" s="106"/>
      <c r="O1066" s="27"/>
      <c r="P1066" s="27"/>
      <c r="Q1066" s="27"/>
      <c r="R1066" s="27"/>
      <c r="S1066" s="27"/>
      <c r="T1066" s="27"/>
      <c r="U1066" s="27"/>
      <c r="V1066" s="27"/>
      <c r="W1066" s="27"/>
      <c r="X1066" s="27"/>
      <c r="Y1066" s="27"/>
      <c r="Z1066" s="27"/>
      <c r="AA1066" s="27"/>
      <c r="AB1066" s="27"/>
      <c r="AC1066" s="25"/>
      <c r="AD1066" s="25"/>
      <c r="AE1066" s="25"/>
      <c r="AF1066" s="25"/>
      <c r="AG1066" s="25"/>
      <c r="AH1066" s="25"/>
      <c r="AI1066" s="25"/>
      <c r="AJ1066" s="25"/>
      <c r="AK1066" s="25"/>
      <c r="AL1066" s="25"/>
      <c r="AM1066" s="25"/>
      <c r="AN1066" s="25"/>
      <c r="AO1066" s="25"/>
      <c r="AP1066" s="25"/>
      <c r="AQ1066" s="25"/>
      <c r="AR1066" s="25"/>
      <c r="AS1066" s="25"/>
      <c r="AT1066" s="25"/>
      <c r="AU1066" s="25"/>
      <c r="AV1066" s="25"/>
      <c r="AW1066" s="25"/>
      <c r="AX1066" s="25"/>
    </row>
    <row r="1067" spans="7:50" ht="12.75">
      <c r="G1067" s="49"/>
      <c r="K1067" s="100"/>
      <c r="L1067" s="100"/>
      <c r="M1067" s="106"/>
      <c r="N1067" s="106"/>
      <c r="O1067" s="27"/>
      <c r="P1067" s="27"/>
      <c r="Q1067" s="27"/>
      <c r="R1067" s="27"/>
      <c r="S1067" s="27"/>
      <c r="T1067" s="27"/>
      <c r="U1067" s="27"/>
      <c r="V1067" s="27"/>
      <c r="W1067" s="27"/>
      <c r="X1067" s="27"/>
      <c r="Y1067" s="27"/>
      <c r="Z1067" s="27"/>
      <c r="AA1067" s="27"/>
      <c r="AB1067" s="27"/>
      <c r="AC1067" s="25"/>
      <c r="AD1067" s="25"/>
      <c r="AE1067" s="25"/>
      <c r="AF1067" s="25"/>
      <c r="AG1067" s="25"/>
      <c r="AH1067" s="25"/>
      <c r="AI1067" s="25"/>
      <c r="AJ1067" s="25"/>
      <c r="AK1067" s="25"/>
      <c r="AL1067" s="25"/>
      <c r="AM1067" s="25"/>
      <c r="AN1067" s="25"/>
      <c r="AO1067" s="25"/>
      <c r="AP1067" s="25"/>
      <c r="AQ1067" s="25"/>
      <c r="AR1067" s="25"/>
      <c r="AS1067" s="25"/>
      <c r="AT1067" s="25"/>
      <c r="AU1067" s="25"/>
      <c r="AV1067" s="25"/>
      <c r="AW1067" s="25"/>
      <c r="AX1067" s="25"/>
    </row>
    <row r="1068" spans="7:50" ht="12.75">
      <c r="G1068" s="49"/>
      <c r="K1068" s="100"/>
      <c r="L1068" s="100"/>
      <c r="M1068" s="106"/>
      <c r="N1068" s="106"/>
      <c r="O1068" s="27"/>
      <c r="P1068" s="27"/>
      <c r="Q1068" s="27"/>
      <c r="R1068" s="27"/>
      <c r="S1068" s="27"/>
      <c r="T1068" s="27"/>
      <c r="U1068" s="27"/>
      <c r="V1068" s="27"/>
      <c r="W1068" s="27"/>
      <c r="X1068" s="27"/>
      <c r="Y1068" s="27"/>
      <c r="Z1068" s="27"/>
      <c r="AA1068" s="27"/>
      <c r="AB1068" s="27"/>
      <c r="AC1068" s="25"/>
      <c r="AD1068" s="25"/>
      <c r="AE1068" s="25"/>
      <c r="AF1068" s="25"/>
      <c r="AG1068" s="25"/>
      <c r="AH1068" s="25"/>
      <c r="AI1068" s="25"/>
      <c r="AJ1068" s="25"/>
      <c r="AK1068" s="25"/>
      <c r="AL1068" s="25"/>
      <c r="AM1068" s="25"/>
      <c r="AN1068" s="25"/>
      <c r="AO1068" s="25"/>
      <c r="AP1068" s="25"/>
      <c r="AQ1068" s="25"/>
      <c r="AR1068" s="25"/>
      <c r="AS1068" s="25"/>
      <c r="AT1068" s="25"/>
      <c r="AU1068" s="25"/>
      <c r="AV1068" s="25"/>
      <c r="AW1068" s="25"/>
      <c r="AX1068" s="25"/>
    </row>
    <row r="1069" spans="7:50" ht="12.75">
      <c r="G1069" s="49"/>
      <c r="K1069" s="100"/>
      <c r="L1069" s="100"/>
      <c r="M1069" s="106"/>
      <c r="N1069" s="106"/>
      <c r="O1069" s="27"/>
      <c r="P1069" s="27"/>
      <c r="Q1069" s="27"/>
      <c r="R1069" s="27"/>
      <c r="S1069" s="27"/>
      <c r="T1069" s="27"/>
      <c r="U1069" s="27"/>
      <c r="V1069" s="27"/>
      <c r="W1069" s="27"/>
      <c r="X1069" s="27"/>
      <c r="Y1069" s="27"/>
      <c r="Z1069" s="27"/>
      <c r="AA1069" s="27"/>
      <c r="AB1069" s="27"/>
      <c r="AC1069" s="25"/>
      <c r="AD1069" s="25"/>
      <c r="AE1069" s="25"/>
      <c r="AF1069" s="25"/>
      <c r="AG1069" s="25"/>
      <c r="AH1069" s="25"/>
      <c r="AI1069" s="25"/>
      <c r="AJ1069" s="25"/>
      <c r="AK1069" s="25"/>
      <c r="AL1069" s="25"/>
      <c r="AM1069" s="25"/>
      <c r="AN1069" s="25"/>
      <c r="AO1069" s="25"/>
      <c r="AP1069" s="25"/>
      <c r="AQ1069" s="25"/>
      <c r="AR1069" s="25"/>
      <c r="AS1069" s="25"/>
      <c r="AT1069" s="25"/>
      <c r="AU1069" s="25"/>
      <c r="AV1069" s="25"/>
      <c r="AW1069" s="25"/>
      <c r="AX1069" s="25"/>
    </row>
    <row r="1070" spans="7:50" ht="12.75">
      <c r="G1070" s="49"/>
      <c r="K1070" s="100"/>
      <c r="L1070" s="100"/>
      <c r="M1070" s="106"/>
      <c r="N1070" s="106"/>
      <c r="O1070" s="27"/>
      <c r="P1070" s="27"/>
      <c r="Q1070" s="27"/>
      <c r="R1070" s="27"/>
      <c r="S1070" s="27"/>
      <c r="T1070" s="27"/>
      <c r="U1070" s="27"/>
      <c r="V1070" s="27"/>
      <c r="W1070" s="27"/>
      <c r="X1070" s="27"/>
      <c r="Y1070" s="27"/>
      <c r="Z1070" s="27"/>
      <c r="AA1070" s="27"/>
      <c r="AB1070" s="27"/>
      <c r="AC1070" s="25"/>
      <c r="AD1070" s="25"/>
      <c r="AE1070" s="25"/>
      <c r="AF1070" s="25"/>
      <c r="AG1070" s="25"/>
      <c r="AH1070" s="25"/>
      <c r="AI1070" s="25"/>
      <c r="AJ1070" s="25"/>
      <c r="AK1070" s="25"/>
      <c r="AL1070" s="25"/>
      <c r="AM1070" s="25"/>
      <c r="AN1070" s="25"/>
      <c r="AO1070" s="25"/>
      <c r="AP1070" s="25"/>
      <c r="AQ1070" s="25"/>
      <c r="AR1070" s="25"/>
      <c r="AS1070" s="25"/>
      <c r="AT1070" s="25"/>
      <c r="AU1070" s="25"/>
      <c r="AV1070" s="25"/>
      <c r="AW1070" s="25"/>
      <c r="AX1070" s="25"/>
    </row>
    <row r="1071" spans="7:50" ht="12.75">
      <c r="G1071" s="49"/>
      <c r="K1071" s="100"/>
      <c r="L1071" s="100"/>
      <c r="M1071" s="106"/>
      <c r="N1071" s="106"/>
      <c r="O1071" s="27"/>
      <c r="P1071" s="27"/>
      <c r="Q1071" s="27"/>
      <c r="R1071" s="27"/>
      <c r="S1071" s="27"/>
      <c r="T1071" s="27"/>
      <c r="U1071" s="27"/>
      <c r="V1071" s="27"/>
      <c r="W1071" s="27"/>
      <c r="X1071" s="27"/>
      <c r="Y1071" s="27"/>
      <c r="Z1071" s="27"/>
      <c r="AA1071" s="27"/>
      <c r="AB1071" s="27"/>
      <c r="AC1071" s="25"/>
      <c r="AD1071" s="25"/>
      <c r="AE1071" s="25"/>
      <c r="AF1071" s="25"/>
      <c r="AG1071" s="25"/>
      <c r="AH1071" s="25"/>
      <c r="AI1071" s="25"/>
      <c r="AJ1071" s="25"/>
      <c r="AK1071" s="25"/>
      <c r="AL1071" s="25"/>
      <c r="AM1071" s="25"/>
      <c r="AN1071" s="25"/>
      <c r="AO1071" s="25"/>
      <c r="AP1071" s="25"/>
      <c r="AQ1071" s="25"/>
      <c r="AR1071" s="25"/>
      <c r="AS1071" s="25"/>
      <c r="AT1071" s="25"/>
      <c r="AU1071" s="25"/>
      <c r="AV1071" s="25"/>
      <c r="AW1071" s="25"/>
      <c r="AX1071" s="25"/>
    </row>
    <row r="1072" spans="7:50" ht="12.75">
      <c r="G1072" s="49"/>
      <c r="K1072" s="100"/>
      <c r="L1072" s="100"/>
      <c r="M1072" s="106"/>
      <c r="N1072" s="106"/>
      <c r="O1072" s="27"/>
      <c r="P1072" s="27"/>
      <c r="Q1072" s="27"/>
      <c r="R1072" s="27"/>
      <c r="S1072" s="27"/>
      <c r="T1072" s="27"/>
      <c r="U1072" s="27"/>
      <c r="V1072" s="27"/>
      <c r="W1072" s="27"/>
      <c r="X1072" s="27"/>
      <c r="Y1072" s="27"/>
      <c r="Z1072" s="27"/>
      <c r="AA1072" s="27"/>
      <c r="AB1072" s="27"/>
      <c r="AC1072" s="25"/>
      <c r="AD1072" s="25"/>
      <c r="AE1072" s="25"/>
      <c r="AF1072" s="25"/>
      <c r="AG1072" s="25"/>
      <c r="AH1072" s="25"/>
      <c r="AI1072" s="25"/>
      <c r="AJ1072" s="25"/>
      <c r="AK1072" s="25"/>
      <c r="AL1072" s="25"/>
      <c r="AM1072" s="25"/>
      <c r="AN1072" s="25"/>
      <c r="AO1072" s="25"/>
      <c r="AP1072" s="25"/>
      <c r="AQ1072" s="25"/>
      <c r="AR1072" s="25"/>
      <c r="AS1072" s="25"/>
      <c r="AT1072" s="25"/>
      <c r="AU1072" s="25"/>
      <c r="AV1072" s="25"/>
      <c r="AW1072" s="25"/>
      <c r="AX1072" s="25"/>
    </row>
    <row r="1073" spans="7:50" ht="12.75">
      <c r="G1073" s="49"/>
      <c r="K1073" s="100"/>
      <c r="L1073" s="100"/>
      <c r="M1073" s="106"/>
      <c r="N1073" s="106"/>
      <c r="O1073" s="27"/>
      <c r="P1073" s="27"/>
      <c r="Q1073" s="27"/>
      <c r="R1073" s="27"/>
      <c r="S1073" s="27"/>
      <c r="T1073" s="27"/>
      <c r="U1073" s="27"/>
      <c r="V1073" s="27"/>
      <c r="W1073" s="27"/>
      <c r="X1073" s="27"/>
      <c r="Y1073" s="27"/>
      <c r="Z1073" s="27"/>
      <c r="AA1073" s="27"/>
      <c r="AB1073" s="27"/>
      <c r="AC1073" s="25"/>
      <c r="AD1073" s="25"/>
      <c r="AE1073" s="25"/>
      <c r="AF1073" s="25"/>
      <c r="AG1073" s="25"/>
      <c r="AH1073" s="25"/>
      <c r="AI1073" s="25"/>
      <c r="AJ1073" s="25"/>
      <c r="AK1073" s="25"/>
      <c r="AL1073" s="25"/>
      <c r="AM1073" s="25"/>
      <c r="AN1073" s="25"/>
      <c r="AO1073" s="25"/>
      <c r="AP1073" s="25"/>
      <c r="AQ1073" s="25"/>
      <c r="AR1073" s="25"/>
      <c r="AS1073" s="25"/>
      <c r="AT1073" s="25"/>
      <c r="AU1073" s="25"/>
      <c r="AV1073" s="25"/>
      <c r="AW1073" s="25"/>
      <c r="AX1073" s="25"/>
    </row>
    <row r="1074" spans="7:50" ht="12.75">
      <c r="G1074" s="49"/>
      <c r="K1074" s="100"/>
      <c r="L1074" s="100"/>
      <c r="M1074" s="106"/>
      <c r="N1074" s="106"/>
      <c r="O1074" s="27"/>
      <c r="P1074" s="27"/>
      <c r="Q1074" s="27"/>
      <c r="R1074" s="27"/>
      <c r="S1074" s="27"/>
      <c r="T1074" s="27"/>
      <c r="U1074" s="27"/>
      <c r="V1074" s="27"/>
      <c r="W1074" s="27"/>
      <c r="X1074" s="27"/>
      <c r="Y1074" s="27"/>
      <c r="Z1074" s="27"/>
      <c r="AA1074" s="27"/>
      <c r="AB1074" s="27"/>
      <c r="AC1074" s="25"/>
      <c r="AD1074" s="25"/>
      <c r="AE1074" s="25"/>
      <c r="AF1074" s="25"/>
      <c r="AG1074" s="25"/>
      <c r="AH1074" s="25"/>
      <c r="AI1074" s="25"/>
      <c r="AJ1074" s="25"/>
      <c r="AK1074" s="25"/>
      <c r="AL1074" s="25"/>
      <c r="AM1074" s="25"/>
      <c r="AN1074" s="25"/>
      <c r="AO1074" s="25"/>
      <c r="AP1074" s="25"/>
      <c r="AQ1074" s="25"/>
      <c r="AR1074" s="25"/>
      <c r="AS1074" s="25"/>
      <c r="AT1074" s="25"/>
      <c r="AU1074" s="25"/>
      <c r="AV1074" s="25"/>
      <c r="AW1074" s="25"/>
      <c r="AX1074" s="25"/>
    </row>
    <row r="1075" spans="7:50" ht="12.75">
      <c r="G1075" s="49"/>
      <c r="K1075" s="100"/>
      <c r="L1075" s="100"/>
      <c r="M1075" s="106"/>
      <c r="N1075" s="106"/>
      <c r="O1075" s="27"/>
      <c r="P1075" s="27"/>
      <c r="Q1075" s="27"/>
      <c r="R1075" s="27"/>
      <c r="S1075" s="27"/>
      <c r="T1075" s="27"/>
      <c r="U1075" s="27"/>
      <c r="V1075" s="27"/>
      <c r="W1075" s="27"/>
      <c r="X1075" s="27"/>
      <c r="Y1075" s="27"/>
      <c r="Z1075" s="27"/>
      <c r="AA1075" s="27"/>
      <c r="AB1075" s="27"/>
      <c r="AC1075" s="25"/>
      <c r="AD1075" s="25"/>
      <c r="AE1075" s="25"/>
      <c r="AF1075" s="25"/>
      <c r="AG1075" s="25"/>
      <c r="AH1075" s="25"/>
      <c r="AI1075" s="25"/>
      <c r="AJ1075" s="25"/>
      <c r="AK1075" s="25"/>
      <c r="AL1075" s="25"/>
      <c r="AM1075" s="25"/>
      <c r="AN1075" s="25"/>
      <c r="AO1075" s="25"/>
      <c r="AP1075" s="25"/>
      <c r="AQ1075" s="25"/>
      <c r="AR1075" s="25"/>
      <c r="AS1075" s="25"/>
      <c r="AT1075" s="25"/>
      <c r="AU1075" s="25"/>
      <c r="AV1075" s="25"/>
      <c r="AW1075" s="25"/>
      <c r="AX1075" s="25"/>
    </row>
    <row r="1076" spans="7:50" ht="12.75">
      <c r="G1076" s="49"/>
      <c r="K1076" s="100"/>
      <c r="L1076" s="100"/>
      <c r="M1076" s="106"/>
      <c r="N1076" s="106"/>
      <c r="O1076" s="27"/>
      <c r="P1076" s="27"/>
      <c r="Q1076" s="27"/>
      <c r="R1076" s="27"/>
      <c r="S1076" s="27"/>
      <c r="T1076" s="27"/>
      <c r="U1076" s="27"/>
      <c r="V1076" s="27"/>
      <c r="W1076" s="27"/>
      <c r="X1076" s="27"/>
      <c r="Y1076" s="27"/>
      <c r="Z1076" s="27"/>
      <c r="AA1076" s="27"/>
      <c r="AB1076" s="27"/>
      <c r="AC1076" s="25"/>
      <c r="AD1076" s="25"/>
      <c r="AE1076" s="25"/>
      <c r="AF1076" s="25"/>
      <c r="AG1076" s="25"/>
      <c r="AH1076" s="25"/>
      <c r="AI1076" s="25"/>
      <c r="AJ1076" s="25"/>
      <c r="AK1076" s="25"/>
      <c r="AL1076" s="25"/>
      <c r="AM1076" s="25"/>
      <c r="AN1076" s="25"/>
      <c r="AO1076" s="25"/>
      <c r="AP1076" s="25"/>
      <c r="AQ1076" s="25"/>
      <c r="AR1076" s="25"/>
      <c r="AS1076" s="25"/>
      <c r="AT1076" s="25"/>
      <c r="AU1076" s="25"/>
      <c r="AV1076" s="25"/>
      <c r="AW1076" s="25"/>
      <c r="AX1076" s="25"/>
    </row>
    <row r="1077" spans="7:50" ht="12.75">
      <c r="G1077" s="49"/>
      <c r="K1077" s="100"/>
      <c r="L1077" s="100"/>
      <c r="M1077" s="106"/>
      <c r="N1077" s="106"/>
      <c r="O1077" s="27"/>
      <c r="P1077" s="27"/>
      <c r="Q1077" s="27"/>
      <c r="R1077" s="27"/>
      <c r="S1077" s="27"/>
      <c r="T1077" s="27"/>
      <c r="U1077" s="27"/>
      <c r="V1077" s="27"/>
      <c r="W1077" s="27"/>
      <c r="X1077" s="27"/>
      <c r="Y1077" s="27"/>
      <c r="Z1077" s="27"/>
      <c r="AA1077" s="27"/>
      <c r="AB1077" s="27"/>
      <c r="AC1077" s="25"/>
      <c r="AD1077" s="25"/>
      <c r="AE1077" s="25"/>
      <c r="AF1077" s="25"/>
      <c r="AG1077" s="25"/>
      <c r="AH1077" s="25"/>
      <c r="AI1077" s="25"/>
      <c r="AJ1077" s="25"/>
      <c r="AK1077" s="25"/>
      <c r="AL1077" s="25"/>
      <c r="AM1077" s="25"/>
      <c r="AN1077" s="25"/>
      <c r="AO1077" s="25"/>
      <c r="AP1077" s="25"/>
      <c r="AQ1077" s="25"/>
      <c r="AR1077" s="25"/>
      <c r="AS1077" s="25"/>
      <c r="AT1077" s="25"/>
      <c r="AU1077" s="25"/>
      <c r="AV1077" s="25"/>
      <c r="AW1077" s="25"/>
      <c r="AX1077" s="25"/>
    </row>
    <row r="1078" spans="7:50" ht="12.75">
      <c r="G1078" s="49"/>
      <c r="K1078" s="100"/>
      <c r="L1078" s="100"/>
      <c r="M1078" s="106"/>
      <c r="N1078" s="106"/>
      <c r="O1078" s="27"/>
      <c r="P1078" s="27"/>
      <c r="Q1078" s="27"/>
      <c r="R1078" s="27"/>
      <c r="S1078" s="27"/>
      <c r="T1078" s="27"/>
      <c r="U1078" s="27"/>
      <c r="V1078" s="27"/>
      <c r="W1078" s="27"/>
      <c r="X1078" s="27"/>
      <c r="Y1078" s="27"/>
      <c r="Z1078" s="27"/>
      <c r="AA1078" s="27"/>
      <c r="AB1078" s="27"/>
      <c r="AC1078" s="25"/>
      <c r="AD1078" s="25"/>
      <c r="AE1078" s="25"/>
      <c r="AF1078" s="25"/>
      <c r="AG1078" s="25"/>
      <c r="AH1078" s="25"/>
      <c r="AI1078" s="25"/>
      <c r="AJ1078" s="25"/>
      <c r="AK1078" s="25"/>
      <c r="AL1078" s="25"/>
      <c r="AM1078" s="25"/>
      <c r="AN1078" s="25"/>
      <c r="AO1078" s="25"/>
      <c r="AP1078" s="25"/>
      <c r="AQ1078" s="25"/>
      <c r="AR1078" s="25"/>
      <c r="AS1078" s="25"/>
      <c r="AT1078" s="25"/>
      <c r="AU1078" s="25"/>
      <c r="AV1078" s="25"/>
      <c r="AW1078" s="25"/>
      <c r="AX1078" s="25"/>
    </row>
    <row r="1079" spans="7:50" ht="12.75">
      <c r="G1079" s="49"/>
      <c r="K1079" s="100"/>
      <c r="L1079" s="100"/>
      <c r="M1079" s="106"/>
      <c r="N1079" s="106"/>
      <c r="O1079" s="27"/>
      <c r="P1079" s="27"/>
      <c r="Q1079" s="27"/>
      <c r="R1079" s="27"/>
      <c r="S1079" s="27"/>
      <c r="T1079" s="27"/>
      <c r="U1079" s="27"/>
      <c r="V1079" s="27"/>
      <c r="W1079" s="27"/>
      <c r="X1079" s="27"/>
      <c r="Y1079" s="27"/>
      <c r="Z1079" s="27"/>
      <c r="AA1079" s="27"/>
      <c r="AB1079" s="27"/>
      <c r="AC1079" s="25"/>
      <c r="AD1079" s="25"/>
      <c r="AE1079" s="25"/>
      <c r="AF1079" s="25"/>
      <c r="AG1079" s="25"/>
      <c r="AH1079" s="25"/>
      <c r="AI1079" s="25"/>
      <c r="AJ1079" s="25"/>
      <c r="AK1079" s="25"/>
      <c r="AL1079" s="25"/>
      <c r="AM1079" s="25"/>
      <c r="AN1079" s="25"/>
      <c r="AO1079" s="25"/>
      <c r="AP1079" s="25"/>
      <c r="AQ1079" s="25"/>
      <c r="AR1079" s="25"/>
      <c r="AS1079" s="25"/>
      <c r="AT1079" s="25"/>
      <c r="AU1079" s="25"/>
      <c r="AV1079" s="25"/>
      <c r="AW1079" s="25"/>
      <c r="AX1079" s="25"/>
    </row>
    <row r="1080" spans="7:50" ht="12.75">
      <c r="G1080" s="49"/>
      <c r="K1080" s="100"/>
      <c r="L1080" s="100"/>
      <c r="M1080" s="106"/>
      <c r="N1080" s="106"/>
      <c r="O1080" s="27"/>
      <c r="P1080" s="27"/>
      <c r="Q1080" s="27"/>
      <c r="R1080" s="27"/>
      <c r="S1080" s="27"/>
      <c r="T1080" s="27"/>
      <c r="U1080" s="27"/>
      <c r="V1080" s="27"/>
      <c r="W1080" s="27"/>
      <c r="X1080" s="27"/>
      <c r="Y1080" s="27"/>
      <c r="Z1080" s="27"/>
      <c r="AA1080" s="27"/>
      <c r="AB1080" s="27"/>
      <c r="AC1080" s="25"/>
      <c r="AD1080" s="25"/>
      <c r="AE1080" s="25"/>
      <c r="AF1080" s="25"/>
      <c r="AG1080" s="25"/>
      <c r="AH1080" s="25"/>
      <c r="AI1080" s="25"/>
      <c r="AJ1080" s="25"/>
      <c r="AK1080" s="25"/>
      <c r="AL1080" s="25"/>
      <c r="AM1080" s="25"/>
      <c r="AN1080" s="25"/>
      <c r="AO1080" s="25"/>
      <c r="AP1080" s="25"/>
      <c r="AQ1080" s="25"/>
      <c r="AR1080" s="25"/>
      <c r="AS1080" s="25"/>
      <c r="AT1080" s="25"/>
      <c r="AU1080" s="25"/>
      <c r="AV1080" s="25"/>
      <c r="AW1080" s="25"/>
      <c r="AX1080" s="25"/>
    </row>
    <row r="1081" spans="7:50" ht="12.75">
      <c r="G1081" s="49"/>
      <c r="K1081" s="100"/>
      <c r="L1081" s="100"/>
      <c r="M1081" s="106"/>
      <c r="N1081" s="106"/>
      <c r="O1081" s="27"/>
      <c r="P1081" s="27"/>
      <c r="Q1081" s="27"/>
      <c r="R1081" s="27"/>
      <c r="S1081" s="27"/>
      <c r="T1081" s="27"/>
      <c r="U1081" s="27"/>
      <c r="V1081" s="27"/>
      <c r="W1081" s="27"/>
      <c r="X1081" s="27"/>
      <c r="Y1081" s="27"/>
      <c r="Z1081" s="27"/>
      <c r="AA1081" s="27"/>
      <c r="AB1081" s="27"/>
      <c r="AC1081" s="25"/>
      <c r="AD1081" s="25"/>
      <c r="AE1081" s="25"/>
      <c r="AF1081" s="25"/>
      <c r="AG1081" s="25"/>
      <c r="AH1081" s="25"/>
      <c r="AI1081" s="25"/>
      <c r="AJ1081" s="25"/>
      <c r="AK1081" s="25"/>
      <c r="AL1081" s="25"/>
      <c r="AM1081" s="25"/>
      <c r="AN1081" s="25"/>
      <c r="AO1081" s="25"/>
      <c r="AP1081" s="25"/>
      <c r="AQ1081" s="25"/>
      <c r="AR1081" s="25"/>
      <c r="AS1081" s="25"/>
      <c r="AT1081" s="25"/>
      <c r="AU1081" s="25"/>
      <c r="AV1081" s="25"/>
      <c r="AW1081" s="25"/>
      <c r="AX1081" s="25"/>
    </row>
    <row r="1082" spans="7:50" ht="12.75">
      <c r="G1082" s="49"/>
      <c r="K1082" s="100"/>
      <c r="L1082" s="100"/>
      <c r="M1082" s="106"/>
      <c r="N1082" s="106"/>
      <c r="O1082" s="27"/>
      <c r="P1082" s="27"/>
      <c r="Q1082" s="27"/>
      <c r="R1082" s="27"/>
      <c r="S1082" s="27"/>
      <c r="T1082" s="27"/>
      <c r="U1082" s="27"/>
      <c r="V1082" s="27"/>
      <c r="W1082" s="27"/>
      <c r="X1082" s="27"/>
      <c r="Y1082" s="27"/>
      <c r="Z1082" s="27"/>
      <c r="AA1082" s="27"/>
      <c r="AB1082" s="27"/>
      <c r="AC1082" s="25"/>
      <c r="AD1082" s="25"/>
      <c r="AE1082" s="25"/>
      <c r="AF1082" s="25"/>
      <c r="AG1082" s="25"/>
      <c r="AH1082" s="25"/>
      <c r="AI1082" s="25"/>
      <c r="AJ1082" s="25"/>
      <c r="AK1082" s="25"/>
      <c r="AL1082" s="25"/>
      <c r="AM1082" s="25"/>
      <c r="AN1082" s="25"/>
      <c r="AO1082" s="25"/>
      <c r="AP1082" s="25"/>
      <c r="AQ1082" s="25"/>
      <c r="AR1082" s="25"/>
      <c r="AS1082" s="25"/>
      <c r="AT1082" s="25"/>
      <c r="AU1082" s="25"/>
      <c r="AV1082" s="25"/>
      <c r="AW1082" s="25"/>
      <c r="AX1082" s="25"/>
    </row>
    <row r="1083" spans="7:50" ht="12.75">
      <c r="G1083" s="49"/>
      <c r="K1083" s="100"/>
      <c r="L1083" s="100"/>
      <c r="M1083" s="106"/>
      <c r="N1083" s="106"/>
      <c r="O1083" s="27"/>
      <c r="P1083" s="27"/>
      <c r="Q1083" s="27"/>
      <c r="R1083" s="27"/>
      <c r="S1083" s="27"/>
      <c r="T1083" s="27"/>
      <c r="U1083" s="27"/>
      <c r="V1083" s="27"/>
      <c r="W1083" s="27"/>
      <c r="X1083" s="27"/>
      <c r="Y1083" s="27"/>
      <c r="Z1083" s="27"/>
      <c r="AA1083" s="27"/>
      <c r="AB1083" s="27"/>
      <c r="AC1083" s="25"/>
      <c r="AD1083" s="25"/>
      <c r="AE1083" s="25"/>
      <c r="AF1083" s="25"/>
      <c r="AG1083" s="25"/>
      <c r="AH1083" s="25"/>
      <c r="AI1083" s="25"/>
      <c r="AJ1083" s="25"/>
      <c r="AK1083" s="25"/>
      <c r="AL1083" s="25"/>
      <c r="AM1083" s="25"/>
      <c r="AN1083" s="25"/>
      <c r="AO1083" s="25"/>
      <c r="AP1083" s="25"/>
      <c r="AQ1083" s="25"/>
      <c r="AR1083" s="25"/>
      <c r="AS1083" s="25"/>
      <c r="AT1083" s="25"/>
      <c r="AU1083" s="25"/>
      <c r="AV1083" s="25"/>
      <c r="AW1083" s="25"/>
      <c r="AX1083" s="25"/>
    </row>
    <row r="1084" spans="7:50" ht="12.75">
      <c r="G1084" s="49"/>
      <c r="K1084" s="100"/>
      <c r="L1084" s="100"/>
      <c r="M1084" s="106"/>
      <c r="N1084" s="106"/>
      <c r="O1084" s="27"/>
      <c r="P1084" s="27"/>
      <c r="Q1084" s="27"/>
      <c r="R1084" s="27"/>
      <c r="S1084" s="27"/>
      <c r="T1084" s="27"/>
      <c r="U1084" s="27"/>
      <c r="V1084" s="27"/>
      <c r="W1084" s="27"/>
      <c r="X1084" s="27"/>
      <c r="Y1084" s="27"/>
      <c r="Z1084" s="27"/>
      <c r="AA1084" s="27"/>
      <c r="AB1084" s="27"/>
      <c r="AC1084" s="25"/>
      <c r="AD1084" s="25"/>
      <c r="AE1084" s="25"/>
      <c r="AF1084" s="25"/>
      <c r="AG1084" s="25"/>
      <c r="AH1084" s="25"/>
      <c r="AI1084" s="25"/>
      <c r="AJ1084" s="25"/>
      <c r="AK1084" s="25"/>
      <c r="AL1084" s="25"/>
      <c r="AM1084" s="25"/>
      <c r="AN1084" s="25"/>
      <c r="AO1084" s="25"/>
      <c r="AP1084" s="25"/>
      <c r="AQ1084" s="25"/>
      <c r="AR1084" s="25"/>
      <c r="AS1084" s="25"/>
      <c r="AT1084" s="25"/>
      <c r="AU1084" s="25"/>
      <c r="AV1084" s="25"/>
      <c r="AW1084" s="25"/>
      <c r="AX1084" s="25"/>
    </row>
    <row r="1085" spans="7:50" ht="12.75">
      <c r="G1085" s="49"/>
      <c r="K1085" s="100"/>
      <c r="L1085" s="100"/>
      <c r="M1085" s="106"/>
      <c r="N1085" s="106"/>
      <c r="O1085" s="27"/>
      <c r="P1085" s="27"/>
      <c r="Q1085" s="27"/>
      <c r="R1085" s="27"/>
      <c r="S1085" s="27"/>
      <c r="T1085" s="27"/>
      <c r="U1085" s="27"/>
      <c r="V1085" s="27"/>
      <c r="W1085" s="27"/>
      <c r="X1085" s="27"/>
      <c r="Y1085" s="27"/>
      <c r="Z1085" s="27"/>
      <c r="AA1085" s="27"/>
      <c r="AB1085" s="27"/>
      <c r="AC1085" s="25"/>
      <c r="AD1085" s="25"/>
      <c r="AE1085" s="25"/>
      <c r="AF1085" s="25"/>
      <c r="AG1085" s="25"/>
      <c r="AH1085" s="25"/>
      <c r="AI1085" s="25"/>
      <c r="AJ1085" s="25"/>
      <c r="AK1085" s="25"/>
      <c r="AL1085" s="25"/>
      <c r="AM1085" s="25"/>
      <c r="AN1085" s="25"/>
      <c r="AO1085" s="25"/>
      <c r="AP1085" s="25"/>
      <c r="AQ1085" s="25"/>
      <c r="AR1085" s="25"/>
      <c r="AS1085" s="25"/>
      <c r="AT1085" s="25"/>
      <c r="AU1085" s="25"/>
      <c r="AV1085" s="25"/>
      <c r="AW1085" s="25"/>
      <c r="AX1085" s="25"/>
    </row>
    <row r="1086" spans="7:50" ht="12.75">
      <c r="G1086" s="49"/>
      <c r="K1086" s="100"/>
      <c r="L1086" s="100"/>
      <c r="M1086" s="106"/>
      <c r="N1086" s="106"/>
      <c r="O1086" s="27"/>
      <c r="P1086" s="27"/>
      <c r="Q1086" s="27"/>
      <c r="R1086" s="27"/>
      <c r="S1086" s="27"/>
      <c r="T1086" s="27"/>
      <c r="U1086" s="27"/>
      <c r="V1086" s="27"/>
      <c r="W1086" s="27"/>
      <c r="X1086" s="27"/>
      <c r="Y1086" s="27"/>
      <c r="Z1086" s="27"/>
      <c r="AA1086" s="27"/>
      <c r="AB1086" s="27"/>
      <c r="AC1086" s="25"/>
      <c r="AD1086" s="25"/>
      <c r="AE1086" s="25"/>
      <c r="AF1086" s="25"/>
      <c r="AG1086" s="25"/>
      <c r="AH1086" s="25"/>
      <c r="AI1086" s="25"/>
      <c r="AJ1086" s="25"/>
      <c r="AK1086" s="25"/>
      <c r="AL1086" s="25"/>
      <c r="AM1086" s="25"/>
      <c r="AN1086" s="25"/>
      <c r="AO1086" s="25"/>
      <c r="AP1086" s="25"/>
      <c r="AQ1086" s="25"/>
      <c r="AR1086" s="25"/>
      <c r="AS1086" s="25"/>
      <c r="AT1086" s="25"/>
      <c r="AU1086" s="25"/>
      <c r="AV1086" s="25"/>
      <c r="AW1086" s="25"/>
      <c r="AX1086" s="25"/>
    </row>
    <row r="1087" spans="7:50" ht="12.75">
      <c r="G1087" s="49"/>
      <c r="K1087" s="100"/>
      <c r="L1087" s="100"/>
      <c r="M1087" s="106"/>
      <c r="N1087" s="106"/>
      <c r="O1087" s="27"/>
      <c r="P1087" s="27"/>
      <c r="Q1087" s="27"/>
      <c r="R1087" s="27"/>
      <c r="S1087" s="27"/>
      <c r="T1087" s="27"/>
      <c r="U1087" s="27"/>
      <c r="V1087" s="27"/>
      <c r="W1087" s="27"/>
      <c r="X1087" s="27"/>
      <c r="Y1087" s="27"/>
      <c r="Z1087" s="27"/>
      <c r="AA1087" s="27"/>
      <c r="AB1087" s="27"/>
      <c r="AC1087" s="25"/>
      <c r="AD1087" s="25"/>
      <c r="AE1087" s="25"/>
      <c r="AF1087" s="25"/>
      <c r="AG1087" s="25"/>
      <c r="AH1087" s="25"/>
      <c r="AI1087" s="25"/>
      <c r="AJ1087" s="25"/>
      <c r="AK1087" s="25"/>
      <c r="AL1087" s="25"/>
      <c r="AM1087" s="25"/>
      <c r="AN1087" s="25"/>
      <c r="AO1087" s="25"/>
      <c r="AP1087" s="25"/>
      <c r="AQ1087" s="25"/>
      <c r="AR1087" s="25"/>
      <c r="AS1087" s="25"/>
      <c r="AT1087" s="25"/>
      <c r="AU1087" s="25"/>
      <c r="AV1087" s="25"/>
      <c r="AW1087" s="25"/>
      <c r="AX1087" s="25"/>
    </row>
    <row r="1088" spans="7:50" ht="12.75">
      <c r="G1088" s="49"/>
      <c r="K1088" s="100"/>
      <c r="L1088" s="100"/>
      <c r="M1088" s="106"/>
      <c r="N1088" s="106"/>
      <c r="O1088" s="27"/>
      <c r="P1088" s="27"/>
      <c r="Q1088" s="27"/>
      <c r="R1088" s="27"/>
      <c r="S1088" s="27"/>
      <c r="T1088" s="27"/>
      <c r="U1088" s="27"/>
      <c r="V1088" s="27"/>
      <c r="W1088" s="27"/>
      <c r="X1088" s="27"/>
      <c r="Y1088" s="27"/>
      <c r="Z1088" s="27"/>
      <c r="AA1088" s="27"/>
      <c r="AB1088" s="27"/>
      <c r="AC1088" s="25"/>
      <c r="AD1088" s="25"/>
      <c r="AE1088" s="25"/>
      <c r="AF1088" s="25"/>
      <c r="AG1088" s="25"/>
      <c r="AH1088" s="25"/>
      <c r="AI1088" s="25"/>
      <c r="AJ1088" s="25"/>
      <c r="AK1088" s="25"/>
      <c r="AL1088" s="25"/>
      <c r="AM1088" s="25"/>
      <c r="AN1088" s="25"/>
      <c r="AO1088" s="25"/>
      <c r="AP1088" s="25"/>
      <c r="AQ1088" s="25"/>
      <c r="AR1088" s="25"/>
      <c r="AS1088" s="25"/>
      <c r="AT1088" s="25"/>
      <c r="AU1088" s="25"/>
      <c r="AV1088" s="25"/>
      <c r="AW1088" s="25"/>
      <c r="AX1088" s="25"/>
    </row>
    <row r="1089" spans="7:50" ht="12.75">
      <c r="G1089" s="49"/>
      <c r="K1089" s="100"/>
      <c r="L1089" s="100"/>
      <c r="M1089" s="106"/>
      <c r="N1089" s="106"/>
      <c r="O1089" s="27"/>
      <c r="P1089" s="27"/>
      <c r="Q1089" s="27"/>
      <c r="R1089" s="27"/>
      <c r="S1089" s="27"/>
      <c r="T1089" s="27"/>
      <c r="U1089" s="27"/>
      <c r="V1089" s="27"/>
      <c r="W1089" s="27"/>
      <c r="X1089" s="27"/>
      <c r="Y1089" s="27"/>
      <c r="Z1089" s="27"/>
      <c r="AA1089" s="27"/>
      <c r="AB1089" s="27"/>
      <c r="AC1089" s="25"/>
      <c r="AD1089" s="25"/>
      <c r="AE1089" s="25"/>
      <c r="AF1089" s="25"/>
      <c r="AG1089" s="25"/>
      <c r="AH1089" s="25"/>
      <c r="AI1089" s="25"/>
      <c r="AJ1089" s="25"/>
      <c r="AK1089" s="25"/>
      <c r="AL1089" s="25"/>
      <c r="AM1089" s="25"/>
      <c r="AN1089" s="25"/>
      <c r="AO1089" s="25"/>
      <c r="AP1089" s="25"/>
      <c r="AQ1089" s="25"/>
      <c r="AR1089" s="25"/>
      <c r="AS1089" s="25"/>
      <c r="AT1089" s="25"/>
      <c r="AU1089" s="25"/>
      <c r="AV1089" s="25"/>
      <c r="AW1089" s="25"/>
      <c r="AX1089" s="25"/>
    </row>
    <row r="1090" spans="7:50" ht="12.75">
      <c r="G1090" s="49"/>
      <c r="K1090" s="100"/>
      <c r="L1090" s="100"/>
      <c r="M1090" s="106"/>
      <c r="N1090" s="106"/>
      <c r="O1090" s="27"/>
      <c r="P1090" s="27"/>
      <c r="Q1090" s="27"/>
      <c r="R1090" s="27"/>
      <c r="S1090" s="27"/>
      <c r="T1090" s="27"/>
      <c r="U1090" s="27"/>
      <c r="V1090" s="27"/>
      <c r="W1090" s="27"/>
      <c r="X1090" s="27"/>
      <c r="Y1090" s="27"/>
      <c r="Z1090" s="27"/>
      <c r="AA1090" s="27"/>
      <c r="AB1090" s="27"/>
      <c r="AC1090" s="25"/>
      <c r="AD1090" s="25"/>
      <c r="AE1090" s="25"/>
      <c r="AF1090" s="25"/>
      <c r="AG1090" s="25"/>
      <c r="AH1090" s="25"/>
      <c r="AI1090" s="25"/>
      <c r="AJ1090" s="25"/>
      <c r="AK1090" s="25"/>
      <c r="AL1090" s="25"/>
      <c r="AM1090" s="25"/>
      <c r="AN1090" s="25"/>
      <c r="AO1090" s="25"/>
      <c r="AP1090" s="25"/>
      <c r="AQ1090" s="25"/>
      <c r="AR1090" s="25"/>
      <c r="AS1090" s="25"/>
      <c r="AT1090" s="25"/>
      <c r="AU1090" s="25"/>
      <c r="AV1090" s="25"/>
      <c r="AW1090" s="25"/>
      <c r="AX1090" s="25"/>
    </row>
    <row r="1091" spans="7:50" ht="12.75">
      <c r="G1091" s="49"/>
      <c r="K1091" s="100"/>
      <c r="L1091" s="100"/>
      <c r="M1091" s="106"/>
      <c r="N1091" s="106"/>
      <c r="O1091" s="27"/>
      <c r="P1091" s="27"/>
      <c r="Q1091" s="27"/>
      <c r="R1091" s="27"/>
      <c r="S1091" s="27"/>
      <c r="T1091" s="27"/>
      <c r="U1091" s="27"/>
      <c r="V1091" s="27"/>
      <c r="W1091" s="27"/>
      <c r="X1091" s="27"/>
      <c r="Y1091" s="27"/>
      <c r="Z1091" s="27"/>
      <c r="AA1091" s="27"/>
      <c r="AB1091" s="27"/>
      <c r="AC1091" s="25"/>
      <c r="AD1091" s="25"/>
      <c r="AE1091" s="25"/>
      <c r="AF1091" s="25"/>
      <c r="AG1091" s="25"/>
      <c r="AH1091" s="25"/>
      <c r="AI1091" s="25"/>
      <c r="AJ1091" s="25"/>
      <c r="AK1091" s="25"/>
      <c r="AL1091" s="25"/>
      <c r="AM1091" s="25"/>
      <c r="AN1091" s="25"/>
      <c r="AO1091" s="25"/>
      <c r="AP1091" s="25"/>
      <c r="AQ1091" s="25"/>
      <c r="AR1091" s="25"/>
      <c r="AS1091" s="25"/>
      <c r="AT1091" s="25"/>
      <c r="AU1091" s="25"/>
      <c r="AV1091" s="25"/>
      <c r="AW1091" s="25"/>
      <c r="AX1091" s="25"/>
    </row>
    <row r="1092" spans="7:50" ht="12.75">
      <c r="G1092" s="49"/>
      <c r="K1092" s="100"/>
      <c r="L1092" s="100"/>
      <c r="M1092" s="106"/>
      <c r="N1092" s="106"/>
      <c r="O1092" s="27"/>
      <c r="P1092" s="27"/>
      <c r="Q1092" s="27"/>
      <c r="R1092" s="27"/>
      <c r="S1092" s="27"/>
      <c r="T1092" s="27"/>
      <c r="U1092" s="27"/>
      <c r="V1092" s="27"/>
      <c r="W1092" s="27"/>
      <c r="X1092" s="27"/>
      <c r="Y1092" s="27"/>
      <c r="Z1092" s="27"/>
      <c r="AA1092" s="27"/>
      <c r="AB1092" s="27"/>
      <c r="AC1092" s="25"/>
      <c r="AD1092" s="25"/>
      <c r="AE1092" s="25"/>
      <c r="AF1092" s="25"/>
      <c r="AG1092" s="25"/>
      <c r="AH1092" s="25"/>
      <c r="AI1092" s="25"/>
      <c r="AJ1092" s="25"/>
      <c r="AK1092" s="25"/>
      <c r="AL1092" s="25"/>
      <c r="AM1092" s="25"/>
      <c r="AN1092" s="25"/>
      <c r="AO1092" s="25"/>
      <c r="AP1092" s="25"/>
      <c r="AQ1092" s="25"/>
      <c r="AR1092" s="25"/>
      <c r="AS1092" s="25"/>
      <c r="AT1092" s="25"/>
      <c r="AU1092" s="25"/>
      <c r="AV1092" s="25"/>
      <c r="AW1092" s="25"/>
      <c r="AX1092" s="25"/>
    </row>
    <row r="1093" spans="7:50" ht="12.75">
      <c r="G1093" s="49"/>
      <c r="K1093" s="100"/>
      <c r="L1093" s="100"/>
      <c r="M1093" s="106"/>
      <c r="N1093" s="106"/>
      <c r="O1093" s="27"/>
      <c r="P1093" s="27"/>
      <c r="Q1093" s="27"/>
      <c r="R1093" s="27"/>
      <c r="S1093" s="27"/>
      <c r="T1093" s="27"/>
      <c r="U1093" s="27"/>
      <c r="V1093" s="27"/>
      <c r="W1093" s="27"/>
      <c r="X1093" s="27"/>
      <c r="Y1093" s="27"/>
      <c r="Z1093" s="27"/>
      <c r="AA1093" s="27"/>
      <c r="AB1093" s="27"/>
      <c r="AC1093" s="25"/>
      <c r="AD1093" s="25"/>
      <c r="AE1093" s="25"/>
      <c r="AF1093" s="25"/>
      <c r="AG1093" s="25"/>
      <c r="AH1093" s="25"/>
      <c r="AI1093" s="25"/>
      <c r="AJ1093" s="25"/>
      <c r="AK1093" s="25"/>
      <c r="AL1093" s="25"/>
      <c r="AM1093" s="25"/>
      <c r="AN1093" s="25"/>
      <c r="AO1093" s="25"/>
      <c r="AP1093" s="25"/>
      <c r="AQ1093" s="25"/>
      <c r="AR1093" s="25"/>
      <c r="AS1093" s="25"/>
      <c r="AT1093" s="25"/>
      <c r="AU1093" s="25"/>
      <c r="AV1093" s="25"/>
      <c r="AW1093" s="25"/>
      <c r="AX1093" s="25"/>
    </row>
    <row r="1094" spans="7:50" ht="12.75">
      <c r="G1094" s="49"/>
      <c r="K1094" s="100"/>
      <c r="L1094" s="100"/>
      <c r="M1094" s="106"/>
      <c r="N1094" s="106"/>
      <c r="O1094" s="27"/>
      <c r="P1094" s="27"/>
      <c r="Q1094" s="27"/>
      <c r="R1094" s="27"/>
      <c r="S1094" s="27"/>
      <c r="T1094" s="27"/>
      <c r="U1094" s="27"/>
      <c r="V1094" s="27"/>
      <c r="W1094" s="27"/>
      <c r="X1094" s="27"/>
      <c r="Y1094" s="27"/>
      <c r="Z1094" s="27"/>
      <c r="AA1094" s="27"/>
      <c r="AB1094" s="27"/>
      <c r="AC1094" s="25"/>
      <c r="AD1094" s="25"/>
      <c r="AE1094" s="25"/>
      <c r="AF1094" s="25"/>
      <c r="AG1094" s="25"/>
      <c r="AH1094" s="25"/>
      <c r="AI1094" s="25"/>
      <c r="AJ1094" s="25"/>
      <c r="AK1094" s="25"/>
      <c r="AL1094" s="25"/>
      <c r="AM1094" s="25"/>
      <c r="AN1094" s="25"/>
      <c r="AO1094" s="25"/>
      <c r="AP1094" s="25"/>
      <c r="AQ1094" s="25"/>
      <c r="AR1094" s="25"/>
      <c r="AS1094" s="25"/>
      <c r="AT1094" s="25"/>
      <c r="AU1094" s="25"/>
      <c r="AV1094" s="25"/>
      <c r="AW1094" s="25"/>
      <c r="AX1094" s="25"/>
    </row>
    <row r="1095" spans="7:50" ht="12.75">
      <c r="G1095" s="49"/>
      <c r="K1095" s="100"/>
      <c r="L1095" s="100"/>
      <c r="M1095" s="106"/>
      <c r="N1095" s="106"/>
      <c r="O1095" s="27"/>
      <c r="P1095" s="27"/>
      <c r="Q1095" s="27"/>
      <c r="R1095" s="27"/>
      <c r="S1095" s="27"/>
      <c r="T1095" s="27"/>
      <c r="U1095" s="27"/>
      <c r="V1095" s="27"/>
      <c r="W1095" s="27"/>
      <c r="X1095" s="27"/>
      <c r="Y1095" s="27"/>
      <c r="Z1095" s="27"/>
      <c r="AA1095" s="27"/>
      <c r="AB1095" s="27"/>
      <c r="AC1095" s="25"/>
      <c r="AD1095" s="25"/>
      <c r="AE1095" s="25"/>
      <c r="AF1095" s="25"/>
      <c r="AG1095" s="25"/>
      <c r="AH1095" s="25"/>
      <c r="AI1095" s="25"/>
      <c r="AJ1095" s="25"/>
      <c r="AK1095" s="25"/>
      <c r="AL1095" s="25"/>
      <c r="AM1095" s="25"/>
      <c r="AN1095" s="25"/>
      <c r="AO1095" s="25"/>
      <c r="AP1095" s="25"/>
      <c r="AQ1095" s="25"/>
      <c r="AR1095" s="25"/>
      <c r="AS1095" s="25"/>
      <c r="AT1095" s="25"/>
      <c r="AU1095" s="25"/>
      <c r="AV1095" s="25"/>
      <c r="AW1095" s="25"/>
      <c r="AX1095" s="25"/>
    </row>
    <row r="1096" spans="7:50" ht="12.75">
      <c r="G1096" s="49"/>
      <c r="K1096" s="100"/>
      <c r="L1096" s="100"/>
      <c r="M1096" s="106"/>
      <c r="N1096" s="106"/>
      <c r="O1096" s="27"/>
      <c r="P1096" s="27"/>
      <c r="Q1096" s="27"/>
      <c r="R1096" s="27"/>
      <c r="S1096" s="27"/>
      <c r="T1096" s="27"/>
      <c r="U1096" s="27"/>
      <c r="V1096" s="27"/>
      <c r="W1096" s="27"/>
      <c r="X1096" s="27"/>
      <c r="Y1096" s="27"/>
      <c r="Z1096" s="27"/>
      <c r="AA1096" s="27"/>
      <c r="AB1096" s="27"/>
      <c r="AC1096" s="25"/>
      <c r="AD1096" s="25"/>
      <c r="AE1096" s="25"/>
      <c r="AF1096" s="25"/>
      <c r="AG1096" s="25"/>
      <c r="AH1096" s="25"/>
      <c r="AI1096" s="25"/>
      <c r="AJ1096" s="25"/>
      <c r="AK1096" s="25"/>
      <c r="AL1096" s="25"/>
      <c r="AM1096" s="25"/>
      <c r="AN1096" s="25"/>
      <c r="AO1096" s="25"/>
      <c r="AP1096" s="25"/>
      <c r="AQ1096" s="25"/>
      <c r="AR1096" s="25"/>
      <c r="AS1096" s="25"/>
      <c r="AT1096" s="25"/>
      <c r="AU1096" s="25"/>
      <c r="AV1096" s="25"/>
      <c r="AW1096" s="25"/>
      <c r="AX1096" s="25"/>
    </row>
    <row r="1097" spans="7:50" ht="12.75">
      <c r="G1097" s="49"/>
      <c r="K1097" s="100"/>
      <c r="L1097" s="100"/>
      <c r="M1097" s="106"/>
      <c r="N1097" s="106"/>
      <c r="O1097" s="27"/>
      <c r="P1097" s="27"/>
      <c r="Q1097" s="27"/>
      <c r="R1097" s="27"/>
      <c r="S1097" s="27"/>
      <c r="T1097" s="27"/>
      <c r="U1097" s="27"/>
      <c r="V1097" s="27"/>
      <c r="W1097" s="27"/>
      <c r="X1097" s="27"/>
      <c r="Y1097" s="27"/>
      <c r="Z1097" s="27"/>
      <c r="AA1097" s="27"/>
      <c r="AB1097" s="27"/>
      <c r="AC1097" s="25"/>
      <c r="AD1097" s="25"/>
      <c r="AE1097" s="25"/>
      <c r="AF1097" s="25"/>
      <c r="AG1097" s="25"/>
      <c r="AH1097" s="25"/>
      <c r="AI1097" s="25"/>
      <c r="AJ1097" s="25"/>
      <c r="AK1097" s="25"/>
      <c r="AL1097" s="25"/>
      <c r="AM1097" s="25"/>
      <c r="AN1097" s="25"/>
      <c r="AO1097" s="25"/>
      <c r="AP1097" s="25"/>
      <c r="AQ1097" s="25"/>
      <c r="AR1097" s="25"/>
      <c r="AS1097" s="25"/>
      <c r="AT1097" s="25"/>
      <c r="AU1097" s="25"/>
      <c r="AV1097" s="25"/>
      <c r="AW1097" s="25"/>
      <c r="AX1097" s="25"/>
    </row>
    <row r="1098" spans="7:50" ht="12.75">
      <c r="G1098" s="49"/>
      <c r="K1098" s="100"/>
      <c r="L1098" s="100"/>
      <c r="M1098" s="106"/>
      <c r="N1098" s="106"/>
      <c r="O1098" s="27"/>
      <c r="P1098" s="27"/>
      <c r="Q1098" s="27"/>
      <c r="R1098" s="27"/>
      <c r="S1098" s="27"/>
      <c r="T1098" s="27"/>
      <c r="U1098" s="27"/>
      <c r="V1098" s="27"/>
      <c r="W1098" s="27"/>
      <c r="X1098" s="27"/>
      <c r="Y1098" s="27"/>
      <c r="Z1098" s="27"/>
      <c r="AA1098" s="27"/>
      <c r="AB1098" s="27"/>
      <c r="AC1098" s="25"/>
      <c r="AD1098" s="25"/>
      <c r="AE1098" s="25"/>
      <c r="AF1098" s="25"/>
      <c r="AG1098" s="25"/>
      <c r="AH1098" s="25"/>
      <c r="AI1098" s="25"/>
      <c r="AJ1098" s="25"/>
      <c r="AK1098" s="25"/>
      <c r="AL1098" s="25"/>
      <c r="AM1098" s="25"/>
      <c r="AN1098" s="25"/>
      <c r="AO1098" s="25"/>
      <c r="AP1098" s="25"/>
      <c r="AQ1098" s="25"/>
      <c r="AR1098" s="25"/>
      <c r="AS1098" s="25"/>
      <c r="AT1098" s="25"/>
      <c r="AU1098" s="25"/>
      <c r="AV1098" s="25"/>
      <c r="AW1098" s="25"/>
      <c r="AX1098" s="25"/>
    </row>
    <row r="1099" spans="7:50" ht="12.75">
      <c r="G1099" s="49"/>
      <c r="K1099" s="100"/>
      <c r="L1099" s="100"/>
      <c r="M1099" s="106"/>
      <c r="N1099" s="106"/>
      <c r="O1099" s="27"/>
      <c r="P1099" s="27"/>
      <c r="Q1099" s="27"/>
      <c r="R1099" s="27"/>
      <c r="S1099" s="27"/>
      <c r="T1099" s="27"/>
      <c r="U1099" s="27"/>
      <c r="V1099" s="27"/>
      <c r="W1099" s="27"/>
      <c r="X1099" s="27"/>
      <c r="Y1099" s="27"/>
      <c r="Z1099" s="27"/>
      <c r="AA1099" s="27"/>
      <c r="AB1099" s="27"/>
      <c r="AC1099" s="25"/>
      <c r="AD1099" s="25"/>
      <c r="AE1099" s="25"/>
      <c r="AF1099" s="25"/>
      <c r="AG1099" s="25"/>
      <c r="AH1099" s="25"/>
      <c r="AI1099" s="25"/>
      <c r="AJ1099" s="25"/>
      <c r="AK1099" s="25"/>
      <c r="AL1099" s="25"/>
      <c r="AM1099" s="25"/>
      <c r="AN1099" s="25"/>
      <c r="AO1099" s="25"/>
      <c r="AP1099" s="25"/>
      <c r="AQ1099" s="25"/>
      <c r="AR1099" s="25"/>
      <c r="AS1099" s="25"/>
      <c r="AT1099" s="25"/>
      <c r="AU1099" s="25"/>
      <c r="AV1099" s="25"/>
      <c r="AW1099" s="25"/>
      <c r="AX1099" s="25"/>
    </row>
    <row r="1100" spans="7:50" ht="12.75">
      <c r="G1100" s="49"/>
      <c r="K1100" s="100"/>
      <c r="L1100" s="100"/>
      <c r="M1100" s="106"/>
      <c r="N1100" s="106"/>
      <c r="O1100" s="27"/>
      <c r="P1100" s="27"/>
      <c r="Q1100" s="27"/>
      <c r="R1100" s="27"/>
      <c r="S1100" s="27"/>
      <c r="T1100" s="27"/>
      <c r="U1100" s="27"/>
      <c r="V1100" s="27"/>
      <c r="W1100" s="27"/>
      <c r="X1100" s="27"/>
      <c r="Y1100" s="27"/>
      <c r="Z1100" s="27"/>
      <c r="AA1100" s="27"/>
      <c r="AB1100" s="27"/>
      <c r="AC1100" s="25"/>
      <c r="AD1100" s="25"/>
      <c r="AE1100" s="25"/>
      <c r="AF1100" s="25"/>
      <c r="AG1100" s="25"/>
      <c r="AH1100" s="25"/>
      <c r="AI1100" s="25"/>
      <c r="AJ1100" s="25"/>
      <c r="AK1100" s="25"/>
      <c r="AL1100" s="25"/>
      <c r="AM1100" s="25"/>
      <c r="AN1100" s="25"/>
      <c r="AO1100" s="25"/>
      <c r="AP1100" s="25"/>
      <c r="AQ1100" s="25"/>
      <c r="AR1100" s="25"/>
      <c r="AS1100" s="25"/>
      <c r="AT1100" s="25"/>
      <c r="AU1100" s="25"/>
      <c r="AV1100" s="25"/>
      <c r="AW1100" s="25"/>
      <c r="AX1100" s="25"/>
    </row>
    <row r="1101" spans="7:50" ht="12.75">
      <c r="G1101" s="49"/>
      <c r="K1101" s="100"/>
      <c r="L1101" s="100"/>
      <c r="M1101" s="106"/>
      <c r="N1101" s="106"/>
      <c r="O1101" s="27"/>
      <c r="P1101" s="27"/>
      <c r="Q1101" s="27"/>
      <c r="R1101" s="27"/>
      <c r="S1101" s="27"/>
      <c r="T1101" s="27"/>
      <c r="U1101" s="27"/>
      <c r="V1101" s="27"/>
      <c r="W1101" s="27"/>
      <c r="X1101" s="27"/>
      <c r="Y1101" s="27"/>
      <c r="Z1101" s="27"/>
      <c r="AA1101" s="27"/>
      <c r="AB1101" s="27"/>
      <c r="AC1101" s="25"/>
      <c r="AD1101" s="25"/>
      <c r="AE1101" s="25"/>
      <c r="AF1101" s="25"/>
      <c r="AG1101" s="25"/>
      <c r="AH1101" s="25"/>
      <c r="AI1101" s="25"/>
      <c r="AJ1101" s="25"/>
      <c r="AK1101" s="25"/>
      <c r="AL1101" s="25"/>
      <c r="AM1101" s="25"/>
      <c r="AN1101" s="25"/>
      <c r="AO1101" s="25"/>
      <c r="AP1101" s="25"/>
      <c r="AQ1101" s="25"/>
      <c r="AR1101" s="25"/>
      <c r="AS1101" s="25"/>
      <c r="AT1101" s="25"/>
      <c r="AU1101" s="25"/>
      <c r="AV1101" s="25"/>
      <c r="AW1101" s="25"/>
      <c r="AX1101" s="25"/>
    </row>
    <row r="1102" spans="7:50" ht="12.75">
      <c r="G1102" s="49"/>
      <c r="K1102" s="100"/>
      <c r="L1102" s="100"/>
      <c r="M1102" s="106"/>
      <c r="N1102" s="106"/>
      <c r="O1102" s="27"/>
      <c r="P1102" s="27"/>
      <c r="Q1102" s="27"/>
      <c r="R1102" s="27"/>
      <c r="S1102" s="27"/>
      <c r="T1102" s="27"/>
      <c r="U1102" s="27"/>
      <c r="V1102" s="27"/>
      <c r="W1102" s="27"/>
      <c r="X1102" s="27"/>
      <c r="Y1102" s="27"/>
      <c r="Z1102" s="27"/>
      <c r="AA1102" s="27"/>
      <c r="AB1102" s="27"/>
      <c r="AC1102" s="25"/>
      <c r="AD1102" s="25"/>
      <c r="AE1102" s="25"/>
      <c r="AF1102" s="25"/>
      <c r="AG1102" s="25"/>
      <c r="AH1102" s="25"/>
      <c r="AI1102" s="25"/>
      <c r="AJ1102" s="25"/>
      <c r="AK1102" s="25"/>
      <c r="AL1102" s="25"/>
      <c r="AM1102" s="25"/>
      <c r="AN1102" s="25"/>
      <c r="AO1102" s="25"/>
      <c r="AP1102" s="25"/>
      <c r="AQ1102" s="25"/>
      <c r="AR1102" s="25"/>
      <c r="AS1102" s="25"/>
      <c r="AT1102" s="25"/>
      <c r="AU1102" s="25"/>
      <c r="AV1102" s="25"/>
      <c r="AW1102" s="25"/>
      <c r="AX1102" s="25"/>
    </row>
    <row r="1103" spans="7:50" ht="12.75">
      <c r="G1103" s="49"/>
      <c r="K1103" s="100"/>
      <c r="L1103" s="100"/>
      <c r="M1103" s="106"/>
      <c r="N1103" s="106"/>
      <c r="O1103" s="27"/>
      <c r="P1103" s="27"/>
      <c r="Q1103" s="27"/>
      <c r="R1103" s="27"/>
      <c r="S1103" s="27"/>
      <c r="T1103" s="27"/>
      <c r="U1103" s="27"/>
      <c r="V1103" s="27"/>
      <c r="W1103" s="27"/>
      <c r="X1103" s="27"/>
      <c r="Y1103" s="27"/>
      <c r="Z1103" s="27"/>
      <c r="AA1103" s="27"/>
      <c r="AB1103" s="27"/>
      <c r="AC1103" s="25"/>
      <c r="AD1103" s="25"/>
      <c r="AE1103" s="25"/>
      <c r="AF1103" s="25"/>
      <c r="AG1103" s="25"/>
      <c r="AH1103" s="25"/>
      <c r="AI1103" s="25"/>
      <c r="AJ1103" s="25"/>
      <c r="AK1103" s="25"/>
      <c r="AL1103" s="25"/>
      <c r="AM1103" s="25"/>
      <c r="AN1103" s="25"/>
      <c r="AO1103" s="25"/>
      <c r="AP1103" s="25"/>
      <c r="AQ1103" s="25"/>
      <c r="AR1103" s="25"/>
      <c r="AS1103" s="25"/>
      <c r="AT1103" s="25"/>
      <c r="AU1103" s="25"/>
      <c r="AV1103" s="25"/>
      <c r="AW1103" s="25"/>
      <c r="AX1103" s="25"/>
    </row>
    <row r="1104" spans="7:50" ht="12.75">
      <c r="G1104" s="49"/>
      <c r="K1104" s="100"/>
      <c r="L1104" s="100"/>
      <c r="M1104" s="106"/>
      <c r="N1104" s="106"/>
      <c r="O1104" s="27"/>
      <c r="P1104" s="27"/>
      <c r="Q1104" s="27"/>
      <c r="R1104" s="27"/>
      <c r="S1104" s="27"/>
      <c r="T1104" s="27"/>
      <c r="U1104" s="27"/>
      <c r="V1104" s="27"/>
      <c r="W1104" s="27"/>
      <c r="X1104" s="27"/>
      <c r="Y1104" s="27"/>
      <c r="Z1104" s="27"/>
      <c r="AA1104" s="27"/>
      <c r="AB1104" s="27"/>
      <c r="AC1104" s="25"/>
      <c r="AD1104" s="25"/>
      <c r="AE1104" s="25"/>
      <c r="AF1104" s="25"/>
      <c r="AG1104" s="25"/>
      <c r="AH1104" s="25"/>
      <c r="AI1104" s="25"/>
      <c r="AJ1104" s="25"/>
      <c r="AK1104" s="25"/>
      <c r="AL1104" s="25"/>
      <c r="AM1104" s="25"/>
      <c r="AN1104" s="25"/>
      <c r="AO1104" s="25"/>
      <c r="AP1104" s="25"/>
      <c r="AQ1104" s="25"/>
      <c r="AR1104" s="25"/>
      <c r="AS1104" s="25"/>
      <c r="AT1104" s="25"/>
      <c r="AU1104" s="25"/>
      <c r="AV1104" s="25"/>
      <c r="AW1104" s="25"/>
      <c r="AX1104" s="25"/>
    </row>
    <row r="1105" spans="7:50" ht="12.75">
      <c r="G1105" s="49"/>
      <c r="K1105" s="100"/>
      <c r="L1105" s="100"/>
      <c r="M1105" s="106"/>
      <c r="N1105" s="106"/>
      <c r="O1105" s="27"/>
      <c r="P1105" s="27"/>
      <c r="Q1105" s="27"/>
      <c r="R1105" s="27"/>
      <c r="S1105" s="27"/>
      <c r="T1105" s="27"/>
      <c r="U1105" s="27"/>
      <c r="V1105" s="27"/>
      <c r="W1105" s="27"/>
      <c r="X1105" s="27"/>
      <c r="Y1105" s="27"/>
      <c r="Z1105" s="27"/>
      <c r="AA1105" s="27"/>
      <c r="AB1105" s="27"/>
      <c r="AC1105" s="25"/>
      <c r="AD1105" s="25"/>
      <c r="AE1105" s="25"/>
      <c r="AF1105" s="25"/>
      <c r="AG1105" s="25"/>
      <c r="AH1105" s="25"/>
      <c r="AI1105" s="25"/>
      <c r="AJ1105" s="25"/>
      <c r="AK1105" s="25"/>
      <c r="AL1105" s="25"/>
      <c r="AM1105" s="25"/>
      <c r="AN1105" s="25"/>
      <c r="AO1105" s="25"/>
      <c r="AP1105" s="25"/>
      <c r="AQ1105" s="25"/>
      <c r="AR1105" s="25"/>
      <c r="AS1105" s="25"/>
      <c r="AT1105" s="25"/>
      <c r="AU1105" s="25"/>
      <c r="AV1105" s="25"/>
      <c r="AW1105" s="25"/>
      <c r="AX1105" s="25"/>
    </row>
    <row r="1106" spans="7:50" ht="12.75">
      <c r="G1106" s="49"/>
      <c r="K1106" s="100"/>
      <c r="L1106" s="100"/>
      <c r="M1106" s="106"/>
      <c r="N1106" s="106"/>
      <c r="O1106" s="27"/>
      <c r="P1106" s="27"/>
      <c r="Q1106" s="27"/>
      <c r="R1106" s="27"/>
      <c r="S1106" s="27"/>
      <c r="T1106" s="27"/>
      <c r="U1106" s="27"/>
      <c r="V1106" s="27"/>
      <c r="W1106" s="27"/>
      <c r="X1106" s="27"/>
      <c r="Y1106" s="27"/>
      <c r="Z1106" s="27"/>
      <c r="AA1106" s="27"/>
      <c r="AB1106" s="27"/>
      <c r="AC1106" s="25"/>
      <c r="AD1106" s="25"/>
      <c r="AE1106" s="25"/>
      <c r="AF1106" s="25"/>
      <c r="AG1106" s="25"/>
      <c r="AH1106" s="25"/>
      <c r="AI1106" s="25"/>
      <c r="AJ1106" s="25"/>
      <c r="AK1106" s="25"/>
      <c r="AL1106" s="25"/>
      <c r="AM1106" s="25"/>
      <c r="AN1106" s="25"/>
      <c r="AO1106" s="25"/>
      <c r="AP1106" s="25"/>
      <c r="AQ1106" s="25"/>
      <c r="AR1106" s="25"/>
      <c r="AS1106" s="25"/>
      <c r="AT1106" s="25"/>
      <c r="AU1106" s="25"/>
      <c r="AV1106" s="25"/>
      <c r="AW1106" s="25"/>
      <c r="AX1106" s="25"/>
    </row>
    <row r="1107" spans="7:50" ht="12.75">
      <c r="G1107" s="49"/>
      <c r="K1107" s="100"/>
      <c r="L1107" s="100"/>
      <c r="M1107" s="106"/>
      <c r="N1107" s="106"/>
      <c r="O1107" s="27"/>
      <c r="P1107" s="27"/>
      <c r="Q1107" s="27"/>
      <c r="R1107" s="27"/>
      <c r="S1107" s="27"/>
      <c r="T1107" s="27"/>
      <c r="U1107" s="27"/>
      <c r="V1107" s="27"/>
      <c r="W1107" s="27"/>
      <c r="X1107" s="27"/>
      <c r="Y1107" s="27"/>
      <c r="Z1107" s="27"/>
      <c r="AA1107" s="27"/>
      <c r="AB1107" s="27"/>
      <c r="AC1107" s="25"/>
      <c r="AD1107" s="25"/>
      <c r="AE1107" s="25"/>
      <c r="AF1107" s="25"/>
      <c r="AG1107" s="25"/>
      <c r="AH1107" s="25"/>
      <c r="AI1107" s="25"/>
      <c r="AJ1107" s="25"/>
      <c r="AK1107" s="25"/>
      <c r="AL1107" s="25"/>
      <c r="AM1107" s="25"/>
      <c r="AN1107" s="25"/>
      <c r="AO1107" s="25"/>
      <c r="AP1107" s="25"/>
      <c r="AQ1107" s="25"/>
      <c r="AR1107" s="25"/>
      <c r="AS1107" s="25"/>
      <c r="AT1107" s="25"/>
      <c r="AU1107" s="25"/>
      <c r="AV1107" s="25"/>
      <c r="AW1107" s="25"/>
      <c r="AX1107" s="25"/>
    </row>
    <row r="1108" spans="7:50" ht="12.75">
      <c r="G1108" s="49"/>
      <c r="K1108" s="100"/>
      <c r="L1108" s="100"/>
      <c r="M1108" s="106"/>
      <c r="N1108" s="106"/>
      <c r="O1108" s="27"/>
      <c r="P1108" s="27"/>
      <c r="Q1108" s="27"/>
      <c r="R1108" s="27"/>
      <c r="S1108" s="27"/>
      <c r="T1108" s="27"/>
      <c r="U1108" s="27"/>
      <c r="V1108" s="27"/>
      <c r="W1108" s="27"/>
      <c r="X1108" s="27"/>
      <c r="Y1108" s="27"/>
      <c r="Z1108" s="27"/>
      <c r="AA1108" s="27"/>
      <c r="AB1108" s="27"/>
      <c r="AC1108" s="25"/>
      <c r="AD1108" s="25"/>
      <c r="AE1108" s="25"/>
      <c r="AF1108" s="25"/>
      <c r="AG1108" s="25"/>
      <c r="AH1108" s="25"/>
      <c r="AI1108" s="25"/>
      <c r="AJ1108" s="25"/>
      <c r="AK1108" s="25"/>
      <c r="AL1108" s="25"/>
      <c r="AM1108" s="25"/>
      <c r="AN1108" s="25"/>
      <c r="AO1108" s="25"/>
      <c r="AP1108" s="25"/>
      <c r="AQ1108" s="25"/>
      <c r="AR1108" s="25"/>
      <c r="AS1108" s="25"/>
      <c r="AT1108" s="25"/>
      <c r="AU1108" s="25"/>
      <c r="AV1108" s="25"/>
      <c r="AW1108" s="25"/>
      <c r="AX1108" s="25"/>
    </row>
    <row r="1109" spans="7:50" ht="12.75">
      <c r="G1109" s="49"/>
      <c r="K1109" s="100"/>
      <c r="L1109" s="100"/>
      <c r="M1109" s="106"/>
      <c r="N1109" s="106"/>
      <c r="O1109" s="27"/>
      <c r="P1109" s="27"/>
      <c r="Q1109" s="27"/>
      <c r="R1109" s="27"/>
      <c r="S1109" s="27"/>
      <c r="T1109" s="27"/>
      <c r="U1109" s="27"/>
      <c r="V1109" s="27"/>
      <c r="W1109" s="27"/>
      <c r="X1109" s="27"/>
      <c r="Y1109" s="27"/>
      <c r="Z1109" s="27"/>
      <c r="AA1109" s="27"/>
      <c r="AB1109" s="27"/>
      <c r="AC1109" s="25"/>
      <c r="AD1109" s="25"/>
      <c r="AE1109" s="25"/>
      <c r="AF1109" s="25"/>
      <c r="AG1109" s="25"/>
      <c r="AH1109" s="25"/>
      <c r="AI1109" s="25"/>
      <c r="AJ1109" s="25"/>
      <c r="AK1109" s="25"/>
      <c r="AL1109" s="25"/>
      <c r="AM1109" s="25"/>
      <c r="AN1109" s="25"/>
      <c r="AO1109" s="25"/>
      <c r="AP1109" s="25"/>
      <c r="AQ1109" s="25"/>
      <c r="AR1109" s="25"/>
      <c r="AS1109" s="25"/>
      <c r="AT1109" s="25"/>
      <c r="AU1109" s="25"/>
      <c r="AV1109" s="25"/>
      <c r="AW1109" s="25"/>
      <c r="AX1109" s="25"/>
    </row>
    <row r="1110" spans="7:50" ht="12.75">
      <c r="G1110" s="49"/>
      <c r="K1110" s="100"/>
      <c r="L1110" s="100"/>
      <c r="M1110" s="106"/>
      <c r="N1110" s="106"/>
      <c r="O1110" s="27"/>
      <c r="P1110" s="27"/>
      <c r="Q1110" s="27"/>
      <c r="R1110" s="27"/>
      <c r="S1110" s="27"/>
      <c r="T1110" s="27"/>
      <c r="U1110" s="27"/>
      <c r="V1110" s="27"/>
      <c r="W1110" s="27"/>
      <c r="X1110" s="27"/>
      <c r="Y1110" s="27"/>
      <c r="Z1110" s="27"/>
      <c r="AA1110" s="27"/>
      <c r="AB1110" s="27"/>
      <c r="AC1110" s="25"/>
      <c r="AD1110" s="25"/>
      <c r="AE1110" s="25"/>
      <c r="AF1110" s="25"/>
      <c r="AG1110" s="25"/>
      <c r="AH1110" s="25"/>
      <c r="AI1110" s="25"/>
      <c r="AJ1110" s="25"/>
      <c r="AK1110" s="25"/>
      <c r="AL1110" s="25"/>
      <c r="AM1110" s="25"/>
      <c r="AN1110" s="25"/>
      <c r="AO1110" s="25"/>
      <c r="AP1110" s="25"/>
      <c r="AQ1110" s="25"/>
      <c r="AR1110" s="25"/>
      <c r="AS1110" s="25"/>
      <c r="AT1110" s="25"/>
      <c r="AU1110" s="25"/>
      <c r="AV1110" s="25"/>
      <c r="AW1110" s="25"/>
      <c r="AX1110" s="25"/>
    </row>
    <row r="1111" spans="7:50" ht="12.75">
      <c r="G1111" s="49"/>
      <c r="K1111" s="100"/>
      <c r="L1111" s="100"/>
      <c r="M1111" s="106"/>
      <c r="N1111" s="106"/>
      <c r="O1111" s="27"/>
      <c r="P1111" s="27"/>
      <c r="Q1111" s="27"/>
      <c r="R1111" s="27"/>
      <c r="S1111" s="27"/>
      <c r="T1111" s="27"/>
      <c r="U1111" s="27"/>
      <c r="V1111" s="27"/>
      <c r="W1111" s="27"/>
      <c r="X1111" s="27"/>
      <c r="Y1111" s="27"/>
      <c r="Z1111" s="27"/>
      <c r="AA1111" s="27"/>
      <c r="AB1111" s="27"/>
      <c r="AC1111" s="25"/>
      <c r="AD1111" s="25"/>
      <c r="AE1111" s="25"/>
      <c r="AF1111" s="25"/>
      <c r="AG1111" s="25"/>
      <c r="AH1111" s="25"/>
      <c r="AI1111" s="25"/>
      <c r="AJ1111" s="25"/>
      <c r="AK1111" s="25"/>
      <c r="AL1111" s="25"/>
      <c r="AM1111" s="25"/>
      <c r="AN1111" s="25"/>
      <c r="AO1111" s="25"/>
      <c r="AP1111" s="25"/>
      <c r="AQ1111" s="25"/>
      <c r="AR1111" s="25"/>
      <c r="AS1111" s="25"/>
      <c r="AT1111" s="25"/>
      <c r="AU1111" s="25"/>
      <c r="AV1111" s="25"/>
      <c r="AW1111" s="25"/>
      <c r="AX1111" s="25"/>
    </row>
    <row r="1112" spans="7:50" ht="12.75">
      <c r="G1112" s="49"/>
      <c r="K1112" s="100"/>
      <c r="L1112" s="100"/>
      <c r="M1112" s="106"/>
      <c r="N1112" s="106"/>
      <c r="O1112" s="27"/>
      <c r="P1112" s="27"/>
      <c r="Q1112" s="27"/>
      <c r="R1112" s="27"/>
      <c r="S1112" s="27"/>
      <c r="T1112" s="27"/>
      <c r="U1112" s="27"/>
      <c r="V1112" s="27"/>
      <c r="W1112" s="27"/>
      <c r="X1112" s="27"/>
      <c r="Y1112" s="27"/>
      <c r="Z1112" s="27"/>
      <c r="AA1112" s="27"/>
      <c r="AB1112" s="27"/>
      <c r="AC1112" s="25"/>
      <c r="AD1112" s="25"/>
      <c r="AE1112" s="25"/>
      <c r="AF1112" s="25"/>
      <c r="AG1112" s="25"/>
      <c r="AH1112" s="25"/>
      <c r="AI1112" s="25"/>
      <c r="AJ1112" s="25"/>
      <c r="AK1112" s="25"/>
      <c r="AL1112" s="25"/>
      <c r="AM1112" s="25"/>
      <c r="AN1112" s="25"/>
      <c r="AO1112" s="25"/>
      <c r="AP1112" s="25"/>
      <c r="AQ1112" s="25"/>
      <c r="AR1112" s="25"/>
      <c r="AS1112" s="25"/>
      <c r="AT1112" s="25"/>
      <c r="AU1112" s="25"/>
      <c r="AV1112" s="25"/>
      <c r="AW1112" s="25"/>
      <c r="AX1112" s="25"/>
    </row>
    <row r="1113" spans="7:50" ht="12.75">
      <c r="G1113" s="49"/>
      <c r="K1113" s="100"/>
      <c r="L1113" s="100"/>
      <c r="M1113" s="106"/>
      <c r="N1113" s="106"/>
      <c r="O1113" s="27"/>
      <c r="P1113" s="27"/>
      <c r="Q1113" s="27"/>
      <c r="R1113" s="27"/>
      <c r="S1113" s="27"/>
      <c r="T1113" s="27"/>
      <c r="U1113" s="27"/>
      <c r="V1113" s="27"/>
      <c r="W1113" s="27"/>
      <c r="X1113" s="27"/>
      <c r="Y1113" s="27"/>
      <c r="Z1113" s="27"/>
      <c r="AA1113" s="27"/>
      <c r="AB1113" s="27"/>
      <c r="AC1113" s="25"/>
      <c r="AD1113" s="25"/>
      <c r="AE1113" s="25"/>
      <c r="AF1113" s="25"/>
      <c r="AG1113" s="25"/>
      <c r="AH1113" s="25"/>
      <c r="AI1113" s="25"/>
      <c r="AJ1113" s="25"/>
      <c r="AK1113" s="25"/>
      <c r="AL1113" s="25"/>
      <c r="AM1113" s="25"/>
      <c r="AN1113" s="25"/>
      <c r="AO1113" s="25"/>
      <c r="AP1113" s="25"/>
      <c r="AQ1113" s="25"/>
      <c r="AR1113" s="25"/>
      <c r="AS1113" s="25"/>
      <c r="AT1113" s="25"/>
      <c r="AU1113" s="25"/>
      <c r="AV1113" s="25"/>
      <c r="AW1113" s="25"/>
      <c r="AX1113" s="25"/>
    </row>
    <row r="1114" spans="7:50" ht="12.75">
      <c r="G1114" s="49"/>
      <c r="K1114" s="100"/>
      <c r="L1114" s="100"/>
      <c r="M1114" s="106"/>
      <c r="N1114" s="106"/>
      <c r="O1114" s="27"/>
      <c r="P1114" s="27"/>
      <c r="Q1114" s="27"/>
      <c r="R1114" s="27"/>
      <c r="S1114" s="27"/>
      <c r="T1114" s="27"/>
      <c r="U1114" s="27"/>
      <c r="V1114" s="27"/>
      <c r="W1114" s="27"/>
      <c r="X1114" s="27"/>
      <c r="Y1114" s="27"/>
      <c r="Z1114" s="27"/>
      <c r="AA1114" s="27"/>
      <c r="AB1114" s="27"/>
      <c r="AC1114" s="25"/>
      <c r="AD1114" s="25"/>
      <c r="AE1114" s="25"/>
      <c r="AF1114" s="25"/>
      <c r="AG1114" s="25"/>
      <c r="AH1114" s="25"/>
      <c r="AI1114" s="25"/>
      <c r="AJ1114" s="25"/>
      <c r="AK1114" s="25"/>
      <c r="AL1114" s="25"/>
      <c r="AM1114" s="25"/>
      <c r="AN1114" s="25"/>
      <c r="AO1114" s="25"/>
      <c r="AP1114" s="25"/>
      <c r="AQ1114" s="25"/>
      <c r="AR1114" s="25"/>
      <c r="AS1114" s="25"/>
      <c r="AT1114" s="25"/>
      <c r="AU1114" s="25"/>
      <c r="AV1114" s="25"/>
      <c r="AW1114" s="25"/>
      <c r="AX1114" s="25"/>
    </row>
    <row r="1115" spans="7:50" ht="12.75">
      <c r="G1115" s="49"/>
      <c r="K1115" s="100"/>
      <c r="L1115" s="100"/>
      <c r="M1115" s="106"/>
      <c r="N1115" s="106"/>
      <c r="O1115" s="27"/>
      <c r="P1115" s="27"/>
      <c r="Q1115" s="27"/>
      <c r="R1115" s="27"/>
      <c r="S1115" s="27"/>
      <c r="T1115" s="27"/>
      <c r="U1115" s="27"/>
      <c r="V1115" s="27"/>
      <c r="W1115" s="27"/>
      <c r="X1115" s="27"/>
      <c r="Y1115" s="27"/>
      <c r="Z1115" s="27"/>
      <c r="AA1115" s="27"/>
      <c r="AB1115" s="27"/>
      <c r="AC1115" s="25"/>
      <c r="AD1115" s="25"/>
      <c r="AE1115" s="25"/>
      <c r="AF1115" s="25"/>
      <c r="AG1115" s="25"/>
      <c r="AH1115" s="25"/>
      <c r="AI1115" s="25"/>
      <c r="AJ1115" s="25"/>
      <c r="AK1115" s="25"/>
      <c r="AL1115" s="25"/>
      <c r="AM1115" s="25"/>
      <c r="AN1115" s="25"/>
      <c r="AO1115" s="25"/>
      <c r="AP1115" s="25"/>
      <c r="AQ1115" s="25"/>
      <c r="AR1115" s="25"/>
      <c r="AS1115" s="25"/>
      <c r="AT1115" s="25"/>
      <c r="AU1115" s="25"/>
      <c r="AV1115" s="25"/>
      <c r="AW1115" s="25"/>
      <c r="AX1115" s="25"/>
    </row>
    <row r="1116" spans="7:50" ht="12.75">
      <c r="G1116" s="49"/>
      <c r="K1116" s="100"/>
      <c r="L1116" s="100"/>
      <c r="M1116" s="106"/>
      <c r="N1116" s="106"/>
      <c r="O1116" s="27"/>
      <c r="P1116" s="27"/>
      <c r="Q1116" s="27"/>
      <c r="R1116" s="27"/>
      <c r="S1116" s="27"/>
      <c r="T1116" s="27"/>
      <c r="U1116" s="27"/>
      <c r="V1116" s="27"/>
      <c r="W1116" s="27"/>
      <c r="X1116" s="27"/>
      <c r="Y1116" s="27"/>
      <c r="Z1116" s="27"/>
      <c r="AA1116" s="27"/>
      <c r="AB1116" s="27"/>
      <c r="AC1116" s="25"/>
      <c r="AD1116" s="25"/>
      <c r="AE1116" s="25"/>
      <c r="AF1116" s="25"/>
      <c r="AG1116" s="25"/>
      <c r="AH1116" s="25"/>
      <c r="AI1116" s="25"/>
      <c r="AJ1116" s="25"/>
      <c r="AK1116" s="25"/>
      <c r="AL1116" s="25"/>
      <c r="AM1116" s="25"/>
      <c r="AN1116" s="25"/>
      <c r="AO1116" s="25"/>
      <c r="AP1116" s="25"/>
      <c r="AQ1116" s="25"/>
      <c r="AR1116" s="25"/>
      <c r="AS1116" s="25"/>
      <c r="AT1116" s="25"/>
      <c r="AU1116" s="25"/>
      <c r="AV1116" s="25"/>
      <c r="AW1116" s="25"/>
      <c r="AX1116" s="25"/>
    </row>
    <row r="1117" spans="7:50" ht="12.75">
      <c r="G1117" s="49"/>
      <c r="K1117" s="100"/>
      <c r="L1117" s="100"/>
      <c r="M1117" s="106"/>
      <c r="N1117" s="106"/>
      <c r="O1117" s="27"/>
      <c r="P1117" s="27"/>
      <c r="Q1117" s="27"/>
      <c r="R1117" s="27"/>
      <c r="S1117" s="27"/>
      <c r="T1117" s="27"/>
      <c r="U1117" s="27"/>
      <c r="V1117" s="27"/>
      <c r="W1117" s="27"/>
      <c r="X1117" s="27"/>
      <c r="Y1117" s="27"/>
      <c r="Z1117" s="27"/>
      <c r="AA1117" s="27"/>
      <c r="AB1117" s="27"/>
      <c r="AC1117" s="25"/>
      <c r="AD1117" s="25"/>
      <c r="AE1117" s="25"/>
      <c r="AF1117" s="25"/>
      <c r="AG1117" s="25"/>
      <c r="AH1117" s="25"/>
      <c r="AI1117" s="25"/>
      <c r="AJ1117" s="25"/>
      <c r="AK1117" s="25"/>
      <c r="AL1117" s="25"/>
      <c r="AM1117" s="25"/>
      <c r="AN1117" s="25"/>
      <c r="AO1117" s="25"/>
      <c r="AP1117" s="25"/>
      <c r="AQ1117" s="25"/>
      <c r="AR1117" s="25"/>
      <c r="AS1117" s="25"/>
      <c r="AT1117" s="25"/>
      <c r="AU1117" s="25"/>
      <c r="AV1117" s="25"/>
      <c r="AW1117" s="25"/>
      <c r="AX1117" s="25"/>
    </row>
    <row r="1118" spans="7:50" ht="12.75">
      <c r="G1118" s="49"/>
      <c r="K1118" s="100"/>
      <c r="L1118" s="100"/>
      <c r="M1118" s="106"/>
      <c r="N1118" s="106"/>
      <c r="O1118" s="27"/>
      <c r="P1118" s="27"/>
      <c r="Q1118" s="27"/>
      <c r="R1118" s="27"/>
      <c r="S1118" s="27"/>
      <c r="T1118" s="27"/>
      <c r="U1118" s="27"/>
      <c r="V1118" s="27"/>
      <c r="W1118" s="27"/>
      <c r="X1118" s="27"/>
      <c r="Y1118" s="27"/>
      <c r="Z1118" s="27"/>
      <c r="AA1118" s="27"/>
      <c r="AB1118" s="27"/>
      <c r="AC1118" s="25"/>
      <c r="AD1118" s="25"/>
      <c r="AE1118" s="25"/>
      <c r="AF1118" s="25"/>
      <c r="AG1118" s="25"/>
      <c r="AH1118" s="25"/>
      <c r="AI1118" s="25"/>
      <c r="AJ1118" s="25"/>
      <c r="AK1118" s="25"/>
      <c r="AL1118" s="25"/>
      <c r="AM1118" s="25"/>
      <c r="AN1118" s="25"/>
      <c r="AO1118" s="25"/>
      <c r="AP1118" s="25"/>
      <c r="AQ1118" s="25"/>
      <c r="AR1118" s="25"/>
      <c r="AS1118" s="25"/>
      <c r="AT1118" s="25"/>
      <c r="AU1118" s="25"/>
      <c r="AV1118" s="25"/>
      <c r="AW1118" s="25"/>
      <c r="AX1118" s="25"/>
    </row>
    <row r="1119" spans="7:50" ht="12.75">
      <c r="G1119" s="49"/>
      <c r="K1119" s="100"/>
      <c r="L1119" s="100"/>
      <c r="M1119" s="106"/>
      <c r="N1119" s="106"/>
      <c r="O1119" s="27"/>
      <c r="P1119" s="27"/>
      <c r="Q1119" s="27"/>
      <c r="R1119" s="27"/>
      <c r="S1119" s="27"/>
      <c r="T1119" s="27"/>
      <c r="U1119" s="27"/>
      <c r="V1119" s="27"/>
      <c r="W1119" s="27"/>
      <c r="X1119" s="27"/>
      <c r="Y1119" s="27"/>
      <c r="Z1119" s="27"/>
      <c r="AA1119" s="27"/>
      <c r="AB1119" s="27"/>
      <c r="AC1119" s="25"/>
      <c r="AD1119" s="25"/>
      <c r="AE1119" s="25"/>
      <c r="AF1119" s="25"/>
      <c r="AG1119" s="25"/>
      <c r="AH1119" s="25"/>
      <c r="AI1119" s="25"/>
      <c r="AJ1119" s="25"/>
      <c r="AK1119" s="25"/>
      <c r="AL1119" s="25"/>
      <c r="AM1119" s="25"/>
      <c r="AN1119" s="25"/>
      <c r="AO1119" s="25"/>
      <c r="AP1119" s="25"/>
      <c r="AQ1119" s="25"/>
      <c r="AR1119" s="25"/>
      <c r="AS1119" s="25"/>
      <c r="AT1119" s="25"/>
      <c r="AU1119" s="25"/>
      <c r="AV1119" s="25"/>
      <c r="AW1119" s="25"/>
      <c r="AX1119" s="25"/>
    </row>
    <row r="1120" spans="7:50" ht="12.75">
      <c r="G1120" s="49"/>
      <c r="K1120" s="100"/>
      <c r="L1120" s="100"/>
      <c r="M1120" s="106"/>
      <c r="N1120" s="106"/>
      <c r="O1120" s="27"/>
      <c r="P1120" s="27"/>
      <c r="Q1120" s="27"/>
      <c r="R1120" s="27"/>
      <c r="S1120" s="27"/>
      <c r="T1120" s="27"/>
      <c r="U1120" s="27"/>
      <c r="V1120" s="27"/>
      <c r="W1120" s="27"/>
      <c r="X1120" s="27"/>
      <c r="Y1120" s="27"/>
      <c r="Z1120" s="27"/>
      <c r="AA1120" s="27"/>
      <c r="AB1120" s="27"/>
      <c r="AC1120" s="25"/>
      <c r="AD1120" s="25"/>
      <c r="AE1120" s="25"/>
      <c r="AF1120" s="25"/>
      <c r="AG1120" s="25"/>
      <c r="AH1120" s="25"/>
      <c r="AI1120" s="25"/>
      <c r="AJ1120" s="25"/>
      <c r="AK1120" s="25"/>
      <c r="AL1120" s="25"/>
      <c r="AM1120" s="25"/>
      <c r="AN1120" s="25"/>
      <c r="AO1120" s="25"/>
      <c r="AP1120" s="25"/>
      <c r="AQ1120" s="25"/>
      <c r="AR1120" s="25"/>
      <c r="AS1120" s="25"/>
      <c r="AT1120" s="25"/>
      <c r="AU1120" s="25"/>
      <c r="AV1120" s="25"/>
      <c r="AW1120" s="25"/>
      <c r="AX1120" s="25"/>
    </row>
    <row r="1121" spans="7:50" ht="12.75">
      <c r="G1121" s="49"/>
      <c r="K1121" s="100"/>
      <c r="L1121" s="100"/>
      <c r="M1121" s="106"/>
      <c r="N1121" s="106"/>
      <c r="O1121" s="27"/>
      <c r="P1121" s="27"/>
      <c r="Q1121" s="27"/>
      <c r="R1121" s="27"/>
      <c r="S1121" s="27"/>
      <c r="T1121" s="27"/>
      <c r="U1121" s="27"/>
      <c r="V1121" s="27"/>
      <c r="W1121" s="27"/>
      <c r="X1121" s="27"/>
      <c r="Y1121" s="27"/>
      <c r="Z1121" s="27"/>
      <c r="AA1121" s="27"/>
      <c r="AB1121" s="27"/>
      <c r="AC1121" s="25"/>
      <c r="AD1121" s="25"/>
      <c r="AE1121" s="25"/>
      <c r="AF1121" s="25"/>
      <c r="AG1121" s="25"/>
      <c r="AH1121" s="25"/>
      <c r="AI1121" s="25"/>
      <c r="AJ1121" s="25"/>
      <c r="AK1121" s="25"/>
      <c r="AL1121" s="25"/>
      <c r="AM1121" s="25"/>
      <c r="AN1121" s="25"/>
      <c r="AO1121" s="25"/>
      <c r="AP1121" s="25"/>
      <c r="AQ1121" s="25"/>
      <c r="AR1121" s="25"/>
      <c r="AS1121" s="25"/>
      <c r="AT1121" s="25"/>
      <c r="AU1121" s="25"/>
      <c r="AV1121" s="25"/>
      <c r="AW1121" s="25"/>
      <c r="AX1121" s="25"/>
    </row>
    <row r="1122" spans="7:50" ht="12.75">
      <c r="G1122" s="49"/>
      <c r="K1122" s="100"/>
      <c r="L1122" s="100"/>
      <c r="M1122" s="106"/>
      <c r="N1122" s="106"/>
      <c r="O1122" s="27"/>
      <c r="P1122" s="27"/>
      <c r="Q1122" s="27"/>
      <c r="R1122" s="27"/>
      <c r="S1122" s="27"/>
      <c r="T1122" s="27"/>
      <c r="U1122" s="27"/>
      <c r="V1122" s="27"/>
      <c r="W1122" s="27"/>
      <c r="X1122" s="27"/>
      <c r="Y1122" s="27"/>
      <c r="Z1122" s="27"/>
      <c r="AA1122" s="27"/>
      <c r="AB1122" s="27"/>
      <c r="AC1122" s="25"/>
      <c r="AD1122" s="25"/>
      <c r="AE1122" s="25"/>
      <c r="AF1122" s="25"/>
      <c r="AG1122" s="25"/>
      <c r="AH1122" s="25"/>
      <c r="AI1122" s="25"/>
      <c r="AJ1122" s="25"/>
      <c r="AK1122" s="25"/>
      <c r="AL1122" s="25"/>
      <c r="AM1122" s="25"/>
      <c r="AN1122" s="25"/>
      <c r="AO1122" s="25"/>
      <c r="AP1122" s="25"/>
      <c r="AQ1122" s="25"/>
      <c r="AR1122" s="25"/>
      <c r="AS1122" s="25"/>
      <c r="AT1122" s="25"/>
      <c r="AU1122" s="25"/>
      <c r="AV1122" s="25"/>
      <c r="AW1122" s="25"/>
      <c r="AX1122" s="25"/>
    </row>
    <row r="1123" spans="7:50" ht="12.75">
      <c r="G1123" s="49"/>
      <c r="K1123" s="100"/>
      <c r="L1123" s="100"/>
      <c r="M1123" s="106"/>
      <c r="N1123" s="106"/>
      <c r="O1123" s="27"/>
      <c r="P1123" s="27"/>
      <c r="Q1123" s="27"/>
      <c r="R1123" s="27"/>
      <c r="S1123" s="27"/>
      <c r="T1123" s="27"/>
      <c r="U1123" s="27"/>
      <c r="V1123" s="27"/>
      <c r="W1123" s="27"/>
      <c r="X1123" s="27"/>
      <c r="Y1123" s="27"/>
      <c r="Z1123" s="27"/>
      <c r="AA1123" s="27"/>
      <c r="AB1123" s="27"/>
      <c r="AC1123" s="25"/>
      <c r="AD1123" s="25"/>
      <c r="AE1123" s="25"/>
      <c r="AF1123" s="25"/>
      <c r="AG1123" s="25"/>
      <c r="AH1123" s="25"/>
      <c r="AI1123" s="25"/>
      <c r="AJ1123" s="25"/>
      <c r="AK1123" s="25"/>
      <c r="AL1123" s="25"/>
      <c r="AM1123" s="25"/>
      <c r="AN1123" s="25"/>
      <c r="AO1123" s="25"/>
      <c r="AP1123" s="25"/>
      <c r="AQ1123" s="25"/>
      <c r="AR1123" s="25"/>
      <c r="AS1123" s="25"/>
      <c r="AT1123" s="25"/>
      <c r="AU1123" s="25"/>
      <c r="AV1123" s="25"/>
      <c r="AW1123" s="25"/>
      <c r="AX1123" s="25"/>
    </row>
    <row r="1124" spans="7:50" ht="12.75">
      <c r="G1124" s="49"/>
      <c r="K1124" s="100"/>
      <c r="L1124" s="100"/>
      <c r="M1124" s="106"/>
      <c r="N1124" s="106"/>
      <c r="O1124" s="27"/>
      <c r="P1124" s="27"/>
      <c r="Q1124" s="27"/>
      <c r="R1124" s="27"/>
      <c r="S1124" s="27"/>
      <c r="T1124" s="27"/>
      <c r="U1124" s="27"/>
      <c r="V1124" s="27"/>
      <c r="W1124" s="27"/>
      <c r="X1124" s="27"/>
      <c r="Y1124" s="27"/>
      <c r="Z1124" s="27"/>
      <c r="AA1124" s="27"/>
      <c r="AB1124" s="27"/>
      <c r="AC1124" s="25"/>
      <c r="AD1124" s="25"/>
      <c r="AE1124" s="25"/>
      <c r="AF1124" s="25"/>
      <c r="AG1124" s="25"/>
      <c r="AH1124" s="25"/>
      <c r="AI1124" s="25"/>
      <c r="AJ1124" s="25"/>
      <c r="AK1124" s="25"/>
      <c r="AL1124" s="25"/>
      <c r="AM1124" s="25"/>
      <c r="AN1124" s="25"/>
      <c r="AO1124" s="25"/>
      <c r="AP1124" s="25"/>
      <c r="AQ1124" s="25"/>
      <c r="AR1124" s="25"/>
      <c r="AS1124" s="25"/>
      <c r="AT1124" s="25"/>
      <c r="AU1124" s="25"/>
      <c r="AV1124" s="25"/>
      <c r="AW1124" s="25"/>
      <c r="AX1124" s="25"/>
    </row>
    <row r="1125" spans="7:50" ht="12.75">
      <c r="G1125" s="49"/>
      <c r="K1125" s="100"/>
      <c r="L1125" s="100"/>
      <c r="M1125" s="106"/>
      <c r="N1125" s="106"/>
      <c r="O1125" s="27"/>
      <c r="P1125" s="27"/>
      <c r="Q1125" s="27"/>
      <c r="R1125" s="27"/>
      <c r="S1125" s="27"/>
      <c r="T1125" s="27"/>
      <c r="U1125" s="27"/>
      <c r="V1125" s="27"/>
      <c r="W1125" s="27"/>
      <c r="X1125" s="27"/>
      <c r="Y1125" s="27"/>
      <c r="Z1125" s="27"/>
      <c r="AA1125" s="27"/>
      <c r="AB1125" s="27"/>
      <c r="AC1125" s="25"/>
      <c r="AD1125" s="25"/>
      <c r="AE1125" s="25"/>
      <c r="AF1125" s="25"/>
      <c r="AG1125" s="25"/>
      <c r="AH1125" s="25"/>
      <c r="AI1125" s="25"/>
      <c r="AJ1125" s="25"/>
      <c r="AK1125" s="25"/>
      <c r="AL1125" s="25"/>
      <c r="AM1125" s="25"/>
      <c r="AN1125" s="25"/>
      <c r="AO1125" s="25"/>
      <c r="AP1125" s="25"/>
      <c r="AQ1125" s="25"/>
      <c r="AR1125" s="25"/>
      <c r="AS1125" s="25"/>
      <c r="AT1125" s="25"/>
      <c r="AU1125" s="25"/>
      <c r="AV1125" s="25"/>
      <c r="AW1125" s="25"/>
      <c r="AX1125" s="25"/>
    </row>
    <row r="1126" spans="7:50" ht="12.75">
      <c r="G1126" s="49"/>
      <c r="K1126" s="100"/>
      <c r="L1126" s="100"/>
      <c r="M1126" s="106"/>
      <c r="N1126" s="106"/>
      <c r="O1126" s="27"/>
      <c r="P1126" s="27"/>
      <c r="Q1126" s="27"/>
      <c r="R1126" s="27"/>
      <c r="S1126" s="27"/>
      <c r="T1126" s="27"/>
      <c r="U1126" s="27"/>
      <c r="V1126" s="27"/>
      <c r="W1126" s="27"/>
      <c r="X1126" s="27"/>
      <c r="Y1126" s="27"/>
      <c r="Z1126" s="27"/>
      <c r="AA1126" s="27"/>
      <c r="AB1126" s="27"/>
      <c r="AC1126" s="25"/>
      <c r="AD1126" s="25"/>
      <c r="AE1126" s="25"/>
      <c r="AF1126" s="25"/>
      <c r="AG1126" s="25"/>
      <c r="AH1126" s="25"/>
      <c r="AI1126" s="25"/>
      <c r="AJ1126" s="25"/>
      <c r="AK1126" s="25"/>
      <c r="AL1126" s="25"/>
      <c r="AM1126" s="25"/>
      <c r="AN1126" s="25"/>
      <c r="AO1126" s="25"/>
      <c r="AP1126" s="25"/>
      <c r="AQ1126" s="25"/>
      <c r="AR1126" s="25"/>
      <c r="AS1126" s="25"/>
      <c r="AT1126" s="25"/>
      <c r="AU1126" s="25"/>
      <c r="AV1126" s="25"/>
      <c r="AW1126" s="25"/>
      <c r="AX1126" s="25"/>
    </row>
    <row r="1127" spans="7:50" ht="12.75">
      <c r="G1127" s="49"/>
      <c r="K1127" s="100"/>
      <c r="L1127" s="100"/>
      <c r="M1127" s="106"/>
      <c r="N1127" s="106"/>
      <c r="O1127" s="27"/>
      <c r="P1127" s="27"/>
      <c r="Q1127" s="27"/>
      <c r="R1127" s="27"/>
      <c r="S1127" s="27"/>
      <c r="T1127" s="27"/>
      <c r="U1127" s="27"/>
      <c r="V1127" s="27"/>
      <c r="W1127" s="27"/>
      <c r="X1127" s="27"/>
      <c r="Y1127" s="27"/>
      <c r="Z1127" s="27"/>
      <c r="AA1127" s="27"/>
      <c r="AB1127" s="27"/>
      <c r="AC1127" s="25"/>
      <c r="AD1127" s="25"/>
      <c r="AE1127" s="25"/>
      <c r="AF1127" s="25"/>
      <c r="AG1127" s="25"/>
      <c r="AH1127" s="25"/>
      <c r="AI1127" s="25"/>
      <c r="AJ1127" s="25"/>
      <c r="AK1127" s="25"/>
      <c r="AL1127" s="25"/>
      <c r="AM1127" s="25"/>
      <c r="AN1127" s="25"/>
      <c r="AO1127" s="25"/>
      <c r="AP1127" s="25"/>
      <c r="AQ1127" s="25"/>
      <c r="AR1127" s="25"/>
      <c r="AS1127" s="25"/>
      <c r="AT1127" s="25"/>
      <c r="AU1127" s="25"/>
      <c r="AV1127" s="25"/>
      <c r="AW1127" s="25"/>
      <c r="AX1127" s="25"/>
    </row>
    <row r="1128" spans="7:50" ht="12.75">
      <c r="G1128" s="49"/>
      <c r="K1128" s="100"/>
      <c r="L1128" s="100"/>
      <c r="M1128" s="106"/>
      <c r="N1128" s="106"/>
      <c r="O1128" s="27"/>
      <c r="P1128" s="27"/>
      <c r="Q1128" s="27"/>
      <c r="R1128" s="27"/>
      <c r="S1128" s="27"/>
      <c r="T1128" s="27"/>
      <c r="U1128" s="27"/>
      <c r="V1128" s="27"/>
      <c r="W1128" s="27"/>
      <c r="X1128" s="27"/>
      <c r="Y1128" s="27"/>
      <c r="Z1128" s="27"/>
      <c r="AA1128" s="27"/>
      <c r="AB1128" s="27"/>
      <c r="AC1128" s="25"/>
      <c r="AD1128" s="25"/>
      <c r="AE1128" s="25"/>
      <c r="AF1128" s="25"/>
      <c r="AG1128" s="25"/>
      <c r="AH1128" s="25"/>
      <c r="AI1128" s="25"/>
      <c r="AJ1128" s="25"/>
      <c r="AK1128" s="25"/>
      <c r="AL1128" s="25"/>
      <c r="AM1128" s="25"/>
      <c r="AN1128" s="25"/>
      <c r="AO1128" s="25"/>
      <c r="AP1128" s="25"/>
      <c r="AQ1128" s="25"/>
      <c r="AR1128" s="25"/>
      <c r="AS1128" s="25"/>
      <c r="AT1128" s="25"/>
      <c r="AU1128" s="25"/>
      <c r="AV1128" s="25"/>
      <c r="AW1128" s="25"/>
      <c r="AX1128" s="25"/>
    </row>
    <row r="1129" spans="7:50" ht="12.75">
      <c r="G1129" s="49"/>
      <c r="K1129" s="100"/>
      <c r="L1129" s="100"/>
      <c r="M1129" s="106"/>
      <c r="N1129" s="106"/>
      <c r="O1129" s="27"/>
      <c r="P1129" s="27"/>
      <c r="Q1129" s="27"/>
      <c r="R1129" s="27"/>
      <c r="S1129" s="27"/>
      <c r="T1129" s="27"/>
      <c r="U1129" s="27"/>
      <c r="V1129" s="27"/>
      <c r="W1129" s="27"/>
      <c r="X1129" s="27"/>
      <c r="Y1129" s="27"/>
      <c r="Z1129" s="27"/>
      <c r="AA1129" s="27"/>
      <c r="AB1129" s="27"/>
      <c r="AC1129" s="25"/>
      <c r="AD1129" s="25"/>
      <c r="AE1129" s="25"/>
      <c r="AF1129" s="25"/>
      <c r="AG1129" s="25"/>
      <c r="AH1129" s="25"/>
      <c r="AI1129" s="25"/>
      <c r="AJ1129" s="25"/>
      <c r="AK1129" s="25"/>
      <c r="AL1129" s="25"/>
      <c r="AM1129" s="25"/>
      <c r="AN1129" s="25"/>
      <c r="AO1129" s="25"/>
      <c r="AP1129" s="25"/>
      <c r="AQ1129" s="25"/>
      <c r="AR1129" s="25"/>
      <c r="AS1129" s="25"/>
      <c r="AT1129" s="25"/>
      <c r="AU1129" s="25"/>
      <c r="AV1129" s="25"/>
      <c r="AW1129" s="25"/>
      <c r="AX1129" s="25"/>
    </row>
    <row r="1130" spans="7:50" ht="12.75">
      <c r="G1130" s="49"/>
      <c r="K1130" s="100"/>
      <c r="L1130" s="100"/>
      <c r="M1130" s="106"/>
      <c r="N1130" s="106"/>
      <c r="O1130" s="27"/>
      <c r="P1130" s="27"/>
      <c r="Q1130" s="27"/>
      <c r="R1130" s="27"/>
      <c r="S1130" s="27"/>
      <c r="T1130" s="27"/>
      <c r="U1130" s="27"/>
      <c r="V1130" s="27"/>
      <c r="W1130" s="27"/>
      <c r="X1130" s="27"/>
      <c r="Y1130" s="27"/>
      <c r="Z1130" s="27"/>
      <c r="AA1130" s="27"/>
      <c r="AB1130" s="27"/>
      <c r="AC1130" s="25"/>
      <c r="AD1130" s="25"/>
      <c r="AE1130" s="25"/>
      <c r="AF1130" s="25"/>
      <c r="AG1130" s="25"/>
      <c r="AH1130" s="25"/>
      <c r="AI1130" s="25"/>
      <c r="AJ1130" s="25"/>
      <c r="AK1130" s="25"/>
      <c r="AL1130" s="25"/>
      <c r="AM1130" s="25"/>
      <c r="AN1130" s="25"/>
      <c r="AO1130" s="25"/>
      <c r="AP1130" s="25"/>
      <c r="AQ1130" s="25"/>
      <c r="AR1130" s="25"/>
      <c r="AS1130" s="25"/>
      <c r="AT1130" s="25"/>
      <c r="AU1130" s="25"/>
      <c r="AV1130" s="25"/>
      <c r="AW1130" s="25"/>
      <c r="AX1130" s="25"/>
    </row>
    <row r="1131" spans="7:50" ht="12.75">
      <c r="G1131" s="49"/>
      <c r="K1131" s="100"/>
      <c r="L1131" s="100"/>
      <c r="M1131" s="106"/>
      <c r="N1131" s="106"/>
      <c r="O1131" s="27"/>
      <c r="P1131" s="27"/>
      <c r="Q1131" s="27"/>
      <c r="R1131" s="27"/>
      <c r="S1131" s="27"/>
      <c r="T1131" s="27"/>
      <c r="U1131" s="27"/>
      <c r="V1131" s="27"/>
      <c r="W1131" s="27"/>
      <c r="X1131" s="27"/>
      <c r="Y1131" s="27"/>
      <c r="Z1131" s="27"/>
      <c r="AA1131" s="27"/>
      <c r="AB1131" s="27"/>
      <c r="AC1131" s="25"/>
      <c r="AD1131" s="25"/>
      <c r="AE1131" s="25"/>
      <c r="AF1131" s="25"/>
      <c r="AG1131" s="25"/>
      <c r="AH1131" s="25"/>
      <c r="AI1131" s="25"/>
      <c r="AJ1131" s="25"/>
      <c r="AK1131" s="25"/>
      <c r="AL1131" s="25"/>
      <c r="AM1131" s="25"/>
      <c r="AN1131" s="25"/>
      <c r="AO1131" s="25"/>
      <c r="AP1131" s="25"/>
      <c r="AQ1131" s="25"/>
      <c r="AR1131" s="25"/>
      <c r="AS1131" s="25"/>
      <c r="AT1131" s="25"/>
      <c r="AU1131" s="25"/>
      <c r="AV1131" s="25"/>
      <c r="AW1131" s="25"/>
      <c r="AX1131" s="25"/>
    </row>
    <row r="1132" spans="7:50" ht="12.75">
      <c r="G1132" s="49"/>
      <c r="K1132" s="100"/>
      <c r="L1132" s="100"/>
      <c r="M1132" s="106"/>
      <c r="N1132" s="106"/>
      <c r="O1132" s="27"/>
      <c r="P1132" s="27"/>
      <c r="Q1132" s="27"/>
      <c r="R1132" s="27"/>
      <c r="S1132" s="27"/>
      <c r="T1132" s="27"/>
      <c r="U1132" s="27"/>
      <c r="V1132" s="27"/>
      <c r="W1132" s="27"/>
      <c r="X1132" s="27"/>
      <c r="Y1132" s="27"/>
      <c r="Z1132" s="27"/>
      <c r="AA1132" s="27"/>
      <c r="AB1132" s="27"/>
      <c r="AC1132" s="25"/>
      <c r="AD1132" s="25"/>
      <c r="AE1132" s="25"/>
      <c r="AF1132" s="25"/>
      <c r="AG1132" s="25"/>
      <c r="AH1132" s="25"/>
      <c r="AI1132" s="25"/>
      <c r="AJ1132" s="25"/>
      <c r="AK1132" s="25"/>
      <c r="AL1132" s="25"/>
      <c r="AM1132" s="25"/>
      <c r="AN1132" s="25"/>
      <c r="AO1132" s="25"/>
      <c r="AP1132" s="25"/>
      <c r="AQ1132" s="25"/>
      <c r="AR1132" s="25"/>
      <c r="AS1132" s="25"/>
      <c r="AT1132" s="25"/>
      <c r="AU1132" s="25"/>
      <c r="AV1132" s="25"/>
      <c r="AW1132" s="25"/>
      <c r="AX1132" s="25"/>
    </row>
    <row r="1133" spans="7:50" ht="12.75">
      <c r="G1133" s="49"/>
      <c r="K1133" s="100"/>
      <c r="L1133" s="100"/>
      <c r="M1133" s="106"/>
      <c r="N1133" s="106"/>
      <c r="O1133" s="27"/>
      <c r="P1133" s="27"/>
      <c r="Q1133" s="27"/>
      <c r="R1133" s="27"/>
      <c r="S1133" s="27"/>
      <c r="T1133" s="27"/>
      <c r="U1133" s="27"/>
      <c r="V1133" s="27"/>
      <c r="W1133" s="27"/>
      <c r="X1133" s="27"/>
      <c r="Y1133" s="27"/>
      <c r="Z1133" s="27"/>
      <c r="AA1133" s="27"/>
      <c r="AB1133" s="27"/>
      <c r="AC1133" s="25"/>
      <c r="AD1133" s="25"/>
      <c r="AE1133" s="25"/>
      <c r="AF1133" s="25"/>
      <c r="AG1133" s="25"/>
      <c r="AH1133" s="25"/>
      <c r="AI1133" s="25"/>
      <c r="AJ1133" s="25"/>
      <c r="AK1133" s="25"/>
      <c r="AL1133" s="25"/>
      <c r="AM1133" s="25"/>
      <c r="AN1133" s="25"/>
      <c r="AO1133" s="25"/>
      <c r="AP1133" s="25"/>
      <c r="AQ1133" s="25"/>
      <c r="AR1133" s="25"/>
      <c r="AS1133" s="25"/>
      <c r="AT1133" s="25"/>
      <c r="AU1133" s="25"/>
      <c r="AV1133" s="25"/>
      <c r="AW1133" s="25"/>
      <c r="AX1133" s="25"/>
    </row>
    <row r="1134" spans="7:50" ht="12.75">
      <c r="G1134" s="49"/>
      <c r="K1134" s="100"/>
      <c r="L1134" s="100"/>
      <c r="M1134" s="106"/>
      <c r="N1134" s="106"/>
      <c r="O1134" s="27"/>
      <c r="P1134" s="27"/>
      <c r="Q1134" s="27"/>
      <c r="R1134" s="27"/>
      <c r="S1134" s="27"/>
      <c r="T1134" s="27"/>
      <c r="U1134" s="27"/>
      <c r="V1134" s="27"/>
      <c r="W1134" s="27"/>
      <c r="X1134" s="27"/>
      <c r="Y1134" s="27"/>
      <c r="Z1134" s="27"/>
      <c r="AA1134" s="27"/>
      <c r="AB1134" s="27"/>
      <c r="AC1134" s="25"/>
      <c r="AD1134" s="25"/>
      <c r="AE1134" s="25"/>
      <c r="AF1134" s="25"/>
      <c r="AG1134" s="25"/>
      <c r="AH1134" s="25"/>
      <c r="AI1134" s="25"/>
      <c r="AJ1134" s="25"/>
      <c r="AK1134" s="25"/>
      <c r="AL1134" s="25"/>
      <c r="AM1134" s="25"/>
      <c r="AN1134" s="25"/>
      <c r="AO1134" s="25"/>
      <c r="AP1134" s="25"/>
      <c r="AQ1134" s="25"/>
      <c r="AR1134" s="25"/>
      <c r="AS1134" s="25"/>
      <c r="AT1134" s="25"/>
      <c r="AU1134" s="25"/>
      <c r="AV1134" s="25"/>
      <c r="AW1134" s="25"/>
      <c r="AX1134" s="25"/>
    </row>
    <row r="1135" spans="7:50" ht="12.75">
      <c r="G1135" s="49"/>
      <c r="K1135" s="100"/>
      <c r="L1135" s="100"/>
      <c r="M1135" s="106"/>
      <c r="N1135" s="106"/>
      <c r="O1135" s="27"/>
      <c r="P1135" s="27"/>
      <c r="Q1135" s="27"/>
      <c r="R1135" s="27"/>
      <c r="S1135" s="27"/>
      <c r="T1135" s="27"/>
      <c r="U1135" s="27"/>
      <c r="V1135" s="27"/>
      <c r="W1135" s="27"/>
      <c r="X1135" s="27"/>
      <c r="Y1135" s="27"/>
      <c r="Z1135" s="27"/>
      <c r="AA1135" s="27"/>
      <c r="AB1135" s="27"/>
      <c r="AC1135" s="25"/>
      <c r="AD1135" s="25"/>
      <c r="AE1135" s="25"/>
      <c r="AF1135" s="25"/>
      <c r="AG1135" s="25"/>
      <c r="AH1135" s="25"/>
      <c r="AI1135" s="25"/>
      <c r="AJ1135" s="25"/>
      <c r="AK1135" s="25"/>
      <c r="AL1135" s="25"/>
      <c r="AM1135" s="25"/>
      <c r="AN1135" s="25"/>
      <c r="AO1135" s="25"/>
      <c r="AP1135" s="25"/>
      <c r="AQ1135" s="25"/>
      <c r="AR1135" s="25"/>
      <c r="AS1135" s="25"/>
      <c r="AT1135" s="25"/>
      <c r="AU1135" s="25"/>
      <c r="AV1135" s="25"/>
      <c r="AW1135" s="25"/>
      <c r="AX1135" s="25"/>
    </row>
    <row r="1136" spans="7:50" ht="12.75">
      <c r="G1136" s="49"/>
      <c r="K1136" s="100"/>
      <c r="L1136" s="100"/>
      <c r="M1136" s="106"/>
      <c r="N1136" s="106"/>
      <c r="O1136" s="27"/>
      <c r="P1136" s="27"/>
      <c r="Q1136" s="27"/>
      <c r="R1136" s="27"/>
      <c r="S1136" s="27"/>
      <c r="T1136" s="27"/>
      <c r="U1136" s="27"/>
      <c r="V1136" s="27"/>
      <c r="W1136" s="27"/>
      <c r="X1136" s="27"/>
      <c r="Y1136" s="27"/>
      <c r="Z1136" s="27"/>
      <c r="AA1136" s="27"/>
      <c r="AB1136" s="27"/>
      <c r="AC1136" s="25"/>
      <c r="AD1136" s="25"/>
      <c r="AE1136" s="25"/>
      <c r="AF1136" s="25"/>
      <c r="AG1136" s="25"/>
      <c r="AH1136" s="25"/>
      <c r="AI1136" s="25"/>
      <c r="AJ1136" s="25"/>
      <c r="AK1136" s="25"/>
      <c r="AL1136" s="25"/>
      <c r="AM1136" s="25"/>
      <c r="AN1136" s="25"/>
      <c r="AO1136" s="25"/>
      <c r="AP1136" s="25"/>
      <c r="AQ1136" s="25"/>
      <c r="AR1136" s="25"/>
      <c r="AS1136" s="25"/>
      <c r="AT1136" s="25"/>
      <c r="AU1136" s="25"/>
      <c r="AV1136" s="25"/>
      <c r="AW1136" s="25"/>
      <c r="AX1136" s="25"/>
    </row>
    <row r="1137" spans="7:50" ht="12.75">
      <c r="G1137" s="49"/>
      <c r="K1137" s="100"/>
      <c r="L1137" s="100"/>
      <c r="M1137" s="106"/>
      <c r="N1137" s="106"/>
      <c r="O1137" s="27"/>
      <c r="P1137" s="27"/>
      <c r="Q1137" s="27"/>
      <c r="R1137" s="27"/>
      <c r="S1137" s="27"/>
      <c r="T1137" s="27"/>
      <c r="U1137" s="27"/>
      <c r="V1137" s="27"/>
      <c r="W1137" s="27"/>
      <c r="X1137" s="27"/>
      <c r="Y1137" s="27"/>
      <c r="Z1137" s="27"/>
      <c r="AA1137" s="27"/>
      <c r="AB1137" s="27"/>
      <c r="AC1137" s="25"/>
      <c r="AD1137" s="25"/>
      <c r="AE1137" s="25"/>
      <c r="AF1137" s="25"/>
      <c r="AG1137" s="25"/>
      <c r="AH1137" s="25"/>
      <c r="AI1137" s="25"/>
      <c r="AJ1137" s="25"/>
      <c r="AK1137" s="25"/>
      <c r="AL1137" s="25"/>
      <c r="AM1137" s="25"/>
      <c r="AN1137" s="25"/>
      <c r="AO1137" s="25"/>
      <c r="AP1137" s="25"/>
      <c r="AQ1137" s="25"/>
      <c r="AR1137" s="25"/>
      <c r="AS1137" s="25"/>
      <c r="AT1137" s="25"/>
      <c r="AU1137" s="25"/>
      <c r="AV1137" s="25"/>
      <c r="AW1137" s="25"/>
      <c r="AX1137" s="25"/>
    </row>
    <row r="1138" spans="7:50" ht="12.75">
      <c r="G1138" s="49"/>
      <c r="K1138" s="100"/>
      <c r="L1138" s="100"/>
      <c r="M1138" s="106"/>
      <c r="N1138" s="106"/>
      <c r="O1138" s="27"/>
      <c r="P1138" s="27"/>
      <c r="Q1138" s="27"/>
      <c r="R1138" s="27"/>
      <c r="S1138" s="27"/>
      <c r="T1138" s="27"/>
      <c r="U1138" s="27"/>
      <c r="V1138" s="27"/>
      <c r="W1138" s="27"/>
      <c r="X1138" s="27"/>
      <c r="Y1138" s="27"/>
      <c r="Z1138" s="27"/>
      <c r="AA1138" s="27"/>
      <c r="AB1138" s="27"/>
      <c r="AC1138" s="25"/>
      <c r="AD1138" s="25"/>
      <c r="AE1138" s="25"/>
      <c r="AF1138" s="25"/>
      <c r="AG1138" s="25"/>
      <c r="AH1138" s="25"/>
      <c r="AI1138" s="25"/>
      <c r="AJ1138" s="25"/>
      <c r="AK1138" s="25"/>
      <c r="AL1138" s="25"/>
      <c r="AM1138" s="25"/>
      <c r="AN1138" s="25"/>
      <c r="AO1138" s="25"/>
      <c r="AP1138" s="25"/>
      <c r="AQ1138" s="25"/>
      <c r="AR1138" s="25"/>
      <c r="AS1138" s="25"/>
      <c r="AT1138" s="25"/>
      <c r="AU1138" s="25"/>
      <c r="AV1138" s="25"/>
      <c r="AW1138" s="25"/>
      <c r="AX1138" s="25"/>
    </row>
    <row r="1139" spans="7:50" ht="12.75">
      <c r="G1139" s="49"/>
      <c r="K1139" s="100"/>
      <c r="L1139" s="100"/>
      <c r="M1139" s="106"/>
      <c r="N1139" s="106"/>
      <c r="O1139" s="27"/>
      <c r="P1139" s="27"/>
      <c r="Q1139" s="27"/>
      <c r="R1139" s="27"/>
      <c r="S1139" s="27"/>
      <c r="T1139" s="27"/>
      <c r="U1139" s="27"/>
      <c r="V1139" s="27"/>
      <c r="W1139" s="27"/>
      <c r="X1139" s="27"/>
      <c r="Y1139" s="27"/>
      <c r="Z1139" s="27"/>
      <c r="AA1139" s="27"/>
      <c r="AB1139" s="27"/>
      <c r="AC1139" s="25"/>
      <c r="AD1139" s="25"/>
      <c r="AE1139" s="25"/>
      <c r="AF1139" s="25"/>
      <c r="AG1139" s="25"/>
      <c r="AH1139" s="25"/>
      <c r="AI1139" s="25"/>
      <c r="AJ1139" s="25"/>
      <c r="AK1139" s="25"/>
      <c r="AL1139" s="25"/>
      <c r="AM1139" s="25"/>
      <c r="AN1139" s="25"/>
      <c r="AO1139" s="25"/>
      <c r="AP1139" s="25"/>
      <c r="AQ1139" s="25"/>
      <c r="AR1139" s="25"/>
      <c r="AS1139" s="25"/>
      <c r="AT1139" s="25"/>
      <c r="AU1139" s="25"/>
      <c r="AV1139" s="25"/>
      <c r="AW1139" s="25"/>
      <c r="AX1139" s="25"/>
    </row>
    <row r="1140" spans="7:50" ht="12.75">
      <c r="G1140" s="49"/>
      <c r="K1140" s="100"/>
      <c r="L1140" s="100"/>
      <c r="M1140" s="106"/>
      <c r="N1140" s="106"/>
      <c r="O1140" s="27"/>
      <c r="P1140" s="27"/>
      <c r="Q1140" s="27"/>
      <c r="R1140" s="27"/>
      <c r="S1140" s="27"/>
      <c r="T1140" s="27"/>
      <c r="U1140" s="27"/>
      <c r="V1140" s="27"/>
      <c r="W1140" s="27"/>
      <c r="X1140" s="27"/>
      <c r="Y1140" s="27"/>
      <c r="Z1140" s="27"/>
      <c r="AA1140" s="27"/>
      <c r="AB1140" s="27"/>
      <c r="AC1140" s="25"/>
      <c r="AD1140" s="25"/>
      <c r="AE1140" s="25"/>
      <c r="AF1140" s="25"/>
      <c r="AG1140" s="25"/>
      <c r="AH1140" s="25"/>
      <c r="AI1140" s="25"/>
      <c r="AJ1140" s="25"/>
      <c r="AK1140" s="25"/>
      <c r="AL1140" s="25"/>
      <c r="AM1140" s="25"/>
      <c r="AN1140" s="25"/>
      <c r="AO1140" s="25"/>
      <c r="AP1140" s="25"/>
      <c r="AQ1140" s="25"/>
      <c r="AR1140" s="25"/>
      <c r="AS1140" s="25"/>
      <c r="AT1140" s="25"/>
      <c r="AU1140" s="25"/>
      <c r="AV1140" s="25"/>
      <c r="AW1140" s="25"/>
      <c r="AX1140" s="25"/>
    </row>
    <row r="1141" spans="7:50" ht="12.75">
      <c r="G1141" s="49"/>
      <c r="K1141" s="100"/>
      <c r="L1141" s="100"/>
      <c r="M1141" s="106"/>
      <c r="N1141" s="106"/>
      <c r="O1141" s="27"/>
      <c r="P1141" s="27"/>
      <c r="Q1141" s="27"/>
      <c r="R1141" s="27"/>
      <c r="S1141" s="27"/>
      <c r="T1141" s="27"/>
      <c r="U1141" s="27"/>
      <c r="V1141" s="27"/>
      <c r="W1141" s="27"/>
      <c r="X1141" s="27"/>
      <c r="Y1141" s="27"/>
      <c r="Z1141" s="27"/>
      <c r="AA1141" s="27"/>
      <c r="AB1141" s="27"/>
      <c r="AC1141" s="25"/>
      <c r="AD1141" s="25"/>
      <c r="AE1141" s="25"/>
      <c r="AF1141" s="25"/>
      <c r="AG1141" s="25"/>
      <c r="AH1141" s="25"/>
      <c r="AI1141" s="25"/>
      <c r="AJ1141" s="25"/>
      <c r="AK1141" s="25"/>
      <c r="AL1141" s="25"/>
      <c r="AM1141" s="25"/>
      <c r="AN1141" s="25"/>
      <c r="AO1141" s="25"/>
      <c r="AP1141" s="25"/>
      <c r="AQ1141" s="25"/>
      <c r="AR1141" s="25"/>
      <c r="AS1141" s="25"/>
      <c r="AT1141" s="25"/>
      <c r="AU1141" s="25"/>
      <c r="AV1141" s="25"/>
      <c r="AW1141" s="25"/>
      <c r="AX1141" s="25"/>
    </row>
    <row r="1142" spans="7:50" ht="12.75">
      <c r="G1142" s="49"/>
      <c r="K1142" s="100"/>
      <c r="L1142" s="100"/>
      <c r="M1142" s="106"/>
      <c r="N1142" s="106"/>
      <c r="O1142" s="27"/>
      <c r="P1142" s="27"/>
      <c r="Q1142" s="27"/>
      <c r="R1142" s="27"/>
      <c r="S1142" s="27"/>
      <c r="T1142" s="27"/>
      <c r="U1142" s="27"/>
      <c r="V1142" s="27"/>
      <c r="W1142" s="27"/>
      <c r="X1142" s="27"/>
      <c r="Y1142" s="27"/>
      <c r="Z1142" s="27"/>
      <c r="AA1142" s="27"/>
      <c r="AB1142" s="27"/>
      <c r="AC1142" s="25"/>
      <c r="AD1142" s="25"/>
      <c r="AE1142" s="25"/>
      <c r="AF1142" s="25"/>
      <c r="AG1142" s="25"/>
      <c r="AH1142" s="25"/>
      <c r="AI1142" s="25"/>
      <c r="AJ1142" s="25"/>
      <c r="AK1142" s="25"/>
      <c r="AL1142" s="25"/>
      <c r="AM1142" s="25"/>
      <c r="AN1142" s="25"/>
      <c r="AO1142" s="25"/>
      <c r="AP1142" s="25"/>
      <c r="AQ1142" s="25"/>
      <c r="AR1142" s="25"/>
      <c r="AS1142" s="25"/>
      <c r="AT1142" s="25"/>
      <c r="AU1142" s="25"/>
      <c r="AV1142" s="25"/>
      <c r="AW1142" s="25"/>
      <c r="AX1142" s="25"/>
    </row>
    <row r="1143" spans="7:50" ht="12.75">
      <c r="G1143" s="49"/>
      <c r="K1143" s="100"/>
      <c r="L1143" s="100"/>
      <c r="M1143" s="106"/>
      <c r="N1143" s="106"/>
      <c r="O1143" s="27"/>
      <c r="P1143" s="27"/>
      <c r="Q1143" s="27"/>
      <c r="R1143" s="27"/>
      <c r="S1143" s="27"/>
      <c r="T1143" s="27"/>
      <c r="U1143" s="27"/>
      <c r="V1143" s="27"/>
      <c r="W1143" s="27"/>
      <c r="X1143" s="27"/>
      <c r="Y1143" s="27"/>
      <c r="Z1143" s="27"/>
      <c r="AA1143" s="27"/>
      <c r="AB1143" s="27"/>
      <c r="AC1143" s="25"/>
      <c r="AD1143" s="25"/>
      <c r="AE1143" s="25"/>
      <c r="AF1143" s="25"/>
      <c r="AG1143" s="25"/>
      <c r="AH1143" s="25"/>
      <c r="AI1143" s="25"/>
      <c r="AJ1143" s="25"/>
      <c r="AK1143" s="25"/>
      <c r="AL1143" s="25"/>
      <c r="AM1143" s="25"/>
      <c r="AN1143" s="25"/>
      <c r="AO1143" s="25"/>
      <c r="AP1143" s="25"/>
      <c r="AQ1143" s="25"/>
      <c r="AR1143" s="25"/>
      <c r="AS1143" s="25"/>
      <c r="AT1143" s="25"/>
      <c r="AU1143" s="25"/>
      <c r="AV1143" s="25"/>
      <c r="AW1143" s="25"/>
      <c r="AX1143" s="25"/>
    </row>
    <row r="1144" spans="7:50" ht="12.75">
      <c r="G1144" s="49"/>
      <c r="K1144" s="100"/>
      <c r="L1144" s="100"/>
      <c r="M1144" s="106"/>
      <c r="N1144" s="106"/>
      <c r="O1144" s="27"/>
      <c r="P1144" s="27"/>
      <c r="Q1144" s="27"/>
      <c r="R1144" s="27"/>
      <c r="S1144" s="27"/>
      <c r="T1144" s="27"/>
      <c r="U1144" s="27"/>
      <c r="V1144" s="27"/>
      <c r="W1144" s="27"/>
      <c r="X1144" s="27"/>
      <c r="Y1144" s="27"/>
      <c r="Z1144" s="27"/>
      <c r="AA1144" s="27"/>
      <c r="AB1144" s="27"/>
      <c r="AC1144" s="25"/>
      <c r="AD1144" s="25"/>
      <c r="AE1144" s="25"/>
      <c r="AF1144" s="25"/>
      <c r="AG1144" s="25"/>
      <c r="AH1144" s="25"/>
      <c r="AI1144" s="25"/>
      <c r="AJ1144" s="25"/>
      <c r="AK1144" s="25"/>
      <c r="AL1144" s="25"/>
      <c r="AM1144" s="25"/>
      <c r="AN1144" s="25"/>
      <c r="AO1144" s="25"/>
      <c r="AP1144" s="25"/>
      <c r="AQ1144" s="25"/>
      <c r="AR1144" s="25"/>
      <c r="AS1144" s="25"/>
      <c r="AT1144" s="25"/>
      <c r="AU1144" s="25"/>
      <c r="AV1144" s="25"/>
      <c r="AW1144" s="25"/>
      <c r="AX1144" s="25"/>
    </row>
    <row r="1145" spans="7:50" ht="12.75">
      <c r="G1145" s="49"/>
      <c r="K1145" s="100"/>
      <c r="L1145" s="100"/>
      <c r="M1145" s="106"/>
      <c r="N1145" s="106"/>
      <c r="O1145" s="27"/>
      <c r="P1145" s="27"/>
      <c r="Q1145" s="27"/>
      <c r="R1145" s="27"/>
      <c r="S1145" s="27"/>
      <c r="T1145" s="27"/>
      <c r="U1145" s="27"/>
      <c r="V1145" s="27"/>
      <c r="W1145" s="27"/>
      <c r="X1145" s="27"/>
      <c r="Y1145" s="27"/>
      <c r="Z1145" s="27"/>
      <c r="AA1145" s="27"/>
      <c r="AB1145" s="27"/>
      <c r="AC1145" s="25"/>
      <c r="AD1145" s="25"/>
      <c r="AE1145" s="25"/>
      <c r="AF1145" s="25"/>
      <c r="AG1145" s="25"/>
      <c r="AH1145" s="25"/>
      <c r="AI1145" s="25"/>
      <c r="AJ1145" s="25"/>
      <c r="AK1145" s="25"/>
      <c r="AL1145" s="25"/>
      <c r="AM1145" s="25"/>
      <c r="AN1145" s="25"/>
      <c r="AO1145" s="25"/>
      <c r="AP1145" s="25"/>
      <c r="AQ1145" s="25"/>
      <c r="AR1145" s="25"/>
      <c r="AS1145" s="25"/>
      <c r="AT1145" s="25"/>
      <c r="AU1145" s="25"/>
      <c r="AV1145" s="25"/>
      <c r="AW1145" s="25"/>
      <c r="AX1145" s="25"/>
    </row>
    <row r="1146" spans="7:50" ht="12.75">
      <c r="G1146" s="49"/>
      <c r="K1146" s="100"/>
      <c r="L1146" s="100"/>
      <c r="M1146" s="106"/>
      <c r="N1146" s="106"/>
      <c r="O1146" s="27"/>
      <c r="P1146" s="27"/>
      <c r="Q1146" s="27"/>
      <c r="R1146" s="27"/>
      <c r="S1146" s="27"/>
      <c r="T1146" s="27"/>
      <c r="U1146" s="27"/>
      <c r="V1146" s="27"/>
      <c r="W1146" s="27"/>
      <c r="X1146" s="27"/>
      <c r="Y1146" s="27"/>
      <c r="Z1146" s="27"/>
      <c r="AA1146" s="27"/>
      <c r="AB1146" s="27"/>
      <c r="AC1146" s="25"/>
      <c r="AD1146" s="25"/>
      <c r="AE1146" s="25"/>
      <c r="AF1146" s="25"/>
      <c r="AG1146" s="25"/>
      <c r="AH1146" s="25"/>
      <c r="AI1146" s="25"/>
      <c r="AJ1146" s="25"/>
      <c r="AK1146" s="25"/>
      <c r="AL1146" s="25"/>
      <c r="AM1146" s="25"/>
      <c r="AN1146" s="25"/>
      <c r="AO1146" s="25"/>
      <c r="AP1146" s="25"/>
      <c r="AQ1146" s="25"/>
      <c r="AR1146" s="25"/>
      <c r="AS1146" s="25"/>
      <c r="AT1146" s="25"/>
      <c r="AU1146" s="25"/>
      <c r="AV1146" s="25"/>
      <c r="AW1146" s="25"/>
      <c r="AX1146" s="25"/>
    </row>
    <row r="1147" spans="7:50" ht="12.75">
      <c r="G1147" s="49"/>
      <c r="K1147" s="100"/>
      <c r="L1147" s="100"/>
      <c r="M1147" s="106"/>
      <c r="N1147" s="106"/>
      <c r="O1147" s="27"/>
      <c r="P1147" s="27"/>
      <c r="Q1147" s="27"/>
      <c r="R1147" s="27"/>
      <c r="S1147" s="27"/>
      <c r="T1147" s="27"/>
      <c r="U1147" s="27"/>
      <c r="V1147" s="27"/>
      <c r="W1147" s="27"/>
      <c r="X1147" s="27"/>
      <c r="Y1147" s="27"/>
      <c r="Z1147" s="27"/>
      <c r="AA1147" s="27"/>
      <c r="AB1147" s="27"/>
      <c r="AC1147" s="25"/>
      <c r="AD1147" s="25"/>
      <c r="AE1147" s="25"/>
      <c r="AF1147" s="25"/>
      <c r="AG1147" s="25"/>
      <c r="AH1147" s="25"/>
      <c r="AI1147" s="25"/>
      <c r="AJ1147" s="25"/>
      <c r="AK1147" s="25"/>
      <c r="AL1147" s="25"/>
      <c r="AM1147" s="25"/>
      <c r="AN1147" s="25"/>
      <c r="AO1147" s="25"/>
      <c r="AP1147" s="25"/>
      <c r="AQ1147" s="25"/>
      <c r="AR1147" s="25"/>
      <c r="AS1147" s="25"/>
      <c r="AT1147" s="25"/>
      <c r="AU1147" s="25"/>
      <c r="AV1147" s="25"/>
      <c r="AW1147" s="25"/>
      <c r="AX1147" s="25"/>
    </row>
    <row r="1148" spans="7:50" ht="12.75">
      <c r="G1148" s="49"/>
      <c r="K1148" s="100"/>
      <c r="L1148" s="100"/>
      <c r="M1148" s="106"/>
      <c r="N1148" s="106"/>
      <c r="O1148" s="27"/>
      <c r="P1148" s="27"/>
      <c r="Q1148" s="27"/>
      <c r="R1148" s="27"/>
      <c r="S1148" s="27"/>
      <c r="T1148" s="27"/>
      <c r="U1148" s="27"/>
      <c r="V1148" s="27"/>
      <c r="W1148" s="27"/>
      <c r="X1148" s="27"/>
      <c r="Y1148" s="27"/>
      <c r="Z1148" s="27"/>
      <c r="AA1148" s="27"/>
      <c r="AB1148" s="27"/>
      <c r="AC1148" s="25"/>
      <c r="AD1148" s="25"/>
      <c r="AE1148" s="25"/>
      <c r="AF1148" s="25"/>
      <c r="AG1148" s="25"/>
      <c r="AH1148" s="25"/>
      <c r="AI1148" s="25"/>
      <c r="AJ1148" s="25"/>
      <c r="AK1148" s="25"/>
      <c r="AL1148" s="25"/>
      <c r="AM1148" s="25"/>
      <c r="AN1148" s="25"/>
      <c r="AO1148" s="25"/>
      <c r="AP1148" s="25"/>
      <c r="AQ1148" s="25"/>
      <c r="AR1148" s="25"/>
      <c r="AS1148" s="25"/>
      <c r="AT1148" s="25"/>
      <c r="AU1148" s="25"/>
      <c r="AV1148" s="25"/>
      <c r="AW1148" s="25"/>
      <c r="AX1148" s="25"/>
    </row>
    <row r="1149" spans="7:50" ht="12.75">
      <c r="G1149" s="49"/>
      <c r="K1149" s="100"/>
      <c r="L1149" s="100"/>
      <c r="M1149" s="106"/>
      <c r="N1149" s="106"/>
      <c r="O1149" s="27"/>
      <c r="P1149" s="27"/>
      <c r="Q1149" s="27"/>
      <c r="R1149" s="27"/>
      <c r="S1149" s="27"/>
      <c r="T1149" s="27"/>
      <c r="U1149" s="27"/>
      <c r="V1149" s="27"/>
      <c r="W1149" s="27"/>
      <c r="X1149" s="27"/>
      <c r="Y1149" s="27"/>
      <c r="Z1149" s="27"/>
      <c r="AA1149" s="27"/>
      <c r="AB1149" s="27"/>
      <c r="AC1149" s="25"/>
      <c r="AD1149" s="25"/>
      <c r="AE1149" s="25"/>
      <c r="AF1149" s="25"/>
      <c r="AG1149" s="25"/>
      <c r="AH1149" s="25"/>
      <c r="AI1149" s="25"/>
      <c r="AJ1149" s="25"/>
      <c r="AK1149" s="25"/>
      <c r="AL1149" s="25"/>
      <c r="AM1149" s="25"/>
      <c r="AN1149" s="25"/>
      <c r="AO1149" s="25"/>
      <c r="AP1149" s="25"/>
      <c r="AQ1149" s="25"/>
      <c r="AR1149" s="25"/>
      <c r="AS1149" s="25"/>
      <c r="AT1149" s="25"/>
      <c r="AU1149" s="25"/>
      <c r="AV1149" s="25"/>
      <c r="AW1149" s="25"/>
      <c r="AX1149" s="25"/>
    </row>
    <row r="1150" spans="7:50" ht="12.75">
      <c r="G1150" s="49"/>
      <c r="K1150" s="100"/>
      <c r="L1150" s="100"/>
      <c r="M1150" s="106"/>
      <c r="N1150" s="106"/>
      <c r="O1150" s="27"/>
      <c r="P1150" s="27"/>
      <c r="Q1150" s="27"/>
      <c r="R1150" s="27"/>
      <c r="S1150" s="27"/>
      <c r="T1150" s="27"/>
      <c r="U1150" s="27"/>
      <c r="V1150" s="27"/>
      <c r="W1150" s="27"/>
      <c r="X1150" s="27"/>
      <c r="Y1150" s="27"/>
      <c r="Z1150" s="27"/>
      <c r="AA1150" s="27"/>
      <c r="AB1150" s="27"/>
      <c r="AC1150" s="25"/>
      <c r="AD1150" s="25"/>
      <c r="AE1150" s="25"/>
      <c r="AF1150" s="25"/>
      <c r="AG1150" s="25"/>
      <c r="AH1150" s="25"/>
      <c r="AI1150" s="25"/>
      <c r="AJ1150" s="25"/>
      <c r="AK1150" s="25"/>
      <c r="AL1150" s="25"/>
      <c r="AM1150" s="25"/>
      <c r="AN1150" s="25"/>
      <c r="AO1150" s="25"/>
      <c r="AP1150" s="25"/>
      <c r="AQ1150" s="25"/>
      <c r="AR1150" s="25"/>
      <c r="AS1150" s="25"/>
      <c r="AT1150" s="25"/>
      <c r="AU1150" s="25"/>
      <c r="AV1150" s="25"/>
      <c r="AW1150" s="25"/>
      <c r="AX1150" s="25"/>
    </row>
    <row r="1151" spans="7:50" ht="12.75">
      <c r="G1151" s="49"/>
      <c r="K1151" s="100"/>
      <c r="L1151" s="100"/>
      <c r="M1151" s="106"/>
      <c r="N1151" s="106"/>
      <c r="O1151" s="27"/>
      <c r="P1151" s="27"/>
      <c r="Q1151" s="27"/>
      <c r="R1151" s="27"/>
      <c r="S1151" s="27"/>
      <c r="T1151" s="27"/>
      <c r="U1151" s="27"/>
      <c r="V1151" s="27"/>
      <c r="W1151" s="27"/>
      <c r="X1151" s="27"/>
      <c r="Y1151" s="27"/>
      <c r="Z1151" s="27"/>
      <c r="AA1151" s="27"/>
      <c r="AB1151" s="27"/>
      <c r="AC1151" s="25"/>
      <c r="AD1151" s="25"/>
      <c r="AE1151" s="25"/>
      <c r="AF1151" s="25"/>
      <c r="AG1151" s="25"/>
      <c r="AH1151" s="25"/>
      <c r="AI1151" s="25"/>
      <c r="AJ1151" s="25"/>
      <c r="AK1151" s="25"/>
      <c r="AL1151" s="25"/>
      <c r="AM1151" s="25"/>
      <c r="AN1151" s="25"/>
      <c r="AO1151" s="25"/>
      <c r="AP1151" s="25"/>
      <c r="AQ1151" s="25"/>
      <c r="AR1151" s="25"/>
      <c r="AS1151" s="25"/>
      <c r="AT1151" s="25"/>
      <c r="AU1151" s="25"/>
      <c r="AV1151" s="25"/>
      <c r="AW1151" s="25"/>
      <c r="AX1151" s="25"/>
    </row>
    <row r="1152" spans="7:50" ht="12.75">
      <c r="G1152" s="49"/>
      <c r="K1152" s="100"/>
      <c r="L1152" s="100"/>
      <c r="M1152" s="106"/>
      <c r="N1152" s="106"/>
      <c r="O1152" s="27"/>
      <c r="P1152" s="27"/>
      <c r="Q1152" s="27"/>
      <c r="R1152" s="27"/>
      <c r="S1152" s="27"/>
      <c r="T1152" s="27"/>
      <c r="U1152" s="27"/>
      <c r="V1152" s="27"/>
      <c r="W1152" s="27"/>
      <c r="X1152" s="27"/>
      <c r="Y1152" s="27"/>
      <c r="Z1152" s="27"/>
      <c r="AA1152" s="27"/>
      <c r="AB1152" s="27"/>
      <c r="AC1152" s="25"/>
      <c r="AD1152" s="25"/>
      <c r="AE1152" s="25"/>
      <c r="AF1152" s="25"/>
      <c r="AG1152" s="25"/>
      <c r="AH1152" s="25"/>
      <c r="AI1152" s="25"/>
      <c r="AJ1152" s="25"/>
      <c r="AK1152" s="25"/>
      <c r="AL1152" s="25"/>
      <c r="AM1152" s="25"/>
      <c r="AN1152" s="25"/>
      <c r="AO1152" s="25"/>
      <c r="AP1152" s="25"/>
      <c r="AQ1152" s="25"/>
      <c r="AR1152" s="25"/>
      <c r="AS1152" s="25"/>
      <c r="AT1152" s="25"/>
      <c r="AU1152" s="25"/>
      <c r="AV1152" s="25"/>
      <c r="AW1152" s="25"/>
      <c r="AX1152" s="25"/>
    </row>
    <row r="1153" spans="7:50" ht="12.75">
      <c r="G1153" s="49"/>
      <c r="K1153" s="100"/>
      <c r="L1153" s="100"/>
      <c r="M1153" s="106"/>
      <c r="N1153" s="106"/>
      <c r="O1153" s="27"/>
      <c r="P1153" s="27"/>
      <c r="Q1153" s="27"/>
      <c r="R1153" s="27"/>
      <c r="S1153" s="27"/>
      <c r="T1153" s="27"/>
      <c r="U1153" s="27"/>
      <c r="V1153" s="27"/>
      <c r="W1153" s="27"/>
      <c r="X1153" s="27"/>
      <c r="Y1153" s="27"/>
      <c r="Z1153" s="27"/>
      <c r="AA1153" s="27"/>
      <c r="AB1153" s="27"/>
      <c r="AC1153" s="25"/>
      <c r="AD1153" s="25"/>
      <c r="AE1153" s="25"/>
      <c r="AF1153" s="25"/>
      <c r="AG1153" s="25"/>
      <c r="AH1153" s="25"/>
      <c r="AI1153" s="25"/>
      <c r="AJ1153" s="25"/>
      <c r="AK1153" s="25"/>
      <c r="AL1153" s="25"/>
      <c r="AM1153" s="25"/>
      <c r="AN1153" s="25"/>
      <c r="AO1153" s="25"/>
      <c r="AP1153" s="25"/>
      <c r="AQ1153" s="25"/>
      <c r="AR1153" s="25"/>
      <c r="AS1153" s="25"/>
      <c r="AT1153" s="25"/>
      <c r="AU1153" s="25"/>
      <c r="AV1153" s="25"/>
      <c r="AW1153" s="25"/>
      <c r="AX1153" s="25"/>
    </row>
    <row r="1154" spans="7:50" ht="12.75">
      <c r="G1154" s="49"/>
      <c r="K1154" s="100"/>
      <c r="L1154" s="100"/>
      <c r="M1154" s="106"/>
      <c r="N1154" s="106"/>
      <c r="O1154" s="27"/>
      <c r="P1154" s="27"/>
      <c r="Q1154" s="27"/>
      <c r="R1154" s="27"/>
      <c r="S1154" s="27"/>
      <c r="T1154" s="27"/>
      <c r="U1154" s="27"/>
      <c r="V1154" s="27"/>
      <c r="W1154" s="27"/>
      <c r="X1154" s="27"/>
      <c r="Y1154" s="27"/>
      <c r="Z1154" s="27"/>
      <c r="AA1154" s="27"/>
      <c r="AB1154" s="27"/>
      <c r="AC1154" s="25"/>
      <c r="AD1154" s="25"/>
      <c r="AE1154" s="25"/>
      <c r="AF1154" s="25"/>
      <c r="AG1154" s="25"/>
      <c r="AH1154" s="25"/>
      <c r="AI1154" s="25"/>
      <c r="AJ1154" s="25"/>
      <c r="AK1154" s="25"/>
      <c r="AL1154" s="25"/>
      <c r="AM1154" s="25"/>
      <c r="AN1154" s="25"/>
      <c r="AO1154" s="25"/>
      <c r="AP1154" s="25"/>
      <c r="AQ1154" s="25"/>
      <c r="AR1154" s="25"/>
      <c r="AS1154" s="25"/>
      <c r="AT1154" s="25"/>
      <c r="AU1154" s="25"/>
      <c r="AV1154" s="25"/>
      <c r="AW1154" s="25"/>
      <c r="AX1154" s="25"/>
    </row>
    <row r="1155" spans="7:50" ht="12.75">
      <c r="G1155" s="49"/>
      <c r="K1155" s="100"/>
      <c r="L1155" s="100"/>
      <c r="M1155" s="106"/>
      <c r="N1155" s="106"/>
      <c r="O1155" s="27"/>
      <c r="P1155" s="27"/>
      <c r="Q1155" s="27"/>
      <c r="R1155" s="27"/>
      <c r="S1155" s="27"/>
      <c r="T1155" s="27"/>
      <c r="U1155" s="27"/>
      <c r="V1155" s="27"/>
      <c r="W1155" s="27"/>
      <c r="X1155" s="27"/>
      <c r="Y1155" s="27"/>
      <c r="Z1155" s="27"/>
      <c r="AA1155" s="27"/>
      <c r="AB1155" s="27"/>
      <c r="AC1155" s="25"/>
      <c r="AD1155" s="25"/>
      <c r="AE1155" s="25"/>
      <c r="AF1155" s="25"/>
      <c r="AG1155" s="25"/>
      <c r="AH1155" s="25"/>
      <c r="AI1155" s="25"/>
      <c r="AJ1155" s="25"/>
      <c r="AK1155" s="25"/>
      <c r="AL1155" s="25"/>
      <c r="AM1155" s="25"/>
      <c r="AN1155" s="25"/>
      <c r="AO1155" s="25"/>
      <c r="AP1155" s="25"/>
      <c r="AQ1155" s="25"/>
      <c r="AR1155" s="25"/>
      <c r="AS1155" s="25"/>
      <c r="AT1155" s="25"/>
      <c r="AU1155" s="25"/>
      <c r="AV1155" s="25"/>
      <c r="AW1155" s="25"/>
      <c r="AX1155" s="25"/>
    </row>
    <row r="1156" spans="7:50" ht="12.75">
      <c r="G1156" s="49"/>
      <c r="K1156" s="100"/>
      <c r="L1156" s="100"/>
      <c r="M1156" s="106"/>
      <c r="N1156" s="106"/>
      <c r="O1156" s="27"/>
      <c r="P1156" s="27"/>
      <c r="Q1156" s="27"/>
      <c r="R1156" s="27"/>
      <c r="S1156" s="27"/>
      <c r="T1156" s="27"/>
      <c r="U1156" s="27"/>
      <c r="V1156" s="27"/>
      <c r="W1156" s="27"/>
      <c r="X1156" s="27"/>
      <c r="Y1156" s="27"/>
      <c r="Z1156" s="27"/>
      <c r="AA1156" s="27"/>
      <c r="AB1156" s="27"/>
      <c r="AC1156" s="25"/>
      <c r="AD1156" s="25"/>
      <c r="AE1156" s="25"/>
      <c r="AF1156" s="25"/>
      <c r="AG1156" s="25"/>
      <c r="AH1156" s="25"/>
      <c r="AI1156" s="25"/>
      <c r="AJ1156" s="25"/>
      <c r="AK1156" s="25"/>
      <c r="AL1156" s="25"/>
      <c r="AM1156" s="25"/>
      <c r="AN1156" s="25"/>
      <c r="AO1156" s="25"/>
      <c r="AP1156" s="25"/>
      <c r="AQ1156" s="25"/>
      <c r="AR1156" s="25"/>
      <c r="AS1156" s="25"/>
      <c r="AT1156" s="25"/>
      <c r="AU1156" s="25"/>
      <c r="AV1156" s="25"/>
      <c r="AW1156" s="25"/>
      <c r="AX1156" s="25"/>
    </row>
    <row r="1157" spans="7:50" ht="12.75">
      <c r="G1157" s="49"/>
      <c r="K1157" s="100"/>
      <c r="L1157" s="100"/>
      <c r="M1157" s="106"/>
      <c r="N1157" s="106"/>
      <c r="O1157" s="27"/>
      <c r="P1157" s="27"/>
      <c r="Q1157" s="27"/>
      <c r="R1157" s="27"/>
      <c r="S1157" s="27"/>
      <c r="T1157" s="27"/>
      <c r="U1157" s="27"/>
      <c r="V1157" s="27"/>
      <c r="W1157" s="27"/>
      <c r="X1157" s="27"/>
      <c r="Y1157" s="27"/>
      <c r="Z1157" s="27"/>
      <c r="AA1157" s="27"/>
      <c r="AB1157" s="27"/>
      <c r="AC1157" s="25"/>
      <c r="AD1157" s="25"/>
      <c r="AE1157" s="25"/>
      <c r="AF1157" s="25"/>
      <c r="AG1157" s="25"/>
      <c r="AH1157" s="25"/>
      <c r="AI1157" s="25"/>
      <c r="AJ1157" s="25"/>
      <c r="AK1157" s="25"/>
      <c r="AL1157" s="25"/>
      <c r="AM1157" s="25"/>
      <c r="AN1157" s="25"/>
      <c r="AO1157" s="25"/>
      <c r="AP1157" s="25"/>
      <c r="AQ1157" s="25"/>
      <c r="AR1157" s="25"/>
      <c r="AS1157" s="25"/>
      <c r="AT1157" s="25"/>
      <c r="AU1157" s="25"/>
      <c r="AV1157" s="25"/>
      <c r="AW1157" s="25"/>
      <c r="AX1157" s="25"/>
    </row>
    <row r="1158" spans="7:50" ht="12.75">
      <c r="G1158" s="49"/>
      <c r="K1158" s="100"/>
      <c r="L1158" s="100"/>
      <c r="M1158" s="106"/>
      <c r="N1158" s="106"/>
      <c r="O1158" s="27"/>
      <c r="P1158" s="27"/>
      <c r="Q1158" s="27"/>
      <c r="R1158" s="27"/>
      <c r="S1158" s="27"/>
      <c r="T1158" s="27"/>
      <c r="U1158" s="27"/>
      <c r="V1158" s="27"/>
      <c r="W1158" s="27"/>
      <c r="X1158" s="27"/>
      <c r="Y1158" s="27"/>
      <c r="Z1158" s="27"/>
      <c r="AA1158" s="27"/>
      <c r="AB1158" s="27"/>
      <c r="AC1158" s="25"/>
      <c r="AD1158" s="25"/>
      <c r="AE1158" s="25"/>
      <c r="AF1158" s="25"/>
      <c r="AG1158" s="25"/>
      <c r="AH1158" s="25"/>
      <c r="AI1158" s="25"/>
      <c r="AJ1158" s="25"/>
      <c r="AK1158" s="25"/>
      <c r="AL1158" s="25"/>
      <c r="AM1158" s="25"/>
      <c r="AN1158" s="25"/>
      <c r="AO1158" s="25"/>
      <c r="AP1158" s="25"/>
      <c r="AQ1158" s="25"/>
      <c r="AR1158" s="25"/>
      <c r="AS1158" s="25"/>
      <c r="AT1158" s="25"/>
      <c r="AU1158" s="25"/>
      <c r="AV1158" s="25"/>
      <c r="AW1158" s="25"/>
      <c r="AX1158" s="25"/>
    </row>
    <row r="1159" spans="7:50" ht="12.75">
      <c r="G1159" s="49"/>
      <c r="K1159" s="100"/>
      <c r="L1159" s="100"/>
      <c r="M1159" s="106"/>
      <c r="N1159" s="106"/>
      <c r="O1159" s="27"/>
      <c r="P1159" s="27"/>
      <c r="Q1159" s="27"/>
      <c r="R1159" s="27"/>
      <c r="S1159" s="27"/>
      <c r="T1159" s="27"/>
      <c r="U1159" s="27"/>
      <c r="V1159" s="27"/>
      <c r="W1159" s="27"/>
      <c r="X1159" s="27"/>
      <c r="Y1159" s="27"/>
      <c r="Z1159" s="27"/>
      <c r="AA1159" s="27"/>
      <c r="AB1159" s="27"/>
      <c r="AC1159" s="25"/>
      <c r="AD1159" s="25"/>
      <c r="AE1159" s="25"/>
      <c r="AF1159" s="25"/>
      <c r="AG1159" s="25"/>
      <c r="AH1159" s="25"/>
      <c r="AI1159" s="25"/>
      <c r="AJ1159" s="25"/>
      <c r="AK1159" s="25"/>
      <c r="AL1159" s="25"/>
      <c r="AM1159" s="25"/>
      <c r="AN1159" s="25"/>
      <c r="AO1159" s="25"/>
      <c r="AP1159" s="25"/>
      <c r="AQ1159" s="25"/>
      <c r="AR1159" s="25"/>
      <c r="AS1159" s="25"/>
      <c r="AT1159" s="25"/>
      <c r="AU1159" s="25"/>
      <c r="AV1159" s="25"/>
      <c r="AW1159" s="25"/>
      <c r="AX1159" s="25"/>
    </row>
    <row r="1160" spans="7:50" ht="12.75">
      <c r="G1160" s="49"/>
      <c r="K1160" s="100"/>
      <c r="L1160" s="100"/>
      <c r="M1160" s="106"/>
      <c r="N1160" s="106"/>
      <c r="O1160" s="27"/>
      <c r="P1160" s="27"/>
      <c r="Q1160" s="27"/>
      <c r="R1160" s="27"/>
      <c r="S1160" s="27"/>
      <c r="T1160" s="27"/>
      <c r="U1160" s="27"/>
      <c r="V1160" s="27"/>
      <c r="W1160" s="27"/>
      <c r="X1160" s="27"/>
      <c r="Y1160" s="27"/>
      <c r="Z1160" s="27"/>
      <c r="AA1160" s="27"/>
      <c r="AB1160" s="27"/>
      <c r="AC1160" s="25"/>
      <c r="AD1160" s="25"/>
      <c r="AE1160" s="25"/>
      <c r="AF1160" s="25"/>
      <c r="AG1160" s="25"/>
      <c r="AH1160" s="25"/>
      <c r="AI1160" s="25"/>
      <c r="AJ1160" s="25"/>
      <c r="AK1160" s="25"/>
      <c r="AL1160" s="25"/>
      <c r="AM1160" s="25"/>
      <c r="AN1160" s="25"/>
      <c r="AO1160" s="25"/>
      <c r="AP1160" s="25"/>
      <c r="AQ1160" s="25"/>
      <c r="AR1160" s="25"/>
      <c r="AS1160" s="25"/>
      <c r="AT1160" s="25"/>
      <c r="AU1160" s="25"/>
      <c r="AV1160" s="25"/>
      <c r="AW1160" s="25"/>
      <c r="AX1160" s="25"/>
    </row>
    <row r="1161" spans="7:50" ht="12.75">
      <c r="G1161" s="49"/>
      <c r="K1161" s="100"/>
      <c r="L1161" s="100"/>
      <c r="M1161" s="106"/>
      <c r="N1161" s="106"/>
      <c r="O1161" s="27"/>
      <c r="P1161" s="27"/>
      <c r="Q1161" s="27"/>
      <c r="R1161" s="27"/>
      <c r="S1161" s="27"/>
      <c r="T1161" s="27"/>
      <c r="U1161" s="27"/>
      <c r="V1161" s="27"/>
      <c r="W1161" s="27"/>
      <c r="X1161" s="27"/>
      <c r="Y1161" s="27"/>
      <c r="Z1161" s="27"/>
      <c r="AA1161" s="27"/>
      <c r="AB1161" s="27"/>
      <c r="AC1161" s="25"/>
      <c r="AD1161" s="25"/>
      <c r="AE1161" s="25"/>
      <c r="AF1161" s="25"/>
      <c r="AG1161" s="25"/>
      <c r="AH1161" s="25"/>
      <c r="AI1161" s="25"/>
      <c r="AJ1161" s="25"/>
      <c r="AK1161" s="25"/>
      <c r="AL1161" s="25"/>
      <c r="AM1161" s="25"/>
      <c r="AN1161" s="25"/>
      <c r="AO1161" s="25"/>
      <c r="AP1161" s="25"/>
      <c r="AQ1161" s="25"/>
      <c r="AR1161" s="25"/>
      <c r="AS1161" s="25"/>
      <c r="AT1161" s="25"/>
      <c r="AU1161" s="25"/>
      <c r="AV1161" s="25"/>
      <c r="AW1161" s="25"/>
      <c r="AX1161" s="25"/>
    </row>
    <row r="1162" spans="7:50" ht="12.75">
      <c r="G1162" s="49"/>
      <c r="K1162" s="100"/>
      <c r="L1162" s="100"/>
      <c r="M1162" s="106"/>
      <c r="N1162" s="106"/>
      <c r="O1162" s="27"/>
      <c r="P1162" s="27"/>
      <c r="Q1162" s="27"/>
      <c r="R1162" s="27"/>
      <c r="S1162" s="27"/>
      <c r="T1162" s="27"/>
      <c r="U1162" s="27"/>
      <c r="V1162" s="27"/>
      <c r="W1162" s="27"/>
      <c r="X1162" s="27"/>
      <c r="Y1162" s="27"/>
      <c r="Z1162" s="27"/>
      <c r="AA1162" s="27"/>
      <c r="AB1162" s="27"/>
      <c r="AC1162" s="25"/>
      <c r="AD1162" s="25"/>
      <c r="AE1162" s="25"/>
      <c r="AF1162" s="25"/>
      <c r="AG1162" s="25"/>
      <c r="AH1162" s="25"/>
      <c r="AI1162" s="25"/>
      <c r="AJ1162" s="25"/>
      <c r="AK1162" s="25"/>
      <c r="AL1162" s="25"/>
      <c r="AM1162" s="25"/>
      <c r="AN1162" s="25"/>
      <c r="AO1162" s="25"/>
      <c r="AP1162" s="25"/>
      <c r="AQ1162" s="25"/>
      <c r="AR1162" s="25"/>
      <c r="AS1162" s="25"/>
      <c r="AT1162" s="25"/>
      <c r="AU1162" s="25"/>
      <c r="AV1162" s="25"/>
      <c r="AW1162" s="25"/>
      <c r="AX1162" s="25"/>
    </row>
    <row r="1163" spans="7:50" ht="12.75">
      <c r="G1163" s="49"/>
      <c r="K1163" s="100"/>
      <c r="L1163" s="100"/>
      <c r="M1163" s="106"/>
      <c r="N1163" s="106"/>
      <c r="O1163" s="27"/>
      <c r="P1163" s="27"/>
      <c r="Q1163" s="27"/>
      <c r="R1163" s="27"/>
      <c r="S1163" s="27"/>
      <c r="T1163" s="27"/>
      <c r="U1163" s="27"/>
      <c r="V1163" s="27"/>
      <c r="W1163" s="27"/>
      <c r="X1163" s="27"/>
      <c r="Y1163" s="27"/>
      <c r="Z1163" s="27"/>
      <c r="AA1163" s="27"/>
      <c r="AB1163" s="27"/>
      <c r="AC1163" s="25"/>
      <c r="AD1163" s="25"/>
      <c r="AE1163" s="25"/>
      <c r="AF1163" s="25"/>
      <c r="AG1163" s="25"/>
      <c r="AH1163" s="25"/>
      <c r="AI1163" s="25"/>
      <c r="AJ1163" s="25"/>
      <c r="AK1163" s="25"/>
      <c r="AL1163" s="25"/>
      <c r="AM1163" s="25"/>
      <c r="AN1163" s="25"/>
      <c r="AO1163" s="25"/>
      <c r="AP1163" s="25"/>
      <c r="AQ1163" s="25"/>
      <c r="AR1163" s="25"/>
      <c r="AS1163" s="25"/>
      <c r="AT1163" s="25"/>
      <c r="AU1163" s="25"/>
      <c r="AV1163" s="25"/>
      <c r="AW1163" s="25"/>
      <c r="AX1163" s="25"/>
    </row>
    <row r="1164" spans="7:50" ht="12.75">
      <c r="G1164" s="49"/>
      <c r="K1164" s="100"/>
      <c r="L1164" s="100"/>
      <c r="M1164" s="106"/>
      <c r="N1164" s="106"/>
      <c r="O1164" s="27"/>
      <c r="P1164" s="27"/>
      <c r="Q1164" s="27"/>
      <c r="R1164" s="27"/>
      <c r="S1164" s="27"/>
      <c r="T1164" s="27"/>
      <c r="U1164" s="27"/>
      <c r="V1164" s="27"/>
      <c r="W1164" s="27"/>
      <c r="X1164" s="27"/>
      <c r="Y1164" s="27"/>
      <c r="Z1164" s="27"/>
      <c r="AA1164" s="27"/>
      <c r="AB1164" s="27"/>
      <c r="AC1164" s="25"/>
      <c r="AD1164" s="25"/>
      <c r="AE1164" s="25"/>
      <c r="AF1164" s="25"/>
      <c r="AG1164" s="25"/>
      <c r="AH1164" s="25"/>
      <c r="AI1164" s="25"/>
      <c r="AJ1164" s="25"/>
      <c r="AK1164" s="25"/>
      <c r="AL1164" s="25"/>
      <c r="AM1164" s="25"/>
      <c r="AN1164" s="25"/>
      <c r="AO1164" s="25"/>
      <c r="AP1164" s="25"/>
      <c r="AQ1164" s="25"/>
      <c r="AR1164" s="25"/>
      <c r="AS1164" s="25"/>
      <c r="AT1164" s="25"/>
      <c r="AU1164" s="25"/>
      <c r="AV1164" s="25"/>
      <c r="AW1164" s="25"/>
      <c r="AX1164" s="25"/>
    </row>
    <row r="1165" spans="7:50" ht="12.75">
      <c r="G1165" s="49"/>
      <c r="K1165" s="100"/>
      <c r="L1165" s="100"/>
      <c r="M1165" s="106"/>
      <c r="N1165" s="106"/>
      <c r="O1165" s="27"/>
      <c r="P1165" s="27"/>
      <c r="Q1165" s="27"/>
      <c r="R1165" s="27"/>
      <c r="S1165" s="27"/>
      <c r="T1165" s="27"/>
      <c r="U1165" s="27"/>
      <c r="V1165" s="27"/>
      <c r="W1165" s="27"/>
      <c r="X1165" s="27"/>
      <c r="Y1165" s="27"/>
      <c r="Z1165" s="27"/>
      <c r="AA1165" s="27"/>
      <c r="AB1165" s="27"/>
      <c r="AC1165" s="25"/>
      <c r="AD1165" s="25"/>
      <c r="AE1165" s="25"/>
      <c r="AF1165" s="25"/>
      <c r="AG1165" s="25"/>
      <c r="AH1165" s="25"/>
      <c r="AI1165" s="25"/>
      <c r="AJ1165" s="25"/>
      <c r="AK1165" s="25"/>
      <c r="AL1165" s="25"/>
      <c r="AM1165" s="25"/>
      <c r="AN1165" s="25"/>
      <c r="AO1165" s="25"/>
      <c r="AP1165" s="25"/>
      <c r="AQ1165" s="25"/>
      <c r="AR1165" s="25"/>
      <c r="AS1165" s="25"/>
      <c r="AT1165" s="25"/>
      <c r="AU1165" s="25"/>
      <c r="AV1165" s="25"/>
      <c r="AW1165" s="25"/>
      <c r="AX1165" s="25"/>
    </row>
    <row r="1166" spans="7:50" ht="12.75">
      <c r="G1166" s="49"/>
      <c r="K1166" s="100"/>
      <c r="L1166" s="100"/>
      <c r="M1166" s="106"/>
      <c r="N1166" s="106"/>
      <c r="O1166" s="27"/>
      <c r="P1166" s="27"/>
      <c r="Q1166" s="27"/>
      <c r="R1166" s="27"/>
      <c r="S1166" s="27"/>
      <c r="T1166" s="27"/>
      <c r="U1166" s="27"/>
      <c r="V1166" s="27"/>
      <c r="W1166" s="27"/>
      <c r="X1166" s="27"/>
      <c r="Y1166" s="27"/>
      <c r="Z1166" s="27"/>
      <c r="AA1166" s="27"/>
      <c r="AB1166" s="27"/>
      <c r="AC1166" s="25"/>
      <c r="AD1166" s="25"/>
      <c r="AE1166" s="25"/>
      <c r="AF1166" s="25"/>
      <c r="AG1166" s="25"/>
      <c r="AH1166" s="25"/>
      <c r="AI1166" s="25"/>
      <c r="AJ1166" s="25"/>
      <c r="AK1166" s="25"/>
      <c r="AL1166" s="25"/>
      <c r="AM1166" s="25"/>
      <c r="AN1166" s="25"/>
      <c r="AO1166" s="25"/>
      <c r="AP1166" s="25"/>
      <c r="AQ1166" s="25"/>
      <c r="AR1166" s="25"/>
      <c r="AS1166" s="25"/>
      <c r="AT1166" s="25"/>
      <c r="AU1166" s="25"/>
      <c r="AV1166" s="25"/>
      <c r="AW1166" s="25"/>
      <c r="AX1166" s="25"/>
    </row>
    <row r="1167" spans="7:50" ht="12.75">
      <c r="G1167" s="49"/>
      <c r="K1167" s="100"/>
      <c r="L1167" s="100"/>
      <c r="M1167" s="106"/>
      <c r="N1167" s="106"/>
      <c r="O1167" s="27"/>
      <c r="P1167" s="27"/>
      <c r="Q1167" s="27"/>
      <c r="R1167" s="27"/>
      <c r="S1167" s="27"/>
      <c r="T1167" s="27"/>
      <c r="U1167" s="27"/>
      <c r="V1167" s="27"/>
      <c r="W1167" s="27"/>
      <c r="X1167" s="27"/>
      <c r="Y1167" s="27"/>
      <c r="Z1167" s="27"/>
      <c r="AA1167" s="27"/>
      <c r="AB1167" s="27"/>
      <c r="AC1167" s="25"/>
      <c r="AD1167" s="25"/>
      <c r="AE1167" s="25"/>
      <c r="AF1167" s="25"/>
      <c r="AG1167" s="25"/>
      <c r="AH1167" s="25"/>
      <c r="AI1167" s="25"/>
      <c r="AJ1167" s="25"/>
      <c r="AK1167" s="25"/>
      <c r="AL1167" s="25"/>
      <c r="AM1167" s="25"/>
      <c r="AN1167" s="25"/>
      <c r="AO1167" s="25"/>
      <c r="AP1167" s="25"/>
      <c r="AQ1167" s="25"/>
      <c r="AR1167" s="25"/>
      <c r="AS1167" s="25"/>
      <c r="AT1167" s="25"/>
      <c r="AU1167" s="25"/>
      <c r="AV1167" s="25"/>
      <c r="AW1167" s="25"/>
      <c r="AX1167" s="25"/>
    </row>
    <row r="1168" spans="7:50" ht="12.75">
      <c r="G1168" s="49"/>
      <c r="K1168" s="100"/>
      <c r="L1168" s="100"/>
      <c r="M1168" s="106"/>
      <c r="N1168" s="106"/>
      <c r="O1168" s="27"/>
      <c r="P1168" s="27"/>
      <c r="Q1168" s="27"/>
      <c r="R1168" s="27"/>
      <c r="S1168" s="27"/>
      <c r="T1168" s="27"/>
      <c r="U1168" s="27"/>
      <c r="V1168" s="27"/>
      <c r="W1168" s="27"/>
      <c r="X1168" s="27"/>
      <c r="Y1168" s="27"/>
      <c r="Z1168" s="27"/>
      <c r="AA1168" s="27"/>
      <c r="AB1168" s="27"/>
      <c r="AC1168" s="25"/>
      <c r="AD1168" s="25"/>
      <c r="AE1168" s="25"/>
      <c r="AF1168" s="25"/>
      <c r="AG1168" s="25"/>
      <c r="AH1168" s="25"/>
      <c r="AI1168" s="25"/>
      <c r="AJ1168" s="25"/>
      <c r="AK1168" s="25"/>
      <c r="AL1168" s="25"/>
      <c r="AM1168" s="25"/>
      <c r="AN1168" s="25"/>
      <c r="AO1168" s="25"/>
      <c r="AP1168" s="25"/>
      <c r="AQ1168" s="25"/>
      <c r="AR1168" s="25"/>
      <c r="AS1168" s="25"/>
      <c r="AT1168" s="25"/>
      <c r="AU1168" s="25"/>
      <c r="AV1168" s="25"/>
      <c r="AW1168" s="25"/>
      <c r="AX1168" s="25"/>
    </row>
    <row r="1169" spans="7:50" ht="12.75">
      <c r="G1169" s="49"/>
      <c r="K1169" s="100"/>
      <c r="L1169" s="100"/>
      <c r="M1169" s="106"/>
      <c r="N1169" s="106"/>
      <c r="O1169" s="27"/>
      <c r="P1169" s="27"/>
      <c r="Q1169" s="27"/>
      <c r="R1169" s="27"/>
      <c r="S1169" s="27"/>
      <c r="T1169" s="27"/>
      <c r="U1169" s="27"/>
      <c r="V1169" s="27"/>
      <c r="W1169" s="27"/>
      <c r="X1169" s="27"/>
      <c r="Y1169" s="27"/>
      <c r="Z1169" s="27"/>
      <c r="AA1169" s="27"/>
      <c r="AB1169" s="27"/>
      <c r="AC1169" s="25"/>
      <c r="AD1169" s="25"/>
      <c r="AE1169" s="25"/>
      <c r="AF1169" s="25"/>
      <c r="AG1169" s="25"/>
      <c r="AH1169" s="25"/>
      <c r="AI1169" s="25"/>
      <c r="AJ1169" s="25"/>
      <c r="AK1169" s="25"/>
      <c r="AL1169" s="25"/>
      <c r="AM1169" s="25"/>
      <c r="AN1169" s="25"/>
      <c r="AO1169" s="25"/>
      <c r="AP1169" s="25"/>
      <c r="AQ1169" s="25"/>
      <c r="AR1169" s="25"/>
      <c r="AS1169" s="25"/>
      <c r="AT1169" s="25"/>
      <c r="AU1169" s="25"/>
      <c r="AV1169" s="25"/>
      <c r="AW1169" s="25"/>
      <c r="AX1169" s="25"/>
    </row>
    <row r="1170" spans="7:50" ht="12.75">
      <c r="G1170" s="49"/>
      <c r="K1170" s="100"/>
      <c r="L1170" s="100"/>
      <c r="M1170" s="106"/>
      <c r="N1170" s="106"/>
      <c r="O1170" s="27"/>
      <c r="P1170" s="27"/>
      <c r="Q1170" s="27"/>
      <c r="R1170" s="27"/>
      <c r="S1170" s="27"/>
      <c r="T1170" s="27"/>
      <c r="U1170" s="27"/>
      <c r="V1170" s="27"/>
      <c r="W1170" s="27"/>
      <c r="X1170" s="27"/>
      <c r="Y1170" s="27"/>
      <c r="Z1170" s="27"/>
      <c r="AA1170" s="27"/>
      <c r="AB1170" s="27"/>
      <c r="AC1170" s="25"/>
      <c r="AD1170" s="25"/>
      <c r="AE1170" s="25"/>
      <c r="AF1170" s="25"/>
      <c r="AG1170" s="25"/>
      <c r="AH1170" s="25"/>
      <c r="AI1170" s="25"/>
      <c r="AJ1170" s="25"/>
      <c r="AK1170" s="25"/>
      <c r="AL1170" s="25"/>
      <c r="AM1170" s="25"/>
      <c r="AN1170" s="25"/>
      <c r="AO1170" s="25"/>
      <c r="AP1170" s="25"/>
      <c r="AQ1170" s="25"/>
      <c r="AR1170" s="25"/>
      <c r="AS1170" s="25"/>
      <c r="AT1170" s="25"/>
      <c r="AU1170" s="25"/>
      <c r="AV1170" s="25"/>
      <c r="AW1170" s="25"/>
      <c r="AX1170" s="25"/>
    </row>
    <row r="1171" spans="7:50" ht="12.75">
      <c r="G1171" s="49"/>
      <c r="K1171" s="100"/>
      <c r="L1171" s="100"/>
      <c r="M1171" s="106"/>
      <c r="N1171" s="106"/>
      <c r="O1171" s="27"/>
      <c r="P1171" s="27"/>
      <c r="Q1171" s="27"/>
      <c r="R1171" s="27"/>
      <c r="S1171" s="27"/>
      <c r="T1171" s="27"/>
      <c r="U1171" s="27"/>
      <c r="V1171" s="27"/>
      <c r="W1171" s="27"/>
      <c r="X1171" s="27"/>
      <c r="Y1171" s="27"/>
      <c r="Z1171" s="27"/>
      <c r="AA1171" s="27"/>
      <c r="AB1171" s="27"/>
      <c r="AC1171" s="25"/>
      <c r="AD1171" s="25"/>
      <c r="AE1171" s="25"/>
      <c r="AF1171" s="25"/>
      <c r="AG1171" s="25"/>
      <c r="AH1171" s="25"/>
      <c r="AI1171" s="25"/>
      <c r="AJ1171" s="25"/>
      <c r="AK1171" s="25"/>
      <c r="AL1171" s="25"/>
      <c r="AM1171" s="25"/>
      <c r="AN1171" s="25"/>
      <c r="AO1171" s="25"/>
      <c r="AP1171" s="25"/>
      <c r="AQ1171" s="25"/>
      <c r="AR1171" s="25"/>
      <c r="AS1171" s="25"/>
      <c r="AT1171" s="25"/>
      <c r="AU1171" s="25"/>
      <c r="AV1171" s="25"/>
      <c r="AW1171" s="25"/>
      <c r="AX1171" s="25"/>
    </row>
    <row r="1172" spans="7:50" ht="12.75">
      <c r="G1172" s="49"/>
      <c r="K1172" s="100"/>
      <c r="L1172" s="100"/>
      <c r="M1172" s="106"/>
      <c r="N1172" s="106"/>
      <c r="O1172" s="27"/>
      <c r="P1172" s="27"/>
      <c r="Q1172" s="27"/>
      <c r="R1172" s="27"/>
      <c r="S1172" s="27"/>
      <c r="T1172" s="27"/>
      <c r="U1172" s="27"/>
      <c r="V1172" s="27"/>
      <c r="W1172" s="27"/>
      <c r="X1172" s="27"/>
      <c r="Y1172" s="27"/>
      <c r="Z1172" s="27"/>
      <c r="AA1172" s="27"/>
      <c r="AB1172" s="27"/>
      <c r="AC1172" s="25"/>
      <c r="AD1172" s="25"/>
      <c r="AE1172" s="25"/>
      <c r="AF1172" s="25"/>
      <c r="AG1172" s="25"/>
      <c r="AH1172" s="25"/>
      <c r="AI1172" s="25"/>
      <c r="AJ1172" s="25"/>
      <c r="AK1172" s="25"/>
      <c r="AL1172" s="25"/>
      <c r="AM1172" s="25"/>
      <c r="AN1172" s="25"/>
      <c r="AO1172" s="25"/>
      <c r="AP1172" s="25"/>
      <c r="AQ1172" s="25"/>
      <c r="AR1172" s="25"/>
      <c r="AS1172" s="25"/>
      <c r="AT1172" s="25"/>
      <c r="AU1172" s="25"/>
      <c r="AV1172" s="25"/>
      <c r="AW1172" s="25"/>
      <c r="AX1172" s="25"/>
    </row>
    <row r="1173" spans="7:50" ht="12.75">
      <c r="G1173" s="49"/>
      <c r="K1173" s="100"/>
      <c r="L1173" s="100"/>
      <c r="M1173" s="106"/>
      <c r="N1173" s="106"/>
      <c r="O1173" s="27"/>
      <c r="P1173" s="27"/>
      <c r="Q1173" s="27"/>
      <c r="R1173" s="27"/>
      <c r="S1173" s="27"/>
      <c r="T1173" s="27"/>
      <c r="U1173" s="27"/>
      <c r="V1173" s="27"/>
      <c r="W1173" s="27"/>
      <c r="X1173" s="27"/>
      <c r="Y1173" s="27"/>
      <c r="Z1173" s="27"/>
      <c r="AA1173" s="27"/>
      <c r="AB1173" s="27"/>
      <c r="AC1173" s="25"/>
      <c r="AD1173" s="25"/>
      <c r="AE1173" s="25"/>
      <c r="AF1173" s="25"/>
      <c r="AG1173" s="25"/>
      <c r="AH1173" s="25"/>
      <c r="AI1173" s="25"/>
      <c r="AJ1173" s="25"/>
      <c r="AK1173" s="25"/>
      <c r="AL1173" s="25"/>
      <c r="AM1173" s="25"/>
      <c r="AN1173" s="25"/>
      <c r="AO1173" s="25"/>
      <c r="AP1173" s="25"/>
      <c r="AQ1173" s="25"/>
      <c r="AR1173" s="25"/>
      <c r="AS1173" s="25"/>
      <c r="AT1173" s="25"/>
      <c r="AU1173" s="25"/>
      <c r="AV1173" s="25"/>
      <c r="AW1173" s="25"/>
      <c r="AX1173" s="25"/>
    </row>
    <row r="1174" spans="7:50" ht="12.75">
      <c r="G1174" s="49"/>
      <c r="K1174" s="100"/>
      <c r="L1174" s="100"/>
      <c r="M1174" s="106"/>
      <c r="N1174" s="106"/>
      <c r="O1174" s="27"/>
      <c r="P1174" s="27"/>
      <c r="Q1174" s="27"/>
      <c r="R1174" s="27"/>
      <c r="S1174" s="27"/>
      <c r="T1174" s="27"/>
      <c r="U1174" s="27"/>
      <c r="V1174" s="27"/>
      <c r="W1174" s="27"/>
      <c r="X1174" s="27"/>
      <c r="Y1174" s="27"/>
      <c r="Z1174" s="27"/>
      <c r="AA1174" s="27"/>
      <c r="AB1174" s="27"/>
      <c r="AC1174" s="25"/>
      <c r="AD1174" s="25"/>
      <c r="AE1174" s="25"/>
      <c r="AF1174" s="25"/>
      <c r="AG1174" s="25"/>
      <c r="AH1174" s="25"/>
      <c r="AI1174" s="25"/>
      <c r="AJ1174" s="25"/>
      <c r="AK1174" s="25"/>
      <c r="AL1174" s="25"/>
      <c r="AM1174" s="25"/>
      <c r="AN1174" s="25"/>
      <c r="AO1174" s="25"/>
      <c r="AP1174" s="25"/>
      <c r="AQ1174" s="25"/>
      <c r="AR1174" s="25"/>
      <c r="AS1174" s="25"/>
      <c r="AT1174" s="25"/>
      <c r="AU1174" s="25"/>
      <c r="AV1174" s="25"/>
      <c r="AW1174" s="25"/>
      <c r="AX1174" s="25"/>
    </row>
    <row r="1175" spans="7:50" ht="12.75">
      <c r="G1175" s="49"/>
      <c r="K1175" s="100"/>
      <c r="L1175" s="100"/>
      <c r="M1175" s="106"/>
      <c r="N1175" s="106"/>
      <c r="O1175" s="27"/>
      <c r="P1175" s="27"/>
      <c r="Q1175" s="27"/>
      <c r="R1175" s="27"/>
      <c r="S1175" s="27"/>
      <c r="T1175" s="27"/>
      <c r="U1175" s="27"/>
      <c r="V1175" s="27"/>
      <c r="W1175" s="27"/>
      <c r="X1175" s="27"/>
      <c r="Y1175" s="27"/>
      <c r="Z1175" s="27"/>
      <c r="AA1175" s="27"/>
      <c r="AB1175" s="27"/>
      <c r="AC1175" s="25"/>
      <c r="AD1175" s="25"/>
      <c r="AE1175" s="25"/>
      <c r="AF1175" s="25"/>
      <c r="AG1175" s="25"/>
      <c r="AH1175" s="25"/>
      <c r="AI1175" s="25"/>
      <c r="AJ1175" s="25"/>
      <c r="AK1175" s="25"/>
      <c r="AL1175" s="25"/>
      <c r="AM1175" s="25"/>
      <c r="AN1175" s="25"/>
      <c r="AO1175" s="25"/>
      <c r="AP1175" s="25"/>
      <c r="AQ1175" s="25"/>
      <c r="AR1175" s="25"/>
      <c r="AS1175" s="25"/>
      <c r="AT1175" s="25"/>
      <c r="AU1175" s="25"/>
      <c r="AV1175" s="25"/>
      <c r="AW1175" s="25"/>
      <c r="AX1175" s="25"/>
    </row>
    <row r="1176" spans="7:50" ht="12.75">
      <c r="G1176" s="49"/>
      <c r="K1176" s="100"/>
      <c r="L1176" s="100"/>
      <c r="M1176" s="106"/>
      <c r="N1176" s="106"/>
      <c r="O1176" s="27"/>
      <c r="P1176" s="27"/>
      <c r="Q1176" s="27"/>
      <c r="R1176" s="27"/>
      <c r="S1176" s="27"/>
      <c r="T1176" s="27"/>
      <c r="U1176" s="27"/>
      <c r="V1176" s="27"/>
      <c r="W1176" s="27"/>
      <c r="X1176" s="27"/>
      <c r="Y1176" s="27"/>
      <c r="Z1176" s="27"/>
      <c r="AA1176" s="27"/>
      <c r="AB1176" s="27"/>
      <c r="AC1176" s="25"/>
      <c r="AD1176" s="25"/>
      <c r="AE1176" s="25"/>
      <c r="AF1176" s="25"/>
      <c r="AG1176" s="25"/>
      <c r="AH1176" s="25"/>
      <c r="AI1176" s="25"/>
      <c r="AJ1176" s="25"/>
      <c r="AK1176" s="25"/>
      <c r="AL1176" s="25"/>
      <c r="AM1176" s="25"/>
      <c r="AN1176" s="25"/>
      <c r="AO1176" s="25"/>
      <c r="AP1176" s="25"/>
      <c r="AQ1176" s="25"/>
      <c r="AR1176" s="25"/>
      <c r="AS1176" s="25"/>
      <c r="AT1176" s="25"/>
      <c r="AU1176" s="25"/>
      <c r="AV1176" s="25"/>
      <c r="AW1176" s="25"/>
      <c r="AX1176" s="25"/>
    </row>
    <row r="1177" spans="7:50" ht="12.75">
      <c r="G1177" s="49"/>
      <c r="K1177" s="100"/>
      <c r="L1177" s="100"/>
      <c r="M1177" s="106"/>
      <c r="N1177" s="106"/>
      <c r="O1177" s="27"/>
      <c r="P1177" s="27"/>
      <c r="Q1177" s="27"/>
      <c r="R1177" s="27"/>
      <c r="S1177" s="27"/>
      <c r="T1177" s="27"/>
      <c r="U1177" s="27"/>
      <c r="V1177" s="27"/>
      <c r="W1177" s="27"/>
      <c r="X1177" s="27"/>
      <c r="Y1177" s="27"/>
      <c r="Z1177" s="27"/>
      <c r="AA1177" s="27"/>
      <c r="AB1177" s="27"/>
      <c r="AC1177" s="25"/>
      <c r="AD1177" s="25"/>
      <c r="AE1177" s="25"/>
      <c r="AF1177" s="25"/>
      <c r="AG1177" s="25"/>
      <c r="AH1177" s="25"/>
      <c r="AI1177" s="25"/>
      <c r="AJ1177" s="25"/>
      <c r="AK1177" s="25"/>
      <c r="AL1177" s="25"/>
      <c r="AM1177" s="25"/>
      <c r="AN1177" s="25"/>
      <c r="AO1177" s="25"/>
      <c r="AP1177" s="25"/>
      <c r="AQ1177" s="25"/>
      <c r="AR1177" s="25"/>
      <c r="AS1177" s="25"/>
      <c r="AT1177" s="25"/>
      <c r="AU1177" s="25"/>
      <c r="AV1177" s="25"/>
      <c r="AW1177" s="25"/>
      <c r="AX1177" s="25"/>
    </row>
    <row r="1178" spans="7:50" ht="12.75">
      <c r="G1178" s="49"/>
      <c r="K1178" s="100"/>
      <c r="L1178" s="100"/>
      <c r="M1178" s="106"/>
      <c r="N1178" s="106"/>
      <c r="O1178" s="27"/>
      <c r="P1178" s="27"/>
      <c r="Q1178" s="27"/>
      <c r="R1178" s="27"/>
      <c r="S1178" s="27"/>
      <c r="T1178" s="27"/>
      <c r="U1178" s="27"/>
      <c r="V1178" s="27"/>
      <c r="W1178" s="27"/>
      <c r="X1178" s="27"/>
      <c r="Y1178" s="27"/>
      <c r="Z1178" s="27"/>
      <c r="AA1178" s="27"/>
      <c r="AB1178" s="27"/>
      <c r="AC1178" s="25"/>
      <c r="AD1178" s="25"/>
      <c r="AE1178" s="25"/>
      <c r="AF1178" s="25"/>
      <c r="AG1178" s="25"/>
      <c r="AH1178" s="25"/>
      <c r="AI1178" s="25"/>
      <c r="AJ1178" s="25"/>
      <c r="AK1178" s="25"/>
      <c r="AL1178" s="25"/>
      <c r="AM1178" s="25"/>
      <c r="AN1178" s="25"/>
      <c r="AO1178" s="25"/>
      <c r="AP1178" s="25"/>
      <c r="AQ1178" s="25"/>
      <c r="AR1178" s="25"/>
      <c r="AS1178" s="25"/>
      <c r="AT1178" s="25"/>
      <c r="AU1178" s="25"/>
      <c r="AV1178" s="25"/>
      <c r="AW1178" s="25"/>
      <c r="AX1178" s="25"/>
    </row>
    <row r="1179" spans="7:50" ht="12.75">
      <c r="G1179" s="49"/>
      <c r="K1179" s="100"/>
      <c r="L1179" s="100"/>
      <c r="M1179" s="106"/>
      <c r="N1179" s="106"/>
      <c r="O1179" s="27"/>
      <c r="P1179" s="27"/>
      <c r="Q1179" s="27"/>
      <c r="R1179" s="27"/>
      <c r="S1179" s="27"/>
      <c r="T1179" s="27"/>
      <c r="U1179" s="27"/>
      <c r="V1179" s="27"/>
      <c r="W1179" s="27"/>
      <c r="X1179" s="27"/>
      <c r="Y1179" s="27"/>
      <c r="Z1179" s="27"/>
      <c r="AA1179" s="27"/>
      <c r="AB1179" s="27"/>
      <c r="AC1179" s="25"/>
      <c r="AD1179" s="25"/>
      <c r="AE1179" s="25"/>
      <c r="AF1179" s="25"/>
      <c r="AG1179" s="25"/>
      <c r="AH1179" s="25"/>
      <c r="AI1179" s="25"/>
      <c r="AJ1179" s="25"/>
      <c r="AK1179" s="25"/>
      <c r="AL1179" s="25"/>
      <c r="AM1179" s="25"/>
      <c r="AN1179" s="25"/>
      <c r="AO1179" s="25"/>
      <c r="AP1179" s="25"/>
      <c r="AQ1179" s="25"/>
      <c r="AR1179" s="25"/>
      <c r="AS1179" s="25"/>
      <c r="AT1179" s="25"/>
      <c r="AU1179" s="25"/>
      <c r="AV1179" s="25"/>
      <c r="AW1179" s="25"/>
      <c r="AX1179" s="25"/>
    </row>
    <row r="1180" spans="7:50" ht="12.75">
      <c r="G1180" s="49"/>
      <c r="K1180" s="100"/>
      <c r="L1180" s="100"/>
      <c r="M1180" s="106"/>
      <c r="N1180" s="106"/>
      <c r="O1180" s="27"/>
      <c r="P1180" s="27"/>
      <c r="Q1180" s="27"/>
      <c r="R1180" s="27"/>
      <c r="S1180" s="27"/>
      <c r="T1180" s="27"/>
      <c r="U1180" s="27"/>
      <c r="V1180" s="27"/>
      <c r="W1180" s="27"/>
      <c r="X1180" s="27"/>
      <c r="Y1180" s="27"/>
      <c r="Z1180" s="27"/>
      <c r="AA1180" s="27"/>
      <c r="AB1180" s="27"/>
      <c r="AC1180" s="25"/>
      <c r="AD1180" s="25"/>
      <c r="AE1180" s="25"/>
      <c r="AF1180" s="25"/>
      <c r="AG1180" s="25"/>
      <c r="AH1180" s="25"/>
      <c r="AI1180" s="25"/>
      <c r="AJ1180" s="25"/>
      <c r="AK1180" s="25"/>
      <c r="AL1180" s="25"/>
      <c r="AM1180" s="25"/>
      <c r="AN1180" s="25"/>
      <c r="AO1180" s="25"/>
      <c r="AP1180" s="25"/>
      <c r="AQ1180" s="25"/>
      <c r="AR1180" s="25"/>
      <c r="AS1180" s="25"/>
      <c r="AT1180" s="25"/>
      <c r="AU1180" s="25"/>
      <c r="AV1180" s="25"/>
      <c r="AW1180" s="25"/>
      <c r="AX1180" s="25"/>
    </row>
    <row r="1181" spans="7:50" ht="12.75">
      <c r="G1181" s="49"/>
      <c r="K1181" s="100"/>
      <c r="L1181" s="100"/>
      <c r="M1181" s="106"/>
      <c r="N1181" s="106"/>
      <c r="O1181" s="27"/>
      <c r="P1181" s="27"/>
      <c r="Q1181" s="27"/>
      <c r="R1181" s="27"/>
      <c r="S1181" s="27"/>
      <c r="T1181" s="27"/>
      <c r="U1181" s="27"/>
      <c r="V1181" s="27"/>
      <c r="W1181" s="27"/>
      <c r="X1181" s="27"/>
      <c r="Y1181" s="27"/>
      <c r="Z1181" s="27"/>
      <c r="AA1181" s="27"/>
      <c r="AB1181" s="27"/>
      <c r="AC1181" s="25"/>
      <c r="AD1181" s="25"/>
      <c r="AE1181" s="25"/>
      <c r="AF1181" s="25"/>
      <c r="AG1181" s="25"/>
      <c r="AH1181" s="25"/>
      <c r="AI1181" s="25"/>
      <c r="AJ1181" s="25"/>
      <c r="AK1181" s="25"/>
      <c r="AL1181" s="25"/>
      <c r="AM1181" s="25"/>
      <c r="AN1181" s="25"/>
      <c r="AO1181" s="25"/>
      <c r="AP1181" s="25"/>
      <c r="AQ1181" s="25"/>
      <c r="AR1181" s="25"/>
      <c r="AS1181" s="25"/>
      <c r="AT1181" s="25"/>
      <c r="AU1181" s="25"/>
      <c r="AV1181" s="25"/>
      <c r="AW1181" s="25"/>
      <c r="AX1181" s="25"/>
    </row>
    <row r="1182" spans="7:50" ht="12.75">
      <c r="G1182" s="49"/>
      <c r="K1182" s="100"/>
      <c r="L1182" s="100"/>
      <c r="M1182" s="106"/>
      <c r="N1182" s="106"/>
      <c r="O1182" s="27"/>
      <c r="P1182" s="27"/>
      <c r="Q1182" s="27"/>
      <c r="R1182" s="27"/>
      <c r="S1182" s="27"/>
      <c r="T1182" s="27"/>
      <c r="U1182" s="27"/>
      <c r="V1182" s="27"/>
      <c r="W1182" s="27"/>
      <c r="X1182" s="27"/>
      <c r="Y1182" s="27"/>
      <c r="Z1182" s="27"/>
      <c r="AA1182" s="27"/>
      <c r="AB1182" s="27"/>
      <c r="AC1182" s="25"/>
      <c r="AD1182" s="25"/>
      <c r="AE1182" s="25"/>
      <c r="AF1182" s="25"/>
      <c r="AG1182" s="25"/>
      <c r="AH1182" s="25"/>
      <c r="AI1182" s="25"/>
      <c r="AJ1182" s="25"/>
      <c r="AK1182" s="25"/>
      <c r="AL1182" s="25"/>
      <c r="AM1182" s="25"/>
      <c r="AN1182" s="25"/>
      <c r="AO1182" s="25"/>
      <c r="AP1182" s="25"/>
      <c r="AQ1182" s="25"/>
      <c r="AR1182" s="25"/>
      <c r="AS1182" s="25"/>
      <c r="AT1182" s="25"/>
      <c r="AU1182" s="25"/>
      <c r="AV1182" s="25"/>
      <c r="AW1182" s="25"/>
      <c r="AX1182" s="25"/>
    </row>
    <row r="1183" spans="7:50" ht="12.75">
      <c r="G1183" s="49"/>
      <c r="K1183" s="100"/>
      <c r="L1183" s="100"/>
      <c r="M1183" s="106"/>
      <c r="N1183" s="106"/>
      <c r="O1183" s="27"/>
      <c r="P1183" s="27"/>
      <c r="Q1183" s="27"/>
      <c r="R1183" s="27"/>
      <c r="S1183" s="27"/>
      <c r="T1183" s="27"/>
      <c r="U1183" s="27"/>
      <c r="V1183" s="27"/>
      <c r="W1183" s="27"/>
      <c r="X1183" s="27"/>
      <c r="Y1183" s="27"/>
      <c r="Z1183" s="27"/>
      <c r="AA1183" s="27"/>
      <c r="AB1183" s="27"/>
      <c r="AC1183" s="25"/>
      <c r="AD1183" s="25"/>
      <c r="AE1183" s="25"/>
      <c r="AF1183" s="25"/>
      <c r="AG1183" s="25"/>
      <c r="AH1183" s="25"/>
      <c r="AI1183" s="25"/>
      <c r="AJ1183" s="25"/>
      <c r="AK1183" s="25"/>
      <c r="AL1183" s="25"/>
      <c r="AM1183" s="25"/>
      <c r="AN1183" s="25"/>
      <c r="AO1183" s="25"/>
      <c r="AP1183" s="25"/>
      <c r="AQ1183" s="25"/>
      <c r="AR1183" s="25"/>
      <c r="AS1183" s="25"/>
      <c r="AT1183" s="25"/>
      <c r="AU1183" s="25"/>
      <c r="AV1183" s="25"/>
      <c r="AW1183" s="25"/>
      <c r="AX1183" s="25"/>
    </row>
    <row r="1184" spans="7:50" ht="12.75">
      <c r="G1184" s="49"/>
      <c r="K1184" s="100"/>
      <c r="L1184" s="100"/>
      <c r="M1184" s="106"/>
      <c r="N1184" s="106"/>
      <c r="O1184" s="27"/>
      <c r="P1184" s="27"/>
      <c r="Q1184" s="27"/>
      <c r="R1184" s="27"/>
      <c r="S1184" s="27"/>
      <c r="T1184" s="27"/>
      <c r="U1184" s="27"/>
      <c r="V1184" s="27"/>
      <c r="W1184" s="27"/>
      <c r="X1184" s="27"/>
      <c r="Y1184" s="27"/>
      <c r="Z1184" s="27"/>
      <c r="AA1184" s="27"/>
      <c r="AB1184" s="27"/>
      <c r="AC1184" s="25"/>
      <c r="AD1184" s="25"/>
      <c r="AE1184" s="25"/>
      <c r="AF1184" s="25"/>
      <c r="AG1184" s="25"/>
      <c r="AH1184" s="25"/>
      <c r="AI1184" s="25"/>
      <c r="AJ1184" s="25"/>
      <c r="AK1184" s="25"/>
      <c r="AL1184" s="25"/>
      <c r="AM1184" s="25"/>
      <c r="AN1184" s="25"/>
      <c r="AO1184" s="25"/>
      <c r="AP1184" s="25"/>
      <c r="AQ1184" s="25"/>
      <c r="AR1184" s="25"/>
      <c r="AS1184" s="25"/>
      <c r="AT1184" s="25"/>
      <c r="AU1184" s="25"/>
      <c r="AV1184" s="25"/>
      <c r="AW1184" s="25"/>
      <c r="AX1184" s="25"/>
    </row>
    <row r="1185" spans="7:50" ht="12.75">
      <c r="G1185" s="49"/>
      <c r="K1185" s="100"/>
      <c r="L1185" s="100"/>
      <c r="M1185" s="106"/>
      <c r="N1185" s="106"/>
      <c r="O1185" s="27"/>
      <c r="P1185" s="27"/>
      <c r="Q1185" s="27"/>
      <c r="R1185" s="27"/>
      <c r="S1185" s="27"/>
      <c r="T1185" s="27"/>
      <c r="U1185" s="27"/>
      <c r="V1185" s="27"/>
      <c r="W1185" s="27"/>
      <c r="X1185" s="27"/>
      <c r="Y1185" s="27"/>
      <c r="Z1185" s="27"/>
      <c r="AA1185" s="27"/>
      <c r="AB1185" s="27"/>
      <c r="AC1185" s="25"/>
      <c r="AD1185" s="25"/>
      <c r="AE1185" s="25"/>
      <c r="AF1185" s="25"/>
      <c r="AG1185" s="25"/>
      <c r="AH1185" s="25"/>
      <c r="AI1185" s="25"/>
      <c r="AJ1185" s="25"/>
      <c r="AK1185" s="25"/>
      <c r="AL1185" s="25"/>
      <c r="AM1185" s="25"/>
      <c r="AN1185" s="25"/>
      <c r="AO1185" s="25"/>
      <c r="AP1185" s="25"/>
      <c r="AQ1185" s="25"/>
      <c r="AR1185" s="25"/>
      <c r="AS1185" s="25"/>
      <c r="AT1185" s="25"/>
      <c r="AU1185" s="25"/>
      <c r="AV1185" s="25"/>
      <c r="AW1185" s="25"/>
      <c r="AX1185" s="25"/>
    </row>
    <row r="1186" spans="7:50" ht="12.75">
      <c r="G1186" s="49"/>
      <c r="K1186" s="100"/>
      <c r="L1186" s="100"/>
      <c r="M1186" s="106"/>
      <c r="N1186" s="106"/>
      <c r="O1186" s="27"/>
      <c r="P1186" s="27"/>
      <c r="Q1186" s="27"/>
      <c r="R1186" s="27"/>
      <c r="S1186" s="27"/>
      <c r="T1186" s="27"/>
      <c r="U1186" s="27"/>
      <c r="V1186" s="27"/>
      <c r="W1186" s="27"/>
      <c r="X1186" s="27"/>
      <c r="Y1186" s="27"/>
      <c r="Z1186" s="27"/>
      <c r="AA1186" s="27"/>
      <c r="AB1186" s="27"/>
      <c r="AC1186" s="25"/>
      <c r="AD1186" s="25"/>
      <c r="AE1186" s="25"/>
      <c r="AF1186" s="25"/>
      <c r="AG1186" s="25"/>
      <c r="AH1186" s="25"/>
      <c r="AI1186" s="25"/>
      <c r="AJ1186" s="25"/>
      <c r="AK1186" s="25"/>
      <c r="AL1186" s="25"/>
      <c r="AM1186" s="25"/>
      <c r="AN1186" s="25"/>
      <c r="AO1186" s="25"/>
      <c r="AP1186" s="25"/>
      <c r="AQ1186" s="25"/>
      <c r="AR1186" s="25"/>
      <c r="AS1186" s="25"/>
      <c r="AT1186" s="25"/>
      <c r="AU1186" s="25"/>
      <c r="AV1186" s="25"/>
      <c r="AW1186" s="25"/>
      <c r="AX1186" s="25"/>
    </row>
    <row r="1187" spans="7:50" ht="12.75">
      <c r="G1187" s="49"/>
      <c r="K1187" s="100"/>
      <c r="L1187" s="100"/>
      <c r="M1187" s="106"/>
      <c r="N1187" s="106"/>
      <c r="O1187" s="27"/>
      <c r="P1187" s="27"/>
      <c r="Q1187" s="27"/>
      <c r="R1187" s="27"/>
      <c r="S1187" s="27"/>
      <c r="T1187" s="27"/>
      <c r="U1187" s="27"/>
      <c r="V1187" s="27"/>
      <c r="W1187" s="27"/>
      <c r="X1187" s="27"/>
      <c r="Y1187" s="27"/>
      <c r="Z1187" s="27"/>
      <c r="AA1187" s="27"/>
      <c r="AB1187" s="27"/>
      <c r="AC1187" s="25"/>
      <c r="AD1187" s="25"/>
      <c r="AE1187" s="25"/>
      <c r="AF1187" s="25"/>
      <c r="AG1187" s="25"/>
      <c r="AH1187" s="25"/>
      <c r="AI1187" s="25"/>
      <c r="AJ1187" s="25"/>
      <c r="AK1187" s="25"/>
      <c r="AL1187" s="25"/>
      <c r="AM1187" s="25"/>
      <c r="AN1187" s="25"/>
      <c r="AO1187" s="25"/>
      <c r="AP1187" s="25"/>
      <c r="AQ1187" s="25"/>
      <c r="AR1187" s="25"/>
      <c r="AS1187" s="25"/>
      <c r="AT1187" s="25"/>
      <c r="AU1187" s="25"/>
      <c r="AV1187" s="25"/>
      <c r="AW1187" s="25"/>
      <c r="AX1187" s="25"/>
    </row>
    <row r="1188" spans="7:50" ht="12.75">
      <c r="G1188" s="49"/>
      <c r="K1188" s="100"/>
      <c r="L1188" s="100"/>
      <c r="M1188" s="106"/>
      <c r="N1188" s="106"/>
      <c r="O1188" s="27"/>
      <c r="P1188" s="27"/>
      <c r="Q1188" s="27"/>
      <c r="R1188" s="27"/>
      <c r="S1188" s="27"/>
      <c r="T1188" s="27"/>
      <c r="U1188" s="27"/>
      <c r="V1188" s="27"/>
      <c r="W1188" s="27"/>
      <c r="X1188" s="27"/>
      <c r="Y1188" s="27"/>
      <c r="Z1188" s="27"/>
      <c r="AA1188" s="27"/>
      <c r="AB1188" s="27"/>
      <c r="AC1188" s="25"/>
      <c r="AD1188" s="25"/>
      <c r="AE1188" s="25"/>
      <c r="AF1188" s="25"/>
      <c r="AG1188" s="25"/>
      <c r="AH1188" s="25"/>
      <c r="AI1188" s="25"/>
      <c r="AJ1188" s="25"/>
      <c r="AK1188" s="25"/>
      <c r="AL1188" s="25"/>
      <c r="AM1188" s="25"/>
      <c r="AN1188" s="25"/>
      <c r="AO1188" s="25"/>
      <c r="AP1188" s="25"/>
      <c r="AQ1188" s="25"/>
      <c r="AR1188" s="25"/>
      <c r="AS1188" s="25"/>
      <c r="AT1188" s="25"/>
      <c r="AU1188" s="25"/>
      <c r="AV1188" s="25"/>
      <c r="AW1188" s="25"/>
      <c r="AX1188" s="25"/>
    </row>
    <row r="1189" spans="7:50" ht="12.75">
      <c r="G1189" s="49"/>
      <c r="K1189" s="100"/>
      <c r="L1189" s="100"/>
      <c r="M1189" s="106"/>
      <c r="N1189" s="106"/>
      <c r="O1189" s="27"/>
      <c r="P1189" s="27"/>
      <c r="Q1189" s="27"/>
      <c r="R1189" s="27"/>
      <c r="S1189" s="27"/>
      <c r="T1189" s="27"/>
      <c r="U1189" s="27"/>
      <c r="V1189" s="27"/>
      <c r="W1189" s="27"/>
      <c r="X1189" s="27"/>
      <c r="Y1189" s="27"/>
      <c r="Z1189" s="27"/>
      <c r="AA1189" s="27"/>
      <c r="AB1189" s="27"/>
      <c r="AC1189" s="25"/>
      <c r="AD1189" s="25"/>
      <c r="AE1189" s="25"/>
      <c r="AF1189" s="25"/>
      <c r="AG1189" s="25"/>
      <c r="AH1189" s="25"/>
      <c r="AI1189" s="25"/>
      <c r="AJ1189" s="25"/>
      <c r="AK1189" s="25"/>
      <c r="AL1189" s="25"/>
      <c r="AM1189" s="25"/>
      <c r="AN1189" s="25"/>
      <c r="AO1189" s="25"/>
      <c r="AP1189" s="25"/>
      <c r="AQ1189" s="25"/>
      <c r="AR1189" s="25"/>
      <c r="AS1189" s="25"/>
      <c r="AT1189" s="25"/>
      <c r="AU1189" s="25"/>
      <c r="AV1189" s="25"/>
      <c r="AW1189" s="25"/>
      <c r="AX1189" s="25"/>
    </row>
    <row r="1190" spans="7:50" ht="12.75">
      <c r="G1190" s="49"/>
      <c r="K1190" s="100"/>
      <c r="L1190" s="100"/>
      <c r="M1190" s="106"/>
      <c r="N1190" s="106"/>
      <c r="O1190" s="27"/>
      <c r="P1190" s="27"/>
      <c r="Q1190" s="27"/>
      <c r="R1190" s="27"/>
      <c r="S1190" s="27"/>
      <c r="T1190" s="27"/>
      <c r="U1190" s="27"/>
      <c r="V1190" s="27"/>
      <c r="W1190" s="27"/>
      <c r="X1190" s="27"/>
      <c r="Y1190" s="27"/>
      <c r="Z1190" s="27"/>
      <c r="AA1190" s="27"/>
      <c r="AB1190" s="27"/>
      <c r="AC1190" s="25"/>
      <c r="AD1190" s="25"/>
      <c r="AE1190" s="25"/>
      <c r="AF1190" s="25"/>
      <c r="AG1190" s="25"/>
      <c r="AH1190" s="25"/>
      <c r="AI1190" s="25"/>
      <c r="AJ1190" s="25"/>
      <c r="AK1190" s="25"/>
      <c r="AL1190" s="25"/>
      <c r="AM1190" s="25"/>
      <c r="AN1190" s="25"/>
      <c r="AO1190" s="25"/>
      <c r="AP1190" s="25"/>
      <c r="AQ1190" s="25"/>
      <c r="AR1190" s="25"/>
      <c r="AS1190" s="25"/>
      <c r="AT1190" s="25"/>
      <c r="AU1190" s="25"/>
      <c r="AV1190" s="25"/>
      <c r="AW1190" s="25"/>
      <c r="AX1190" s="25"/>
    </row>
    <row r="1191" spans="7:50" ht="12.75">
      <c r="G1191" s="49"/>
      <c r="K1191" s="100"/>
      <c r="L1191" s="100"/>
      <c r="M1191" s="106"/>
      <c r="N1191" s="106"/>
      <c r="O1191" s="27"/>
      <c r="P1191" s="27"/>
      <c r="Q1191" s="27"/>
      <c r="R1191" s="27"/>
      <c r="S1191" s="27"/>
      <c r="T1191" s="27"/>
      <c r="U1191" s="27"/>
      <c r="V1191" s="27"/>
      <c r="W1191" s="27"/>
      <c r="X1191" s="27"/>
      <c r="Y1191" s="27"/>
      <c r="Z1191" s="27"/>
      <c r="AA1191" s="27"/>
      <c r="AB1191" s="27"/>
      <c r="AC1191" s="25"/>
      <c r="AD1191" s="25"/>
      <c r="AE1191" s="25"/>
      <c r="AF1191" s="25"/>
      <c r="AG1191" s="25"/>
      <c r="AH1191" s="25"/>
      <c r="AI1191" s="25"/>
      <c r="AJ1191" s="25"/>
      <c r="AK1191" s="25"/>
      <c r="AL1191" s="25"/>
      <c r="AM1191" s="25"/>
      <c r="AN1191" s="25"/>
      <c r="AO1191" s="25"/>
      <c r="AP1191" s="25"/>
      <c r="AQ1191" s="25"/>
      <c r="AR1191" s="25"/>
      <c r="AS1191" s="25"/>
      <c r="AT1191" s="25"/>
      <c r="AU1191" s="25"/>
      <c r="AV1191" s="25"/>
      <c r="AW1191" s="25"/>
      <c r="AX1191" s="25"/>
    </row>
    <row r="1192" spans="7:50" ht="12.75">
      <c r="G1192" s="49"/>
      <c r="K1192" s="100"/>
      <c r="L1192" s="100"/>
      <c r="M1192" s="106"/>
      <c r="N1192" s="106"/>
      <c r="O1192" s="27"/>
      <c r="P1192" s="27"/>
      <c r="Q1192" s="27"/>
      <c r="R1192" s="27"/>
      <c r="S1192" s="27"/>
      <c r="T1192" s="27"/>
      <c r="U1192" s="27"/>
      <c r="V1192" s="27"/>
      <c r="W1192" s="27"/>
      <c r="X1192" s="27"/>
      <c r="Y1192" s="27"/>
      <c r="Z1192" s="27"/>
      <c r="AA1192" s="27"/>
      <c r="AB1192" s="27"/>
      <c r="AC1192" s="25"/>
      <c r="AD1192" s="25"/>
      <c r="AE1192" s="25"/>
      <c r="AF1192" s="25"/>
      <c r="AG1192" s="25"/>
      <c r="AH1192" s="25"/>
      <c r="AI1192" s="25"/>
      <c r="AJ1192" s="25"/>
      <c r="AK1192" s="25"/>
      <c r="AL1192" s="25"/>
      <c r="AM1192" s="25"/>
      <c r="AN1192" s="25"/>
      <c r="AO1192" s="25"/>
      <c r="AP1192" s="25"/>
      <c r="AQ1192" s="25"/>
      <c r="AR1192" s="25"/>
      <c r="AS1192" s="25"/>
      <c r="AT1192" s="25"/>
      <c r="AU1192" s="25"/>
      <c r="AV1192" s="25"/>
      <c r="AW1192" s="25"/>
      <c r="AX1192" s="25"/>
    </row>
    <row r="1193" spans="7:50" ht="12.75">
      <c r="G1193" s="49"/>
      <c r="K1193" s="100"/>
      <c r="L1193" s="100"/>
      <c r="M1193" s="106"/>
      <c r="N1193" s="106"/>
      <c r="O1193" s="27"/>
      <c r="P1193" s="27"/>
      <c r="Q1193" s="27"/>
      <c r="R1193" s="27"/>
      <c r="S1193" s="27"/>
      <c r="T1193" s="27"/>
      <c r="U1193" s="27"/>
      <c r="V1193" s="27"/>
      <c r="W1193" s="27"/>
      <c r="X1193" s="27"/>
      <c r="Y1193" s="27"/>
      <c r="Z1193" s="27"/>
      <c r="AA1193" s="27"/>
      <c r="AB1193" s="27"/>
      <c r="AC1193" s="25"/>
      <c r="AD1193" s="25"/>
      <c r="AE1193" s="25"/>
      <c r="AF1193" s="25"/>
      <c r="AG1193" s="25"/>
      <c r="AH1193" s="25"/>
      <c r="AI1193" s="25"/>
      <c r="AJ1193" s="25"/>
      <c r="AK1193" s="25"/>
      <c r="AL1193" s="25"/>
      <c r="AM1193" s="25"/>
      <c r="AN1193" s="25"/>
      <c r="AO1193" s="25"/>
      <c r="AP1193" s="25"/>
      <c r="AQ1193" s="25"/>
      <c r="AR1193" s="25"/>
      <c r="AS1193" s="25"/>
      <c r="AT1193" s="25"/>
      <c r="AU1193" s="25"/>
      <c r="AV1193" s="25"/>
      <c r="AW1193" s="25"/>
      <c r="AX1193" s="25"/>
    </row>
    <row r="1194" spans="7:50" ht="12.75">
      <c r="G1194" s="49"/>
      <c r="K1194" s="100"/>
      <c r="L1194" s="100"/>
      <c r="M1194" s="106"/>
      <c r="N1194" s="106"/>
      <c r="O1194" s="27"/>
      <c r="P1194" s="27"/>
      <c r="Q1194" s="27"/>
      <c r="R1194" s="27"/>
      <c r="S1194" s="27"/>
      <c r="T1194" s="27"/>
      <c r="U1194" s="27"/>
      <c r="V1194" s="27"/>
      <c r="W1194" s="27"/>
      <c r="X1194" s="27"/>
      <c r="Y1194" s="27"/>
      <c r="Z1194" s="27"/>
      <c r="AA1194" s="27"/>
      <c r="AB1194" s="27"/>
      <c r="AC1194" s="25"/>
      <c r="AD1194" s="25"/>
      <c r="AE1194" s="25"/>
      <c r="AF1194" s="25"/>
      <c r="AG1194" s="25"/>
      <c r="AH1194" s="25"/>
      <c r="AI1194" s="25"/>
      <c r="AJ1194" s="25"/>
      <c r="AK1194" s="25"/>
      <c r="AL1194" s="25"/>
      <c r="AM1194" s="25"/>
      <c r="AN1194" s="25"/>
      <c r="AO1194" s="25"/>
      <c r="AP1194" s="25"/>
      <c r="AQ1194" s="25"/>
      <c r="AR1194" s="25"/>
      <c r="AS1194" s="25"/>
      <c r="AT1194" s="25"/>
      <c r="AU1194" s="25"/>
      <c r="AV1194" s="25"/>
      <c r="AW1194" s="25"/>
      <c r="AX1194" s="25"/>
    </row>
    <row r="1195" spans="7:50" ht="12.75">
      <c r="G1195" s="49"/>
      <c r="K1195" s="100"/>
      <c r="L1195" s="100"/>
      <c r="M1195" s="106"/>
      <c r="N1195" s="106"/>
      <c r="O1195" s="27"/>
      <c r="P1195" s="27"/>
      <c r="Q1195" s="27"/>
      <c r="R1195" s="27"/>
      <c r="S1195" s="27"/>
      <c r="T1195" s="27"/>
      <c r="U1195" s="27"/>
      <c r="V1195" s="27"/>
      <c r="W1195" s="27"/>
      <c r="X1195" s="27"/>
      <c r="Y1195" s="27"/>
      <c r="Z1195" s="27"/>
      <c r="AA1195" s="27"/>
      <c r="AB1195" s="27"/>
      <c r="AC1195" s="25"/>
      <c r="AD1195" s="25"/>
      <c r="AE1195" s="25"/>
      <c r="AF1195" s="25"/>
      <c r="AG1195" s="25"/>
      <c r="AH1195" s="25"/>
      <c r="AI1195" s="25"/>
      <c r="AJ1195" s="25"/>
      <c r="AK1195" s="25"/>
      <c r="AL1195" s="25"/>
      <c r="AM1195" s="25"/>
      <c r="AN1195" s="25"/>
      <c r="AO1195" s="25"/>
      <c r="AP1195" s="25"/>
      <c r="AQ1195" s="25"/>
      <c r="AR1195" s="25"/>
      <c r="AS1195" s="25"/>
      <c r="AT1195" s="25"/>
      <c r="AU1195" s="25"/>
      <c r="AV1195" s="25"/>
      <c r="AW1195" s="25"/>
      <c r="AX1195" s="25"/>
    </row>
    <row r="1196" spans="7:50" ht="12.75">
      <c r="G1196" s="49"/>
      <c r="K1196" s="100"/>
      <c r="L1196" s="100"/>
      <c r="M1196" s="106"/>
      <c r="N1196" s="106"/>
      <c r="O1196" s="27"/>
      <c r="P1196" s="27"/>
      <c r="Q1196" s="27"/>
      <c r="R1196" s="27"/>
      <c r="S1196" s="27"/>
      <c r="T1196" s="27"/>
      <c r="U1196" s="27"/>
      <c r="V1196" s="27"/>
      <c r="W1196" s="27"/>
      <c r="X1196" s="27"/>
      <c r="Y1196" s="27"/>
      <c r="Z1196" s="27"/>
      <c r="AA1196" s="27"/>
      <c r="AB1196" s="27"/>
      <c r="AC1196" s="25"/>
      <c r="AD1196" s="25"/>
      <c r="AE1196" s="25"/>
      <c r="AF1196" s="25"/>
      <c r="AG1196" s="25"/>
      <c r="AH1196" s="25"/>
      <c r="AI1196" s="25"/>
      <c r="AJ1196" s="25"/>
      <c r="AK1196" s="25"/>
      <c r="AL1196" s="25"/>
      <c r="AM1196" s="25"/>
      <c r="AN1196" s="25"/>
      <c r="AO1196" s="25"/>
      <c r="AP1196" s="25"/>
      <c r="AQ1196" s="25"/>
      <c r="AR1196" s="25"/>
      <c r="AS1196" s="25"/>
      <c r="AT1196" s="25"/>
      <c r="AU1196" s="25"/>
      <c r="AV1196" s="25"/>
      <c r="AW1196" s="25"/>
      <c r="AX1196" s="25"/>
    </row>
    <row r="1197" spans="7:50" ht="12.75">
      <c r="G1197" s="49"/>
      <c r="K1197" s="100"/>
      <c r="L1197" s="100"/>
      <c r="M1197" s="106"/>
      <c r="N1197" s="106"/>
      <c r="O1197" s="27"/>
      <c r="P1197" s="27"/>
      <c r="Q1197" s="27"/>
      <c r="R1197" s="27"/>
      <c r="S1197" s="27"/>
      <c r="T1197" s="27"/>
      <c r="U1197" s="27"/>
      <c r="V1197" s="27"/>
      <c r="W1197" s="27"/>
      <c r="X1197" s="27"/>
      <c r="Y1197" s="27"/>
      <c r="Z1197" s="27"/>
      <c r="AA1197" s="27"/>
      <c r="AB1197" s="27"/>
      <c r="AC1197" s="25"/>
      <c r="AD1197" s="25"/>
      <c r="AE1197" s="25"/>
      <c r="AF1197" s="25"/>
      <c r="AG1197" s="25"/>
      <c r="AH1197" s="25"/>
      <c r="AI1197" s="25"/>
      <c r="AJ1197" s="25"/>
      <c r="AK1197" s="25"/>
      <c r="AL1197" s="25"/>
      <c r="AM1197" s="25"/>
      <c r="AN1197" s="25"/>
      <c r="AO1197" s="25"/>
      <c r="AP1197" s="25"/>
      <c r="AQ1197" s="25"/>
      <c r="AR1197" s="25"/>
      <c r="AS1197" s="25"/>
      <c r="AT1197" s="25"/>
      <c r="AU1197" s="25"/>
      <c r="AV1197" s="25"/>
      <c r="AW1197" s="25"/>
      <c r="AX1197" s="25"/>
    </row>
    <row r="1198" spans="7:50" ht="12.75">
      <c r="G1198" s="49"/>
      <c r="K1198" s="100"/>
      <c r="L1198" s="100"/>
      <c r="M1198" s="106"/>
      <c r="N1198" s="106"/>
      <c r="O1198" s="27"/>
      <c r="P1198" s="27"/>
      <c r="Q1198" s="27"/>
      <c r="R1198" s="27"/>
      <c r="S1198" s="27"/>
      <c r="T1198" s="27"/>
      <c r="U1198" s="27"/>
      <c r="V1198" s="27"/>
      <c r="W1198" s="27"/>
      <c r="X1198" s="27"/>
      <c r="Y1198" s="27"/>
      <c r="Z1198" s="27"/>
      <c r="AA1198" s="27"/>
      <c r="AB1198" s="27"/>
      <c r="AC1198" s="25"/>
      <c r="AD1198" s="25"/>
      <c r="AE1198" s="25"/>
      <c r="AF1198" s="25"/>
      <c r="AG1198" s="25"/>
      <c r="AH1198" s="25"/>
      <c r="AI1198" s="25"/>
      <c r="AJ1198" s="25"/>
      <c r="AK1198" s="25"/>
      <c r="AL1198" s="25"/>
      <c r="AM1198" s="25"/>
      <c r="AN1198" s="25"/>
      <c r="AO1198" s="25"/>
      <c r="AP1198" s="25"/>
      <c r="AQ1198" s="25"/>
      <c r="AR1198" s="25"/>
      <c r="AS1198" s="25"/>
      <c r="AT1198" s="25"/>
      <c r="AU1198" s="25"/>
      <c r="AV1198" s="25"/>
      <c r="AW1198" s="25"/>
      <c r="AX1198" s="25"/>
    </row>
    <row r="1199" spans="7:50" ht="12.75">
      <c r="G1199" s="49"/>
      <c r="K1199" s="100"/>
      <c r="L1199" s="100"/>
      <c r="M1199" s="106"/>
      <c r="N1199" s="106"/>
      <c r="O1199" s="27"/>
      <c r="P1199" s="27"/>
      <c r="Q1199" s="27"/>
      <c r="R1199" s="27"/>
      <c r="S1199" s="27"/>
      <c r="T1199" s="27"/>
      <c r="U1199" s="27"/>
      <c r="V1199" s="27"/>
      <c r="W1199" s="27"/>
      <c r="X1199" s="27"/>
      <c r="Y1199" s="27"/>
      <c r="Z1199" s="27"/>
      <c r="AA1199" s="27"/>
      <c r="AB1199" s="27"/>
      <c r="AC1199" s="25"/>
      <c r="AD1199" s="25"/>
      <c r="AE1199" s="25"/>
      <c r="AF1199" s="25"/>
      <c r="AG1199" s="25"/>
      <c r="AH1199" s="25"/>
      <c r="AI1199" s="25"/>
      <c r="AJ1199" s="25"/>
      <c r="AK1199" s="25"/>
      <c r="AL1199" s="25"/>
      <c r="AM1199" s="25"/>
      <c r="AN1199" s="25"/>
      <c r="AO1199" s="25"/>
      <c r="AP1199" s="25"/>
      <c r="AQ1199" s="25"/>
      <c r="AR1199" s="25"/>
      <c r="AS1199" s="25"/>
      <c r="AT1199" s="25"/>
      <c r="AU1199" s="25"/>
      <c r="AV1199" s="25"/>
      <c r="AW1199" s="25"/>
      <c r="AX1199" s="25"/>
    </row>
    <row r="1200" spans="7:50" ht="12.75">
      <c r="G1200" s="49"/>
      <c r="K1200" s="100"/>
      <c r="L1200" s="100"/>
      <c r="M1200" s="106"/>
      <c r="N1200" s="106"/>
      <c r="O1200" s="27"/>
      <c r="P1200" s="27"/>
      <c r="Q1200" s="27"/>
      <c r="R1200" s="27"/>
      <c r="S1200" s="27"/>
      <c r="T1200" s="27"/>
      <c r="U1200" s="27"/>
      <c r="V1200" s="27"/>
      <c r="W1200" s="27"/>
      <c r="X1200" s="27"/>
      <c r="Y1200" s="27"/>
      <c r="Z1200" s="27"/>
      <c r="AA1200" s="27"/>
      <c r="AB1200" s="27"/>
      <c r="AC1200" s="25"/>
      <c r="AD1200" s="25"/>
      <c r="AE1200" s="25"/>
      <c r="AF1200" s="25"/>
      <c r="AG1200" s="25"/>
      <c r="AH1200" s="25"/>
      <c r="AI1200" s="25"/>
      <c r="AJ1200" s="25"/>
      <c r="AK1200" s="25"/>
      <c r="AL1200" s="25"/>
      <c r="AM1200" s="25"/>
      <c r="AN1200" s="25"/>
      <c r="AO1200" s="25"/>
      <c r="AP1200" s="25"/>
      <c r="AQ1200" s="25"/>
      <c r="AR1200" s="25"/>
      <c r="AS1200" s="25"/>
      <c r="AT1200" s="25"/>
      <c r="AU1200" s="25"/>
      <c r="AV1200" s="25"/>
      <c r="AW1200" s="25"/>
      <c r="AX1200" s="25"/>
    </row>
    <row r="1201" spans="7:50" ht="12.75">
      <c r="G1201" s="49"/>
      <c r="K1201" s="100"/>
      <c r="L1201" s="100"/>
      <c r="M1201" s="106"/>
      <c r="N1201" s="106"/>
      <c r="O1201" s="27"/>
      <c r="P1201" s="27"/>
      <c r="Q1201" s="27"/>
      <c r="R1201" s="27"/>
      <c r="S1201" s="27"/>
      <c r="T1201" s="27"/>
      <c r="U1201" s="27"/>
      <c r="V1201" s="27"/>
      <c r="W1201" s="27"/>
      <c r="X1201" s="27"/>
      <c r="Y1201" s="27"/>
      <c r="Z1201" s="27"/>
      <c r="AA1201" s="27"/>
      <c r="AB1201" s="27"/>
      <c r="AC1201" s="25"/>
      <c r="AD1201" s="25"/>
      <c r="AE1201" s="25"/>
      <c r="AF1201" s="25"/>
      <c r="AG1201" s="25"/>
      <c r="AH1201" s="25"/>
      <c r="AI1201" s="25"/>
      <c r="AJ1201" s="25"/>
      <c r="AK1201" s="25"/>
      <c r="AL1201" s="25"/>
      <c r="AM1201" s="25"/>
      <c r="AN1201" s="25"/>
      <c r="AO1201" s="25"/>
      <c r="AP1201" s="25"/>
      <c r="AQ1201" s="25"/>
      <c r="AR1201" s="25"/>
      <c r="AS1201" s="25"/>
      <c r="AT1201" s="25"/>
      <c r="AU1201" s="25"/>
      <c r="AV1201" s="25"/>
      <c r="AW1201" s="25"/>
      <c r="AX1201" s="25"/>
    </row>
    <row r="1202" spans="7:50" ht="12.75">
      <c r="G1202" s="49"/>
      <c r="K1202" s="100"/>
      <c r="L1202" s="100"/>
      <c r="M1202" s="106"/>
      <c r="N1202" s="106"/>
      <c r="O1202" s="27"/>
      <c r="P1202" s="27"/>
      <c r="Q1202" s="27"/>
      <c r="R1202" s="27"/>
      <c r="S1202" s="27"/>
      <c r="T1202" s="27"/>
      <c r="U1202" s="27"/>
      <c r="V1202" s="27"/>
      <c r="W1202" s="27"/>
      <c r="X1202" s="27"/>
      <c r="Y1202" s="27"/>
      <c r="Z1202" s="27"/>
      <c r="AA1202" s="27"/>
      <c r="AB1202" s="27"/>
      <c r="AC1202" s="25"/>
      <c r="AD1202" s="25"/>
      <c r="AE1202" s="25"/>
      <c r="AF1202" s="25"/>
      <c r="AG1202" s="25"/>
      <c r="AH1202" s="25"/>
      <c r="AI1202" s="25"/>
      <c r="AJ1202" s="25"/>
      <c r="AK1202" s="25"/>
      <c r="AL1202" s="25"/>
      <c r="AM1202" s="25"/>
      <c r="AN1202" s="25"/>
      <c r="AO1202" s="25"/>
      <c r="AP1202" s="25"/>
      <c r="AQ1202" s="25"/>
      <c r="AR1202" s="25"/>
      <c r="AS1202" s="25"/>
      <c r="AT1202" s="25"/>
      <c r="AU1202" s="25"/>
      <c r="AV1202" s="25"/>
      <c r="AW1202" s="25"/>
      <c r="AX1202" s="25"/>
    </row>
    <row r="1203" spans="7:50" ht="12.75">
      <c r="G1203" s="49"/>
      <c r="K1203" s="100"/>
      <c r="L1203" s="100"/>
      <c r="M1203" s="106"/>
      <c r="N1203" s="106"/>
      <c r="O1203" s="27"/>
      <c r="P1203" s="27"/>
      <c r="Q1203" s="27"/>
      <c r="R1203" s="27"/>
      <c r="S1203" s="27"/>
      <c r="T1203" s="27"/>
      <c r="U1203" s="27"/>
      <c r="V1203" s="27"/>
      <c r="W1203" s="27"/>
      <c r="X1203" s="27"/>
      <c r="Y1203" s="27"/>
      <c r="Z1203" s="27"/>
      <c r="AA1203" s="27"/>
      <c r="AB1203" s="27"/>
      <c r="AC1203" s="25"/>
      <c r="AD1203" s="25"/>
      <c r="AE1203" s="25"/>
      <c r="AF1203" s="25"/>
      <c r="AG1203" s="25"/>
      <c r="AH1203" s="25"/>
      <c r="AI1203" s="25"/>
      <c r="AJ1203" s="25"/>
      <c r="AK1203" s="25"/>
      <c r="AL1203" s="25"/>
      <c r="AM1203" s="25"/>
      <c r="AN1203" s="25"/>
      <c r="AO1203" s="25"/>
      <c r="AP1203" s="25"/>
      <c r="AQ1203" s="25"/>
      <c r="AR1203" s="25"/>
      <c r="AS1203" s="25"/>
      <c r="AT1203" s="25"/>
      <c r="AU1203" s="25"/>
      <c r="AV1203" s="25"/>
      <c r="AW1203" s="25"/>
      <c r="AX1203" s="25"/>
    </row>
    <row r="1204" spans="7:50" ht="12.75">
      <c r="G1204" s="49"/>
      <c r="K1204" s="100"/>
      <c r="L1204" s="100"/>
      <c r="M1204" s="106"/>
      <c r="N1204" s="106"/>
      <c r="O1204" s="27"/>
      <c r="P1204" s="27"/>
      <c r="Q1204" s="27"/>
      <c r="R1204" s="27"/>
      <c r="S1204" s="27"/>
      <c r="T1204" s="27"/>
      <c r="U1204" s="27"/>
      <c r="V1204" s="27"/>
      <c r="W1204" s="27"/>
      <c r="X1204" s="27"/>
      <c r="Y1204" s="27"/>
      <c r="Z1204" s="27"/>
      <c r="AA1204" s="27"/>
      <c r="AB1204" s="27"/>
      <c r="AC1204" s="25"/>
      <c r="AD1204" s="25"/>
      <c r="AE1204" s="25"/>
      <c r="AF1204" s="25"/>
      <c r="AG1204" s="25"/>
      <c r="AH1204" s="25"/>
      <c r="AI1204" s="25"/>
      <c r="AJ1204" s="25"/>
      <c r="AK1204" s="25"/>
      <c r="AL1204" s="25"/>
      <c r="AM1204" s="25"/>
      <c r="AN1204" s="25"/>
      <c r="AO1204" s="25"/>
      <c r="AP1204" s="25"/>
      <c r="AQ1204" s="25"/>
      <c r="AR1204" s="25"/>
      <c r="AS1204" s="25"/>
      <c r="AT1204" s="25"/>
      <c r="AU1204" s="25"/>
      <c r="AV1204" s="25"/>
      <c r="AW1204" s="25"/>
      <c r="AX1204" s="25"/>
    </row>
    <row r="1205" spans="7:50" ht="12.75">
      <c r="G1205" s="49"/>
      <c r="K1205" s="100"/>
      <c r="L1205" s="100"/>
      <c r="M1205" s="106"/>
      <c r="N1205" s="106"/>
      <c r="O1205" s="27"/>
      <c r="P1205" s="27"/>
      <c r="Q1205" s="27"/>
      <c r="R1205" s="27"/>
      <c r="S1205" s="27"/>
      <c r="T1205" s="27"/>
      <c r="U1205" s="27"/>
      <c r="V1205" s="27"/>
      <c r="W1205" s="27"/>
      <c r="X1205" s="27"/>
      <c r="Y1205" s="27"/>
      <c r="Z1205" s="27"/>
      <c r="AA1205" s="27"/>
      <c r="AB1205" s="27"/>
      <c r="AC1205" s="25"/>
      <c r="AD1205" s="25"/>
      <c r="AE1205" s="25"/>
      <c r="AF1205" s="25"/>
      <c r="AG1205" s="25"/>
      <c r="AH1205" s="25"/>
      <c r="AI1205" s="25"/>
      <c r="AJ1205" s="25"/>
      <c r="AK1205" s="25"/>
      <c r="AL1205" s="25"/>
      <c r="AM1205" s="25"/>
      <c r="AN1205" s="25"/>
      <c r="AO1205" s="25"/>
      <c r="AP1205" s="25"/>
      <c r="AQ1205" s="25"/>
      <c r="AR1205" s="25"/>
      <c r="AS1205" s="25"/>
      <c r="AT1205" s="25"/>
      <c r="AU1205" s="25"/>
      <c r="AV1205" s="25"/>
      <c r="AW1205" s="25"/>
      <c r="AX1205" s="25"/>
    </row>
    <row r="1206" spans="7:50" ht="12.75">
      <c r="G1206" s="49"/>
      <c r="K1206" s="100"/>
      <c r="L1206" s="100"/>
      <c r="M1206" s="106"/>
      <c r="N1206" s="106"/>
      <c r="O1206" s="27"/>
      <c r="P1206" s="27"/>
      <c r="Q1206" s="27"/>
      <c r="R1206" s="27"/>
      <c r="S1206" s="27"/>
      <c r="T1206" s="27"/>
      <c r="U1206" s="27"/>
      <c r="V1206" s="27"/>
      <c r="W1206" s="27"/>
      <c r="X1206" s="27"/>
      <c r="Y1206" s="27"/>
      <c r="Z1206" s="27"/>
      <c r="AA1206" s="27"/>
      <c r="AB1206" s="27"/>
      <c r="AC1206" s="25"/>
      <c r="AD1206" s="25"/>
      <c r="AE1206" s="25"/>
      <c r="AF1206" s="25"/>
      <c r="AG1206" s="25"/>
      <c r="AH1206" s="25"/>
      <c r="AI1206" s="25"/>
      <c r="AJ1206" s="25"/>
      <c r="AK1206" s="25"/>
      <c r="AL1206" s="25"/>
      <c r="AM1206" s="25"/>
      <c r="AN1206" s="25"/>
      <c r="AO1206" s="25"/>
      <c r="AP1206" s="25"/>
      <c r="AQ1206" s="25"/>
      <c r="AR1206" s="25"/>
      <c r="AS1206" s="25"/>
      <c r="AT1206" s="25"/>
      <c r="AU1206" s="25"/>
      <c r="AV1206" s="25"/>
      <c r="AW1206" s="25"/>
      <c r="AX1206" s="25"/>
    </row>
    <row r="1207" spans="7:50" ht="12.75">
      <c r="G1207" s="49"/>
      <c r="K1207" s="100"/>
      <c r="L1207" s="100"/>
      <c r="M1207" s="106"/>
      <c r="N1207" s="106"/>
      <c r="O1207" s="27"/>
      <c r="P1207" s="27"/>
      <c r="Q1207" s="27"/>
      <c r="R1207" s="27"/>
      <c r="S1207" s="27"/>
      <c r="T1207" s="27"/>
      <c r="U1207" s="27"/>
      <c r="V1207" s="27"/>
      <c r="W1207" s="27"/>
      <c r="X1207" s="27"/>
      <c r="Y1207" s="27"/>
      <c r="Z1207" s="27"/>
      <c r="AA1207" s="27"/>
      <c r="AB1207" s="27"/>
      <c r="AC1207" s="25"/>
      <c r="AD1207" s="25"/>
      <c r="AE1207" s="25"/>
      <c r="AF1207" s="25"/>
      <c r="AG1207" s="25"/>
      <c r="AH1207" s="25"/>
      <c r="AI1207" s="25"/>
      <c r="AJ1207" s="25"/>
      <c r="AK1207" s="25"/>
      <c r="AL1207" s="25"/>
      <c r="AM1207" s="25"/>
      <c r="AN1207" s="25"/>
      <c r="AO1207" s="25"/>
      <c r="AP1207" s="25"/>
      <c r="AQ1207" s="25"/>
      <c r="AR1207" s="25"/>
      <c r="AS1207" s="25"/>
      <c r="AT1207" s="25"/>
      <c r="AU1207" s="25"/>
      <c r="AV1207" s="25"/>
      <c r="AW1207" s="25"/>
      <c r="AX1207" s="25"/>
    </row>
    <row r="1208" spans="7:50" ht="12.75">
      <c r="G1208" s="49"/>
      <c r="K1208" s="100"/>
      <c r="L1208" s="100"/>
      <c r="M1208" s="106"/>
      <c r="N1208" s="106"/>
      <c r="O1208" s="27"/>
      <c r="P1208" s="27"/>
      <c r="Q1208" s="27"/>
      <c r="R1208" s="27"/>
      <c r="S1208" s="27"/>
      <c r="T1208" s="27"/>
      <c r="U1208" s="27"/>
      <c r="V1208" s="27"/>
      <c r="W1208" s="27"/>
      <c r="X1208" s="27"/>
      <c r="Y1208" s="27"/>
      <c r="Z1208" s="27"/>
      <c r="AA1208" s="27"/>
      <c r="AB1208" s="27"/>
      <c r="AC1208" s="25"/>
      <c r="AD1208" s="25"/>
      <c r="AE1208" s="25"/>
      <c r="AF1208" s="25"/>
      <c r="AG1208" s="25"/>
      <c r="AH1208" s="25"/>
      <c r="AI1208" s="25"/>
      <c r="AJ1208" s="25"/>
      <c r="AK1208" s="25"/>
      <c r="AL1208" s="25"/>
      <c r="AM1208" s="25"/>
      <c r="AN1208" s="25"/>
      <c r="AO1208" s="25"/>
      <c r="AP1208" s="25"/>
      <c r="AQ1208" s="25"/>
      <c r="AR1208" s="25"/>
      <c r="AS1208" s="25"/>
      <c r="AT1208" s="25"/>
      <c r="AU1208" s="25"/>
      <c r="AV1208" s="25"/>
      <c r="AW1208" s="25"/>
      <c r="AX1208" s="25"/>
    </row>
    <row r="1209" spans="7:50" ht="12.75">
      <c r="G1209" s="49"/>
      <c r="K1209" s="100"/>
      <c r="L1209" s="100"/>
      <c r="M1209" s="106"/>
      <c r="N1209" s="106"/>
      <c r="O1209" s="27"/>
      <c r="P1209" s="27"/>
      <c r="Q1209" s="27"/>
      <c r="R1209" s="27"/>
      <c r="S1209" s="27"/>
      <c r="T1209" s="27"/>
      <c r="U1209" s="27"/>
      <c r="V1209" s="27"/>
      <c r="W1209" s="27"/>
      <c r="X1209" s="27"/>
      <c r="Y1209" s="27"/>
      <c r="Z1209" s="27"/>
      <c r="AA1209" s="27"/>
      <c r="AB1209" s="27"/>
      <c r="AC1209" s="25"/>
      <c r="AD1209" s="25"/>
      <c r="AE1209" s="25"/>
      <c r="AF1209" s="25"/>
      <c r="AG1209" s="25"/>
      <c r="AH1209" s="25"/>
      <c r="AI1209" s="25"/>
      <c r="AJ1209" s="25"/>
      <c r="AK1209" s="25"/>
      <c r="AL1209" s="25"/>
      <c r="AM1209" s="25"/>
      <c r="AN1209" s="25"/>
      <c r="AO1209" s="25"/>
      <c r="AP1209" s="25"/>
      <c r="AQ1209" s="25"/>
      <c r="AR1209" s="25"/>
      <c r="AS1209" s="25"/>
      <c r="AT1209" s="25"/>
      <c r="AU1209" s="25"/>
      <c r="AV1209" s="25"/>
      <c r="AW1209" s="25"/>
      <c r="AX1209" s="25"/>
    </row>
    <row r="1210" spans="7:50" ht="12.75">
      <c r="G1210" s="49"/>
      <c r="K1210" s="100"/>
      <c r="L1210" s="100"/>
      <c r="M1210" s="106"/>
      <c r="N1210" s="106"/>
      <c r="O1210" s="27"/>
      <c r="P1210" s="27"/>
      <c r="Q1210" s="27"/>
      <c r="R1210" s="27"/>
      <c r="S1210" s="27"/>
      <c r="T1210" s="27"/>
      <c r="U1210" s="27"/>
      <c r="V1210" s="27"/>
      <c r="W1210" s="27"/>
      <c r="X1210" s="27"/>
      <c r="Y1210" s="27"/>
      <c r="Z1210" s="27"/>
      <c r="AA1210" s="27"/>
      <c r="AB1210" s="27"/>
      <c r="AC1210" s="25"/>
      <c r="AD1210" s="25"/>
      <c r="AE1210" s="25"/>
      <c r="AF1210" s="25"/>
      <c r="AG1210" s="25"/>
      <c r="AH1210" s="25"/>
      <c r="AI1210" s="25"/>
      <c r="AJ1210" s="25"/>
      <c r="AK1210" s="25"/>
      <c r="AL1210" s="25"/>
      <c r="AM1210" s="25"/>
      <c r="AN1210" s="25"/>
      <c r="AO1210" s="25"/>
      <c r="AP1210" s="25"/>
      <c r="AQ1210" s="25"/>
      <c r="AR1210" s="25"/>
      <c r="AS1210" s="25"/>
      <c r="AT1210" s="25"/>
      <c r="AU1210" s="25"/>
      <c r="AV1210" s="25"/>
      <c r="AW1210" s="25"/>
      <c r="AX1210" s="25"/>
    </row>
    <row r="1211" spans="7:50" ht="12.75">
      <c r="G1211" s="49"/>
      <c r="K1211" s="100"/>
      <c r="L1211" s="100"/>
      <c r="M1211" s="106"/>
      <c r="N1211" s="106"/>
      <c r="O1211" s="27"/>
      <c r="P1211" s="27"/>
      <c r="Q1211" s="27"/>
      <c r="R1211" s="27"/>
      <c r="S1211" s="27"/>
      <c r="T1211" s="27"/>
      <c r="U1211" s="27"/>
      <c r="V1211" s="27"/>
      <c r="W1211" s="27"/>
      <c r="X1211" s="27"/>
      <c r="Y1211" s="27"/>
      <c r="Z1211" s="27"/>
      <c r="AA1211" s="27"/>
      <c r="AB1211" s="27"/>
      <c r="AC1211" s="25"/>
      <c r="AD1211" s="25"/>
      <c r="AE1211" s="25"/>
      <c r="AF1211" s="25"/>
      <c r="AG1211" s="25"/>
      <c r="AH1211" s="25"/>
      <c r="AI1211" s="25"/>
      <c r="AJ1211" s="25"/>
      <c r="AK1211" s="25"/>
      <c r="AL1211" s="25"/>
      <c r="AM1211" s="25"/>
      <c r="AN1211" s="25"/>
      <c r="AO1211" s="25"/>
      <c r="AP1211" s="25"/>
      <c r="AQ1211" s="25"/>
      <c r="AR1211" s="25"/>
      <c r="AS1211" s="25"/>
      <c r="AT1211" s="25"/>
      <c r="AU1211" s="25"/>
      <c r="AV1211" s="25"/>
      <c r="AW1211" s="25"/>
      <c r="AX1211" s="25"/>
    </row>
    <row r="1212" spans="7:50" ht="12.75">
      <c r="G1212" s="49"/>
      <c r="K1212" s="100"/>
      <c r="L1212" s="100"/>
      <c r="M1212" s="106"/>
      <c r="N1212" s="106"/>
      <c r="O1212" s="27"/>
      <c r="P1212" s="27"/>
      <c r="Q1212" s="27"/>
      <c r="R1212" s="27"/>
      <c r="S1212" s="27"/>
      <c r="T1212" s="27"/>
      <c r="U1212" s="27"/>
      <c r="V1212" s="27"/>
      <c r="W1212" s="27"/>
      <c r="X1212" s="27"/>
      <c r="Y1212" s="27"/>
      <c r="Z1212" s="27"/>
      <c r="AA1212" s="27"/>
      <c r="AB1212" s="27"/>
      <c r="AC1212" s="25"/>
      <c r="AD1212" s="25"/>
      <c r="AE1212" s="25"/>
      <c r="AF1212" s="25"/>
      <c r="AG1212" s="25"/>
      <c r="AH1212" s="25"/>
      <c r="AI1212" s="25"/>
      <c r="AJ1212" s="25"/>
      <c r="AK1212" s="25"/>
      <c r="AL1212" s="25"/>
      <c r="AM1212" s="25"/>
      <c r="AN1212" s="25"/>
      <c r="AO1212" s="25"/>
      <c r="AP1212" s="25"/>
      <c r="AQ1212" s="25"/>
      <c r="AR1212" s="25"/>
      <c r="AS1212" s="25"/>
      <c r="AT1212" s="25"/>
      <c r="AU1212" s="25"/>
      <c r="AV1212" s="25"/>
      <c r="AW1212" s="25"/>
      <c r="AX1212" s="25"/>
    </row>
    <row r="1213" spans="7:50" ht="12.75">
      <c r="G1213" s="49"/>
      <c r="K1213" s="100"/>
      <c r="L1213" s="100"/>
      <c r="M1213" s="106"/>
      <c r="N1213" s="106"/>
      <c r="O1213" s="27"/>
      <c r="P1213" s="27"/>
      <c r="Q1213" s="27"/>
      <c r="R1213" s="27"/>
      <c r="S1213" s="27"/>
      <c r="T1213" s="27"/>
      <c r="U1213" s="27"/>
      <c r="V1213" s="27"/>
      <c r="W1213" s="27"/>
      <c r="X1213" s="27"/>
      <c r="Y1213" s="27"/>
      <c r="Z1213" s="27"/>
      <c r="AA1213" s="27"/>
      <c r="AB1213" s="27"/>
      <c r="AC1213" s="25"/>
      <c r="AD1213" s="25"/>
      <c r="AE1213" s="25"/>
      <c r="AF1213" s="25"/>
      <c r="AG1213" s="25"/>
      <c r="AH1213" s="25"/>
      <c r="AI1213" s="25"/>
      <c r="AJ1213" s="25"/>
      <c r="AK1213" s="25"/>
      <c r="AL1213" s="25"/>
      <c r="AM1213" s="25"/>
      <c r="AN1213" s="25"/>
      <c r="AO1213" s="25"/>
      <c r="AP1213" s="25"/>
      <c r="AQ1213" s="25"/>
      <c r="AR1213" s="25"/>
      <c r="AS1213" s="25"/>
      <c r="AT1213" s="25"/>
      <c r="AU1213" s="25"/>
      <c r="AV1213" s="25"/>
      <c r="AW1213" s="25"/>
      <c r="AX1213" s="25"/>
    </row>
    <row r="1214" spans="7:50" ht="12.75">
      <c r="G1214" s="49"/>
      <c r="K1214" s="100"/>
      <c r="L1214" s="100"/>
      <c r="M1214" s="106"/>
      <c r="N1214" s="106"/>
      <c r="O1214" s="27"/>
      <c r="P1214" s="27"/>
      <c r="Q1214" s="27"/>
      <c r="R1214" s="27"/>
      <c r="S1214" s="27"/>
      <c r="T1214" s="27"/>
      <c r="U1214" s="27"/>
      <c r="V1214" s="27"/>
      <c r="W1214" s="27"/>
      <c r="X1214" s="27"/>
      <c r="Y1214" s="27"/>
      <c r="Z1214" s="27"/>
      <c r="AA1214" s="27"/>
      <c r="AB1214" s="27"/>
      <c r="AC1214" s="25"/>
      <c r="AD1214" s="25"/>
      <c r="AE1214" s="25"/>
      <c r="AF1214" s="25"/>
      <c r="AG1214" s="25"/>
      <c r="AH1214" s="25"/>
      <c r="AI1214" s="25"/>
      <c r="AJ1214" s="25"/>
      <c r="AK1214" s="25"/>
      <c r="AL1214" s="25"/>
      <c r="AM1214" s="25"/>
      <c r="AN1214" s="25"/>
      <c r="AO1214" s="25"/>
      <c r="AP1214" s="25"/>
      <c r="AQ1214" s="25"/>
      <c r="AR1214" s="25"/>
      <c r="AS1214" s="25"/>
      <c r="AT1214" s="25"/>
      <c r="AU1214" s="25"/>
      <c r="AV1214" s="25"/>
      <c r="AW1214" s="25"/>
      <c r="AX1214" s="25"/>
    </row>
    <row r="1215" spans="7:50" ht="12.75">
      <c r="G1215" s="49"/>
      <c r="K1215" s="100"/>
      <c r="L1215" s="100"/>
      <c r="M1215" s="106"/>
      <c r="N1215" s="106"/>
      <c r="O1215" s="27"/>
      <c r="P1215" s="27"/>
      <c r="Q1215" s="27"/>
      <c r="R1215" s="27"/>
      <c r="S1215" s="27"/>
      <c r="T1215" s="27"/>
      <c r="U1215" s="27"/>
      <c r="V1215" s="27"/>
      <c r="W1215" s="27"/>
      <c r="X1215" s="27"/>
      <c r="Y1215" s="27"/>
      <c r="Z1215" s="27"/>
      <c r="AA1215" s="27"/>
      <c r="AB1215" s="27"/>
      <c r="AC1215" s="25"/>
      <c r="AD1215" s="25"/>
      <c r="AE1215" s="25"/>
      <c r="AF1215" s="25"/>
      <c r="AG1215" s="25"/>
      <c r="AH1215" s="25"/>
      <c r="AI1215" s="25"/>
      <c r="AJ1215" s="25"/>
      <c r="AK1215" s="25"/>
      <c r="AL1215" s="25"/>
      <c r="AM1215" s="25"/>
      <c r="AN1215" s="25"/>
      <c r="AO1215" s="25"/>
      <c r="AP1215" s="25"/>
      <c r="AQ1215" s="25"/>
      <c r="AR1215" s="25"/>
      <c r="AS1215" s="25"/>
      <c r="AT1215" s="25"/>
      <c r="AU1215" s="25"/>
      <c r="AV1215" s="25"/>
      <c r="AW1215" s="25"/>
      <c r="AX1215" s="25"/>
    </row>
    <row r="1216" spans="7:50" ht="12.75">
      <c r="G1216" s="49"/>
      <c r="K1216" s="100"/>
      <c r="L1216" s="100"/>
      <c r="M1216" s="106"/>
      <c r="N1216" s="106"/>
      <c r="O1216" s="27"/>
      <c r="P1216" s="27"/>
      <c r="Q1216" s="27"/>
      <c r="R1216" s="27"/>
      <c r="S1216" s="27"/>
      <c r="T1216" s="27"/>
      <c r="U1216" s="27"/>
      <c r="V1216" s="27"/>
      <c r="W1216" s="27"/>
      <c r="X1216" s="27"/>
      <c r="Y1216" s="27"/>
      <c r="Z1216" s="27"/>
      <c r="AA1216" s="27"/>
      <c r="AB1216" s="27"/>
      <c r="AC1216" s="25"/>
      <c r="AD1216" s="25"/>
      <c r="AE1216" s="25"/>
      <c r="AF1216" s="25"/>
      <c r="AG1216" s="25"/>
      <c r="AH1216" s="25"/>
      <c r="AI1216" s="25"/>
      <c r="AJ1216" s="25"/>
      <c r="AK1216" s="25"/>
      <c r="AL1216" s="25"/>
      <c r="AM1216" s="25"/>
      <c r="AN1216" s="25"/>
      <c r="AO1216" s="25"/>
      <c r="AP1216" s="25"/>
      <c r="AQ1216" s="25"/>
      <c r="AR1216" s="25"/>
      <c r="AS1216" s="25"/>
      <c r="AT1216" s="25"/>
      <c r="AU1216" s="25"/>
      <c r="AV1216" s="25"/>
      <c r="AW1216" s="25"/>
      <c r="AX1216" s="25"/>
    </row>
    <row r="1217" spans="7:50" ht="12.75">
      <c r="G1217" s="49"/>
      <c r="K1217" s="100"/>
      <c r="L1217" s="100"/>
      <c r="M1217" s="106"/>
      <c r="N1217" s="106"/>
      <c r="O1217" s="27"/>
      <c r="P1217" s="27"/>
      <c r="Q1217" s="27"/>
      <c r="R1217" s="27"/>
      <c r="S1217" s="27"/>
      <c r="T1217" s="27"/>
      <c r="U1217" s="27"/>
      <c r="V1217" s="27"/>
      <c r="W1217" s="27"/>
      <c r="X1217" s="27"/>
      <c r="Y1217" s="27"/>
      <c r="Z1217" s="27"/>
      <c r="AA1217" s="27"/>
      <c r="AB1217" s="27"/>
      <c r="AC1217" s="25"/>
      <c r="AD1217" s="25"/>
      <c r="AE1217" s="25"/>
      <c r="AF1217" s="25"/>
      <c r="AG1217" s="25"/>
      <c r="AH1217" s="25"/>
      <c r="AI1217" s="25"/>
      <c r="AJ1217" s="25"/>
      <c r="AK1217" s="25"/>
      <c r="AL1217" s="25"/>
      <c r="AM1217" s="25"/>
      <c r="AN1217" s="25"/>
      <c r="AO1217" s="25"/>
      <c r="AP1217" s="25"/>
      <c r="AQ1217" s="25"/>
      <c r="AR1217" s="25"/>
      <c r="AS1217" s="25"/>
      <c r="AT1217" s="25"/>
      <c r="AU1217" s="25"/>
      <c r="AV1217" s="25"/>
      <c r="AW1217" s="25"/>
      <c r="AX1217" s="25"/>
    </row>
    <row r="1218" spans="7:50" ht="12.75">
      <c r="G1218" s="49"/>
      <c r="K1218" s="100"/>
      <c r="L1218" s="100"/>
      <c r="M1218" s="106"/>
      <c r="N1218" s="106"/>
      <c r="O1218" s="27"/>
      <c r="P1218" s="27"/>
      <c r="Q1218" s="27"/>
      <c r="R1218" s="27"/>
      <c r="S1218" s="27"/>
      <c r="T1218" s="27"/>
      <c r="U1218" s="27"/>
      <c r="V1218" s="27"/>
      <c r="W1218" s="27"/>
      <c r="X1218" s="27"/>
      <c r="Y1218" s="27"/>
      <c r="Z1218" s="27"/>
      <c r="AA1218" s="27"/>
      <c r="AB1218" s="27"/>
      <c r="AC1218" s="25"/>
      <c r="AD1218" s="25"/>
      <c r="AE1218" s="25"/>
      <c r="AF1218" s="25"/>
      <c r="AG1218" s="25"/>
      <c r="AH1218" s="25"/>
      <c r="AI1218" s="25"/>
      <c r="AJ1218" s="25"/>
      <c r="AK1218" s="25"/>
      <c r="AL1218" s="25"/>
      <c r="AM1218" s="25"/>
      <c r="AN1218" s="25"/>
      <c r="AO1218" s="25"/>
      <c r="AP1218" s="25"/>
      <c r="AQ1218" s="25"/>
      <c r="AR1218" s="25"/>
      <c r="AS1218" s="25"/>
      <c r="AT1218" s="25"/>
      <c r="AU1218" s="25"/>
      <c r="AV1218" s="25"/>
      <c r="AW1218" s="25"/>
      <c r="AX1218" s="25"/>
    </row>
    <row r="1219" spans="7:50" ht="12.75">
      <c r="G1219" s="49"/>
      <c r="K1219" s="100"/>
      <c r="L1219" s="100"/>
      <c r="M1219" s="106"/>
      <c r="N1219" s="106"/>
      <c r="O1219" s="27"/>
      <c r="P1219" s="27"/>
      <c r="Q1219" s="27"/>
      <c r="R1219" s="27"/>
      <c r="S1219" s="27"/>
      <c r="T1219" s="27"/>
      <c r="U1219" s="27"/>
      <c r="V1219" s="27"/>
      <c r="W1219" s="27"/>
      <c r="X1219" s="27"/>
      <c r="Y1219" s="27"/>
      <c r="Z1219" s="27"/>
      <c r="AA1219" s="27"/>
      <c r="AB1219" s="27"/>
      <c r="AC1219" s="25"/>
      <c r="AD1219" s="25"/>
      <c r="AE1219" s="25"/>
      <c r="AF1219" s="25"/>
      <c r="AG1219" s="25"/>
      <c r="AH1219" s="25"/>
      <c r="AI1219" s="25"/>
      <c r="AJ1219" s="25"/>
      <c r="AK1219" s="25"/>
      <c r="AL1219" s="25"/>
      <c r="AM1219" s="25"/>
      <c r="AN1219" s="25"/>
      <c r="AO1219" s="25"/>
      <c r="AP1219" s="25"/>
      <c r="AQ1219" s="25"/>
      <c r="AR1219" s="25"/>
      <c r="AS1219" s="25"/>
      <c r="AT1219" s="25"/>
      <c r="AU1219" s="25"/>
      <c r="AV1219" s="25"/>
      <c r="AW1219" s="25"/>
      <c r="AX1219" s="25"/>
    </row>
    <row r="1220" spans="7:50" ht="12.75">
      <c r="G1220" s="49"/>
      <c r="K1220" s="100"/>
      <c r="L1220" s="100"/>
      <c r="M1220" s="106"/>
      <c r="N1220" s="106"/>
      <c r="O1220" s="27"/>
      <c r="P1220" s="27"/>
      <c r="Q1220" s="27"/>
      <c r="R1220" s="27"/>
      <c r="S1220" s="27"/>
      <c r="T1220" s="27"/>
      <c r="U1220" s="27"/>
      <c r="V1220" s="27"/>
      <c r="W1220" s="27"/>
      <c r="X1220" s="27"/>
      <c r="Y1220" s="27"/>
      <c r="Z1220" s="27"/>
      <c r="AA1220" s="27"/>
      <c r="AB1220" s="27"/>
      <c r="AC1220" s="25"/>
      <c r="AD1220" s="25"/>
      <c r="AE1220" s="25"/>
      <c r="AF1220" s="25"/>
      <c r="AG1220" s="25"/>
      <c r="AH1220" s="25"/>
      <c r="AI1220" s="25"/>
      <c r="AJ1220" s="25"/>
      <c r="AK1220" s="25"/>
      <c r="AL1220" s="25"/>
      <c r="AM1220" s="25"/>
      <c r="AN1220" s="25"/>
      <c r="AO1220" s="25"/>
      <c r="AP1220" s="25"/>
      <c r="AQ1220" s="25"/>
      <c r="AR1220" s="25"/>
      <c r="AS1220" s="25"/>
      <c r="AT1220" s="25"/>
      <c r="AU1220" s="25"/>
      <c r="AV1220" s="25"/>
      <c r="AW1220" s="25"/>
      <c r="AX1220" s="25"/>
    </row>
    <row r="1221" spans="7:50" ht="12.75">
      <c r="G1221" s="49"/>
      <c r="K1221" s="100"/>
      <c r="L1221" s="100"/>
      <c r="M1221" s="106"/>
      <c r="N1221" s="106"/>
      <c r="O1221" s="27"/>
      <c r="P1221" s="27"/>
      <c r="Q1221" s="27"/>
      <c r="R1221" s="27"/>
      <c r="S1221" s="27"/>
      <c r="T1221" s="27"/>
      <c r="U1221" s="27"/>
      <c r="V1221" s="27"/>
      <c r="W1221" s="27"/>
      <c r="X1221" s="27"/>
      <c r="Y1221" s="27"/>
      <c r="Z1221" s="27"/>
      <c r="AA1221" s="27"/>
      <c r="AB1221" s="27"/>
      <c r="AC1221" s="25"/>
      <c r="AD1221" s="25"/>
      <c r="AE1221" s="25"/>
      <c r="AF1221" s="25"/>
      <c r="AG1221" s="25"/>
      <c r="AH1221" s="25"/>
      <c r="AI1221" s="25"/>
      <c r="AJ1221" s="25"/>
      <c r="AK1221" s="25"/>
      <c r="AL1221" s="25"/>
      <c r="AM1221" s="25"/>
      <c r="AN1221" s="25"/>
      <c r="AO1221" s="25"/>
      <c r="AP1221" s="25"/>
      <c r="AQ1221" s="25"/>
      <c r="AR1221" s="25"/>
      <c r="AS1221" s="25"/>
      <c r="AT1221" s="25"/>
      <c r="AU1221" s="25"/>
      <c r="AV1221" s="25"/>
      <c r="AW1221" s="25"/>
      <c r="AX1221" s="25"/>
    </row>
    <row r="1222" spans="7:50" ht="12.75">
      <c r="G1222" s="49"/>
      <c r="K1222" s="100"/>
      <c r="L1222" s="100"/>
      <c r="M1222" s="106"/>
      <c r="N1222" s="106"/>
      <c r="O1222" s="27"/>
      <c r="P1222" s="27"/>
      <c r="Q1222" s="27"/>
      <c r="R1222" s="27"/>
      <c r="S1222" s="27"/>
      <c r="T1222" s="27"/>
      <c r="U1222" s="27"/>
      <c r="V1222" s="27"/>
      <c r="W1222" s="27"/>
      <c r="X1222" s="27"/>
      <c r="Y1222" s="27"/>
      <c r="Z1222" s="27"/>
      <c r="AA1222" s="27"/>
      <c r="AB1222" s="27"/>
      <c r="AC1222" s="25"/>
      <c r="AD1222" s="25"/>
      <c r="AE1222" s="25"/>
      <c r="AF1222" s="25"/>
      <c r="AG1222" s="25"/>
      <c r="AH1222" s="25"/>
      <c r="AI1222" s="25"/>
      <c r="AJ1222" s="25"/>
      <c r="AK1222" s="25"/>
      <c r="AL1222" s="25"/>
      <c r="AM1222" s="25"/>
      <c r="AN1222" s="25"/>
      <c r="AO1222" s="25"/>
      <c r="AP1222" s="25"/>
      <c r="AQ1222" s="25"/>
      <c r="AR1222" s="25"/>
      <c r="AS1222" s="25"/>
      <c r="AT1222" s="25"/>
      <c r="AU1222" s="25"/>
      <c r="AV1222" s="25"/>
      <c r="AW1222" s="25"/>
      <c r="AX1222" s="25"/>
    </row>
    <row r="1223" spans="7:50" ht="12.75">
      <c r="G1223" s="49"/>
      <c r="K1223" s="100"/>
      <c r="L1223" s="100"/>
      <c r="M1223" s="106"/>
      <c r="N1223" s="106"/>
      <c r="O1223" s="27"/>
      <c r="P1223" s="27"/>
      <c r="Q1223" s="27"/>
      <c r="R1223" s="27"/>
      <c r="S1223" s="27"/>
      <c r="T1223" s="27"/>
      <c r="U1223" s="27"/>
      <c r="V1223" s="27"/>
      <c r="W1223" s="27"/>
      <c r="X1223" s="27"/>
      <c r="Y1223" s="27"/>
      <c r="Z1223" s="27"/>
      <c r="AA1223" s="27"/>
      <c r="AB1223" s="27"/>
      <c r="AC1223" s="25"/>
      <c r="AD1223" s="25"/>
      <c r="AE1223" s="25"/>
      <c r="AF1223" s="25"/>
      <c r="AG1223" s="25"/>
      <c r="AH1223" s="25"/>
      <c r="AI1223" s="25"/>
      <c r="AJ1223" s="25"/>
      <c r="AK1223" s="25"/>
      <c r="AL1223" s="25"/>
      <c r="AM1223" s="25"/>
      <c r="AN1223" s="25"/>
      <c r="AO1223" s="25"/>
      <c r="AP1223" s="25"/>
      <c r="AQ1223" s="25"/>
      <c r="AR1223" s="25"/>
      <c r="AS1223" s="25"/>
      <c r="AT1223" s="25"/>
      <c r="AU1223" s="25"/>
      <c r="AV1223" s="25"/>
      <c r="AW1223" s="25"/>
      <c r="AX1223" s="25"/>
    </row>
    <row r="1224" spans="7:50" ht="12.75">
      <c r="G1224" s="49"/>
      <c r="K1224" s="100"/>
      <c r="L1224" s="100"/>
      <c r="M1224" s="106"/>
      <c r="N1224" s="106"/>
      <c r="O1224" s="27"/>
      <c r="P1224" s="27"/>
      <c r="Q1224" s="27"/>
      <c r="R1224" s="27"/>
      <c r="S1224" s="27"/>
      <c r="T1224" s="27"/>
      <c r="U1224" s="27"/>
      <c r="V1224" s="27"/>
      <c r="W1224" s="27"/>
      <c r="X1224" s="27"/>
      <c r="Y1224" s="27"/>
      <c r="Z1224" s="27"/>
      <c r="AA1224" s="27"/>
      <c r="AB1224" s="27"/>
      <c r="AC1224" s="25"/>
      <c r="AD1224" s="25"/>
      <c r="AE1224" s="25"/>
      <c r="AF1224" s="25"/>
      <c r="AG1224" s="25"/>
      <c r="AH1224" s="25"/>
      <c r="AI1224" s="25"/>
      <c r="AJ1224" s="25"/>
      <c r="AK1224" s="25"/>
      <c r="AL1224" s="25"/>
      <c r="AM1224" s="25"/>
      <c r="AN1224" s="25"/>
      <c r="AO1224" s="25"/>
      <c r="AP1224" s="25"/>
      <c r="AQ1224" s="25"/>
      <c r="AR1224" s="25"/>
      <c r="AS1224" s="25"/>
      <c r="AT1224" s="25"/>
      <c r="AU1224" s="25"/>
      <c r="AV1224" s="25"/>
      <c r="AW1224" s="25"/>
      <c r="AX1224" s="25"/>
    </row>
    <row r="1225" spans="7:50" ht="12.75">
      <c r="G1225" s="49"/>
      <c r="K1225" s="100"/>
      <c r="L1225" s="100"/>
      <c r="M1225" s="106"/>
      <c r="N1225" s="106"/>
      <c r="O1225" s="27"/>
      <c r="P1225" s="27"/>
      <c r="Q1225" s="27"/>
      <c r="R1225" s="27"/>
      <c r="S1225" s="27"/>
      <c r="T1225" s="27"/>
      <c r="U1225" s="27"/>
      <c r="V1225" s="27"/>
      <c r="W1225" s="27"/>
      <c r="X1225" s="27"/>
      <c r="Y1225" s="27"/>
      <c r="Z1225" s="27"/>
      <c r="AA1225" s="27"/>
      <c r="AB1225" s="27"/>
      <c r="AC1225" s="25"/>
      <c r="AD1225" s="25"/>
      <c r="AE1225" s="25"/>
      <c r="AF1225" s="25"/>
      <c r="AG1225" s="25"/>
      <c r="AH1225" s="25"/>
      <c r="AI1225" s="25"/>
      <c r="AJ1225" s="25"/>
      <c r="AK1225" s="25"/>
      <c r="AL1225" s="25"/>
      <c r="AM1225" s="25"/>
      <c r="AN1225" s="25"/>
      <c r="AO1225" s="25"/>
      <c r="AP1225" s="25"/>
      <c r="AQ1225" s="25"/>
      <c r="AR1225" s="25"/>
      <c r="AS1225" s="25"/>
      <c r="AT1225" s="25"/>
      <c r="AU1225" s="25"/>
      <c r="AV1225" s="25"/>
      <c r="AW1225" s="25"/>
      <c r="AX1225" s="25"/>
    </row>
    <row r="1226" spans="7:50" ht="12.75">
      <c r="G1226" s="49"/>
      <c r="K1226" s="100"/>
      <c r="L1226" s="100"/>
      <c r="M1226" s="106"/>
      <c r="N1226" s="106"/>
      <c r="O1226" s="27"/>
      <c r="P1226" s="27"/>
      <c r="Q1226" s="27"/>
      <c r="R1226" s="27"/>
      <c r="S1226" s="27"/>
      <c r="T1226" s="27"/>
      <c r="U1226" s="27"/>
      <c r="V1226" s="27"/>
      <c r="W1226" s="27"/>
      <c r="X1226" s="27"/>
      <c r="Y1226" s="27"/>
      <c r="Z1226" s="27"/>
      <c r="AA1226" s="27"/>
      <c r="AB1226" s="27"/>
      <c r="AC1226" s="25"/>
      <c r="AD1226" s="25"/>
      <c r="AE1226" s="25"/>
      <c r="AF1226" s="25"/>
      <c r="AG1226" s="25"/>
      <c r="AH1226" s="25"/>
      <c r="AI1226" s="25"/>
      <c r="AJ1226" s="25"/>
      <c r="AK1226" s="25"/>
      <c r="AL1226" s="25"/>
      <c r="AM1226" s="25"/>
      <c r="AN1226" s="25"/>
      <c r="AO1226" s="25"/>
      <c r="AP1226" s="25"/>
      <c r="AQ1226" s="25"/>
      <c r="AR1226" s="25"/>
      <c r="AS1226" s="25"/>
      <c r="AT1226" s="25"/>
      <c r="AU1226" s="25"/>
      <c r="AV1226" s="25"/>
      <c r="AW1226" s="25"/>
      <c r="AX1226" s="25"/>
    </row>
    <row r="1227" spans="7:50" ht="12.75">
      <c r="G1227" s="49"/>
      <c r="K1227" s="100"/>
      <c r="L1227" s="100"/>
      <c r="M1227" s="106"/>
      <c r="N1227" s="106"/>
      <c r="O1227" s="27"/>
      <c r="P1227" s="27"/>
      <c r="Q1227" s="27"/>
      <c r="R1227" s="27"/>
      <c r="S1227" s="27"/>
      <c r="T1227" s="27"/>
      <c r="U1227" s="27"/>
      <c r="V1227" s="27"/>
      <c r="W1227" s="27"/>
      <c r="X1227" s="27"/>
      <c r="Y1227" s="27"/>
      <c r="Z1227" s="27"/>
      <c r="AA1227" s="27"/>
      <c r="AB1227" s="27"/>
      <c r="AC1227" s="25"/>
      <c r="AD1227" s="25"/>
      <c r="AE1227" s="25"/>
      <c r="AF1227" s="25"/>
      <c r="AG1227" s="25"/>
      <c r="AH1227" s="25"/>
      <c r="AI1227" s="25"/>
      <c r="AJ1227" s="25"/>
      <c r="AK1227" s="25"/>
      <c r="AL1227" s="25"/>
      <c r="AM1227" s="25"/>
      <c r="AN1227" s="25"/>
      <c r="AO1227" s="25"/>
      <c r="AP1227" s="25"/>
      <c r="AQ1227" s="25"/>
      <c r="AR1227" s="25"/>
      <c r="AS1227" s="25"/>
      <c r="AT1227" s="25"/>
      <c r="AU1227" s="25"/>
      <c r="AV1227" s="25"/>
      <c r="AW1227" s="25"/>
      <c r="AX1227" s="25"/>
    </row>
    <row r="1228" spans="7:50" ht="12.75">
      <c r="G1228" s="49"/>
      <c r="K1228" s="100"/>
      <c r="L1228" s="100"/>
      <c r="M1228" s="106"/>
      <c r="N1228" s="106"/>
      <c r="O1228" s="27"/>
      <c r="P1228" s="27"/>
      <c r="Q1228" s="27"/>
      <c r="R1228" s="27"/>
      <c r="S1228" s="27"/>
      <c r="T1228" s="27"/>
      <c r="U1228" s="27"/>
      <c r="V1228" s="27"/>
      <c r="W1228" s="27"/>
      <c r="X1228" s="27"/>
      <c r="Y1228" s="27"/>
      <c r="Z1228" s="27"/>
      <c r="AA1228" s="27"/>
      <c r="AB1228" s="27"/>
      <c r="AC1228" s="25"/>
      <c r="AD1228" s="25"/>
      <c r="AE1228" s="25"/>
      <c r="AF1228" s="25"/>
      <c r="AG1228" s="25"/>
      <c r="AH1228" s="25"/>
      <c r="AI1228" s="25"/>
      <c r="AJ1228" s="25"/>
      <c r="AK1228" s="25"/>
      <c r="AL1228" s="25"/>
      <c r="AM1228" s="25"/>
      <c r="AN1228" s="25"/>
      <c r="AO1228" s="25"/>
      <c r="AP1228" s="25"/>
      <c r="AQ1228" s="25"/>
      <c r="AR1228" s="25"/>
      <c r="AS1228" s="25"/>
      <c r="AT1228" s="25"/>
      <c r="AU1228" s="25"/>
      <c r="AV1228" s="25"/>
      <c r="AW1228" s="25"/>
      <c r="AX1228" s="25"/>
    </row>
    <row r="1229" spans="7:50" ht="12.75">
      <c r="G1229" s="49"/>
      <c r="K1229" s="100"/>
      <c r="L1229" s="100"/>
      <c r="M1229" s="106"/>
      <c r="N1229" s="106"/>
      <c r="O1229" s="27"/>
      <c r="P1229" s="27"/>
      <c r="Q1229" s="27"/>
      <c r="R1229" s="27"/>
      <c r="S1229" s="27"/>
      <c r="T1229" s="27"/>
      <c r="U1229" s="27"/>
      <c r="V1229" s="27"/>
      <c r="W1229" s="27"/>
      <c r="X1229" s="27"/>
      <c r="Y1229" s="27"/>
      <c r="Z1229" s="27"/>
      <c r="AA1229" s="27"/>
      <c r="AB1229" s="27"/>
      <c r="AC1229" s="25"/>
      <c r="AD1229" s="25"/>
      <c r="AE1229" s="25"/>
      <c r="AF1229" s="25"/>
      <c r="AG1229" s="25"/>
      <c r="AH1229" s="25"/>
      <c r="AI1229" s="25"/>
      <c r="AJ1229" s="25"/>
      <c r="AK1229" s="25"/>
      <c r="AL1229" s="25"/>
      <c r="AM1229" s="25"/>
      <c r="AN1229" s="25"/>
      <c r="AO1229" s="25"/>
      <c r="AP1229" s="25"/>
      <c r="AQ1229" s="25"/>
      <c r="AR1229" s="25"/>
      <c r="AS1229" s="25"/>
      <c r="AT1229" s="25"/>
      <c r="AU1229" s="25"/>
      <c r="AV1229" s="25"/>
      <c r="AW1229" s="25"/>
      <c r="AX1229" s="25"/>
    </row>
    <row r="1230" spans="7:50" ht="12.75">
      <c r="G1230" s="49"/>
      <c r="K1230" s="100"/>
      <c r="L1230" s="100"/>
      <c r="M1230" s="106"/>
      <c r="N1230" s="106"/>
      <c r="O1230" s="27"/>
      <c r="P1230" s="27"/>
      <c r="Q1230" s="27"/>
      <c r="R1230" s="27"/>
      <c r="S1230" s="27"/>
      <c r="T1230" s="27"/>
      <c r="U1230" s="27"/>
      <c r="V1230" s="27"/>
      <c r="W1230" s="27"/>
      <c r="X1230" s="27"/>
      <c r="Y1230" s="27"/>
      <c r="Z1230" s="27"/>
      <c r="AA1230" s="27"/>
      <c r="AB1230" s="27"/>
      <c r="AC1230" s="25"/>
      <c r="AD1230" s="25"/>
      <c r="AE1230" s="25"/>
      <c r="AF1230" s="25"/>
      <c r="AG1230" s="25"/>
      <c r="AH1230" s="25"/>
      <c r="AI1230" s="25"/>
      <c r="AJ1230" s="25"/>
      <c r="AK1230" s="25"/>
      <c r="AL1230" s="25"/>
      <c r="AM1230" s="25"/>
      <c r="AN1230" s="25"/>
      <c r="AO1230" s="25"/>
      <c r="AP1230" s="25"/>
      <c r="AQ1230" s="25"/>
      <c r="AR1230" s="25"/>
      <c r="AS1230" s="25"/>
      <c r="AT1230" s="25"/>
      <c r="AU1230" s="25"/>
      <c r="AV1230" s="25"/>
      <c r="AW1230" s="25"/>
      <c r="AX1230" s="25"/>
    </row>
    <row r="1231" spans="7:50" ht="12.75">
      <c r="G1231" s="49"/>
      <c r="K1231" s="100"/>
      <c r="L1231" s="100"/>
      <c r="M1231" s="106"/>
      <c r="N1231" s="106"/>
      <c r="O1231" s="27"/>
      <c r="P1231" s="27"/>
      <c r="Q1231" s="27"/>
      <c r="R1231" s="27"/>
      <c r="S1231" s="27"/>
      <c r="T1231" s="27"/>
      <c r="U1231" s="27"/>
      <c r="V1231" s="27"/>
      <c r="W1231" s="27"/>
      <c r="X1231" s="27"/>
      <c r="Y1231" s="27"/>
      <c r="Z1231" s="27"/>
      <c r="AA1231" s="27"/>
      <c r="AB1231" s="27"/>
      <c r="AC1231" s="25"/>
      <c r="AD1231" s="25"/>
      <c r="AE1231" s="25"/>
      <c r="AF1231" s="25"/>
      <c r="AG1231" s="25"/>
      <c r="AH1231" s="25"/>
      <c r="AI1231" s="25"/>
      <c r="AJ1231" s="25"/>
      <c r="AK1231" s="25"/>
      <c r="AL1231" s="25"/>
      <c r="AM1231" s="25"/>
      <c r="AN1231" s="25"/>
      <c r="AO1231" s="25"/>
      <c r="AP1231" s="25"/>
      <c r="AQ1231" s="25"/>
      <c r="AR1231" s="25"/>
      <c r="AS1231" s="25"/>
      <c r="AT1231" s="25"/>
      <c r="AU1231" s="25"/>
      <c r="AV1231" s="25"/>
      <c r="AW1231" s="25"/>
      <c r="AX1231" s="25"/>
    </row>
    <row r="1232" spans="7:50" ht="12.75">
      <c r="G1232" s="49"/>
      <c r="K1232" s="100"/>
      <c r="L1232" s="100"/>
      <c r="M1232" s="106"/>
      <c r="N1232" s="106"/>
      <c r="O1232" s="27"/>
      <c r="P1232" s="27"/>
      <c r="Q1232" s="27"/>
      <c r="R1232" s="27"/>
      <c r="S1232" s="27"/>
      <c r="T1232" s="27"/>
      <c r="U1232" s="27"/>
      <c r="V1232" s="27"/>
      <c r="W1232" s="27"/>
      <c r="X1232" s="27"/>
      <c r="Y1232" s="27"/>
      <c r="Z1232" s="27"/>
      <c r="AA1232" s="27"/>
      <c r="AB1232" s="27"/>
      <c r="AC1232" s="25"/>
      <c r="AD1232" s="25"/>
      <c r="AE1232" s="25"/>
      <c r="AF1232" s="25"/>
      <c r="AG1232" s="25"/>
      <c r="AH1232" s="25"/>
      <c r="AI1232" s="25"/>
      <c r="AJ1232" s="25"/>
      <c r="AK1232" s="25"/>
      <c r="AL1232" s="25"/>
      <c r="AM1232" s="25"/>
      <c r="AN1232" s="25"/>
      <c r="AO1232" s="25"/>
      <c r="AP1232" s="25"/>
      <c r="AQ1232" s="25"/>
      <c r="AR1232" s="25"/>
      <c r="AS1232" s="25"/>
      <c r="AT1232" s="25"/>
      <c r="AU1232" s="25"/>
      <c r="AV1232" s="25"/>
      <c r="AW1232" s="25"/>
      <c r="AX1232" s="25"/>
    </row>
    <row r="1233" spans="7:50" ht="12.75">
      <c r="G1233" s="49"/>
      <c r="K1233" s="100"/>
      <c r="L1233" s="100"/>
      <c r="M1233" s="106"/>
      <c r="N1233" s="106"/>
      <c r="O1233" s="27"/>
      <c r="P1233" s="27"/>
      <c r="Q1233" s="27"/>
      <c r="R1233" s="27"/>
      <c r="S1233" s="27"/>
      <c r="T1233" s="27"/>
      <c r="U1233" s="27"/>
      <c r="V1233" s="27"/>
      <c r="W1233" s="27"/>
      <c r="X1233" s="27"/>
      <c r="Y1233" s="27"/>
      <c r="Z1233" s="27"/>
      <c r="AA1233" s="27"/>
      <c r="AB1233" s="27"/>
      <c r="AC1233" s="25"/>
      <c r="AD1233" s="25"/>
      <c r="AE1233" s="25"/>
      <c r="AF1233" s="25"/>
      <c r="AG1233" s="25"/>
      <c r="AH1233" s="25"/>
      <c r="AI1233" s="25"/>
      <c r="AJ1233" s="25"/>
      <c r="AK1233" s="25"/>
      <c r="AL1233" s="25"/>
      <c r="AM1233" s="25"/>
      <c r="AN1233" s="25"/>
      <c r="AO1233" s="25"/>
      <c r="AP1233" s="25"/>
      <c r="AQ1233" s="25"/>
      <c r="AR1233" s="25"/>
      <c r="AS1233" s="25"/>
      <c r="AT1233" s="25"/>
      <c r="AU1233" s="25"/>
      <c r="AV1233" s="25"/>
      <c r="AW1233" s="25"/>
      <c r="AX1233" s="25"/>
    </row>
    <row r="1234" spans="7:50" ht="12.75">
      <c r="G1234" s="49"/>
      <c r="K1234" s="100"/>
      <c r="L1234" s="100"/>
      <c r="M1234" s="106"/>
      <c r="N1234" s="106"/>
      <c r="O1234" s="27"/>
      <c r="P1234" s="27"/>
      <c r="Q1234" s="27"/>
      <c r="R1234" s="27"/>
      <c r="S1234" s="27"/>
      <c r="T1234" s="27"/>
      <c r="U1234" s="27"/>
      <c r="V1234" s="27"/>
      <c r="W1234" s="27"/>
      <c r="X1234" s="27"/>
      <c r="Y1234" s="27"/>
      <c r="Z1234" s="27"/>
      <c r="AA1234" s="27"/>
      <c r="AB1234" s="27"/>
      <c r="AC1234" s="25"/>
      <c r="AD1234" s="25"/>
      <c r="AE1234" s="25"/>
      <c r="AF1234" s="25"/>
      <c r="AG1234" s="25"/>
      <c r="AH1234" s="25"/>
      <c r="AI1234" s="25"/>
      <c r="AJ1234" s="25"/>
      <c r="AK1234" s="25"/>
      <c r="AL1234" s="25"/>
      <c r="AM1234" s="25"/>
      <c r="AN1234" s="25"/>
      <c r="AO1234" s="25"/>
      <c r="AP1234" s="25"/>
      <c r="AQ1234" s="25"/>
      <c r="AR1234" s="25"/>
      <c r="AS1234" s="25"/>
      <c r="AT1234" s="25"/>
      <c r="AU1234" s="25"/>
      <c r="AV1234" s="25"/>
      <c r="AW1234" s="25"/>
      <c r="AX1234" s="25"/>
    </row>
    <row r="1235" spans="7:50" ht="12.75">
      <c r="G1235" s="49"/>
      <c r="K1235" s="100"/>
      <c r="L1235" s="100"/>
      <c r="M1235" s="106"/>
      <c r="N1235" s="106"/>
      <c r="O1235" s="27"/>
      <c r="P1235" s="27"/>
      <c r="Q1235" s="27"/>
      <c r="R1235" s="27"/>
      <c r="S1235" s="27"/>
      <c r="T1235" s="27"/>
      <c r="U1235" s="27"/>
      <c r="V1235" s="27"/>
      <c r="W1235" s="27"/>
      <c r="X1235" s="27"/>
      <c r="Y1235" s="27"/>
      <c r="Z1235" s="27"/>
      <c r="AA1235" s="27"/>
      <c r="AB1235" s="27"/>
      <c r="AC1235" s="25"/>
      <c r="AD1235" s="25"/>
      <c r="AE1235" s="25"/>
      <c r="AF1235" s="25"/>
      <c r="AG1235" s="25"/>
      <c r="AH1235" s="25"/>
      <c r="AI1235" s="25"/>
      <c r="AJ1235" s="25"/>
      <c r="AK1235" s="25"/>
      <c r="AL1235" s="25"/>
      <c r="AM1235" s="25"/>
      <c r="AN1235" s="25"/>
      <c r="AO1235" s="25"/>
      <c r="AP1235" s="25"/>
      <c r="AQ1235" s="25"/>
      <c r="AR1235" s="25"/>
      <c r="AS1235" s="25"/>
      <c r="AT1235" s="25"/>
      <c r="AU1235" s="25"/>
      <c r="AV1235" s="25"/>
      <c r="AW1235" s="25"/>
      <c r="AX1235" s="25"/>
    </row>
    <row r="1236" spans="7:50" ht="12.75">
      <c r="G1236" s="49"/>
      <c r="K1236" s="100"/>
      <c r="L1236" s="100"/>
      <c r="M1236" s="106"/>
      <c r="N1236" s="106"/>
      <c r="O1236" s="27"/>
      <c r="P1236" s="27"/>
      <c r="Q1236" s="27"/>
      <c r="R1236" s="27"/>
      <c r="S1236" s="27"/>
      <c r="T1236" s="27"/>
      <c r="U1236" s="27"/>
      <c r="V1236" s="27"/>
      <c r="W1236" s="27"/>
      <c r="X1236" s="27"/>
      <c r="Y1236" s="27"/>
      <c r="Z1236" s="27"/>
      <c r="AA1236" s="27"/>
      <c r="AB1236" s="27"/>
      <c r="AC1236" s="25"/>
      <c r="AD1236" s="25"/>
      <c r="AE1236" s="25"/>
      <c r="AF1236" s="25"/>
      <c r="AG1236" s="25"/>
      <c r="AH1236" s="25"/>
      <c r="AI1236" s="25"/>
      <c r="AJ1236" s="25"/>
      <c r="AK1236" s="25"/>
      <c r="AL1236" s="25"/>
      <c r="AM1236" s="25"/>
      <c r="AN1236" s="25"/>
      <c r="AO1236" s="25"/>
      <c r="AP1236" s="25"/>
      <c r="AQ1236" s="25"/>
      <c r="AR1236" s="25"/>
      <c r="AS1236" s="25"/>
      <c r="AT1236" s="25"/>
      <c r="AU1236" s="25"/>
      <c r="AV1236" s="25"/>
      <c r="AW1236" s="25"/>
      <c r="AX1236" s="25"/>
    </row>
    <row r="1237" spans="7:50" ht="12.75">
      <c r="G1237" s="49"/>
      <c r="K1237" s="100"/>
      <c r="L1237" s="100"/>
      <c r="M1237" s="106"/>
      <c r="N1237" s="106"/>
      <c r="O1237" s="27"/>
      <c r="P1237" s="27"/>
      <c r="Q1237" s="27"/>
      <c r="R1237" s="27"/>
      <c r="S1237" s="27"/>
      <c r="T1237" s="27"/>
      <c r="U1237" s="27"/>
      <c r="V1237" s="27"/>
      <c r="W1237" s="27"/>
      <c r="X1237" s="27"/>
      <c r="Y1237" s="27"/>
      <c r="Z1237" s="27"/>
      <c r="AA1237" s="27"/>
      <c r="AB1237" s="27"/>
      <c r="AC1237" s="25"/>
      <c r="AD1237" s="25"/>
      <c r="AE1237" s="25"/>
      <c r="AF1237" s="25"/>
      <c r="AG1237" s="25"/>
      <c r="AH1237" s="25"/>
      <c r="AI1237" s="25"/>
      <c r="AJ1237" s="25"/>
      <c r="AK1237" s="25"/>
      <c r="AL1237" s="25"/>
      <c r="AM1237" s="25"/>
      <c r="AN1237" s="25"/>
      <c r="AO1237" s="25"/>
      <c r="AP1237" s="25"/>
      <c r="AQ1237" s="25"/>
      <c r="AR1237" s="25"/>
      <c r="AS1237" s="25"/>
      <c r="AT1237" s="25"/>
      <c r="AU1237" s="25"/>
      <c r="AV1237" s="25"/>
      <c r="AW1237" s="25"/>
      <c r="AX1237" s="25"/>
    </row>
    <row r="1238" spans="7:50" ht="12.75">
      <c r="G1238" s="49"/>
      <c r="K1238" s="100"/>
      <c r="L1238" s="100"/>
      <c r="M1238" s="106"/>
      <c r="N1238" s="106"/>
      <c r="O1238" s="27"/>
      <c r="P1238" s="27"/>
      <c r="Q1238" s="27"/>
      <c r="R1238" s="27"/>
      <c r="S1238" s="27"/>
      <c r="T1238" s="27"/>
      <c r="U1238" s="27"/>
      <c r="V1238" s="27"/>
      <c r="W1238" s="27"/>
      <c r="X1238" s="27"/>
      <c r="Y1238" s="27"/>
      <c r="Z1238" s="27"/>
      <c r="AA1238" s="27"/>
      <c r="AB1238" s="27"/>
      <c r="AC1238" s="25"/>
      <c r="AD1238" s="25"/>
      <c r="AE1238" s="25"/>
      <c r="AF1238" s="25"/>
      <c r="AG1238" s="25"/>
      <c r="AH1238" s="25"/>
      <c r="AI1238" s="25"/>
      <c r="AJ1238" s="25"/>
      <c r="AK1238" s="25"/>
      <c r="AL1238" s="25"/>
      <c r="AM1238" s="25"/>
      <c r="AN1238" s="25"/>
      <c r="AO1238" s="25"/>
      <c r="AP1238" s="25"/>
      <c r="AQ1238" s="25"/>
      <c r="AR1238" s="25"/>
      <c r="AS1238" s="25"/>
      <c r="AT1238" s="25"/>
      <c r="AU1238" s="25"/>
      <c r="AV1238" s="25"/>
      <c r="AW1238" s="25"/>
      <c r="AX1238" s="25"/>
    </row>
    <row r="1239" spans="7:50" ht="12.75">
      <c r="G1239" s="49"/>
      <c r="K1239" s="100"/>
      <c r="L1239" s="100"/>
      <c r="M1239" s="106"/>
      <c r="N1239" s="106"/>
      <c r="O1239" s="27"/>
      <c r="P1239" s="27"/>
      <c r="Q1239" s="27"/>
      <c r="R1239" s="27"/>
      <c r="S1239" s="27"/>
      <c r="T1239" s="27"/>
      <c r="U1239" s="27"/>
      <c r="V1239" s="27"/>
      <c r="W1239" s="27"/>
      <c r="X1239" s="27"/>
      <c r="Y1239" s="27"/>
      <c r="Z1239" s="27"/>
      <c r="AA1239" s="27"/>
      <c r="AB1239" s="27"/>
      <c r="AC1239" s="25"/>
      <c r="AD1239" s="25"/>
      <c r="AE1239" s="25"/>
      <c r="AF1239" s="25"/>
      <c r="AG1239" s="25"/>
      <c r="AH1239" s="25"/>
      <c r="AI1239" s="25"/>
      <c r="AJ1239" s="25"/>
      <c r="AK1239" s="25"/>
      <c r="AL1239" s="25"/>
      <c r="AM1239" s="25"/>
      <c r="AN1239" s="25"/>
      <c r="AO1239" s="25"/>
      <c r="AP1239" s="25"/>
      <c r="AQ1239" s="25"/>
      <c r="AR1239" s="25"/>
      <c r="AS1239" s="25"/>
      <c r="AT1239" s="25"/>
      <c r="AU1239" s="25"/>
      <c r="AV1239" s="25"/>
      <c r="AW1239" s="25"/>
      <c r="AX1239" s="25"/>
    </row>
    <row r="1240" spans="7:50" ht="12.75">
      <c r="G1240" s="49"/>
      <c r="K1240" s="100"/>
      <c r="L1240" s="100"/>
      <c r="M1240" s="106"/>
      <c r="N1240" s="106"/>
      <c r="O1240" s="27"/>
      <c r="P1240" s="27"/>
      <c r="Q1240" s="27"/>
      <c r="R1240" s="27"/>
      <c r="S1240" s="27"/>
      <c r="T1240" s="27"/>
      <c r="U1240" s="27"/>
      <c r="V1240" s="27"/>
      <c r="W1240" s="27"/>
      <c r="X1240" s="27"/>
      <c r="Y1240" s="27"/>
      <c r="Z1240" s="27"/>
      <c r="AA1240" s="27"/>
      <c r="AB1240" s="27"/>
      <c r="AC1240" s="25"/>
      <c r="AD1240" s="25"/>
      <c r="AE1240" s="25"/>
      <c r="AF1240" s="25"/>
      <c r="AG1240" s="25"/>
      <c r="AH1240" s="25"/>
      <c r="AI1240" s="25"/>
      <c r="AJ1240" s="25"/>
      <c r="AK1240" s="25"/>
      <c r="AL1240" s="25"/>
      <c r="AM1240" s="25"/>
      <c r="AN1240" s="25"/>
      <c r="AO1240" s="25"/>
      <c r="AP1240" s="25"/>
      <c r="AQ1240" s="25"/>
      <c r="AR1240" s="25"/>
      <c r="AS1240" s="25"/>
      <c r="AT1240" s="25"/>
      <c r="AU1240" s="25"/>
      <c r="AV1240" s="25"/>
      <c r="AW1240" s="25"/>
      <c r="AX1240" s="25"/>
    </row>
    <row r="1241" spans="7:50" ht="12.75">
      <c r="G1241" s="49"/>
      <c r="K1241" s="100"/>
      <c r="L1241" s="100"/>
      <c r="M1241" s="106"/>
      <c r="N1241" s="106"/>
      <c r="O1241" s="27"/>
      <c r="P1241" s="27"/>
      <c r="Q1241" s="27"/>
      <c r="R1241" s="27"/>
      <c r="S1241" s="27"/>
      <c r="T1241" s="27"/>
      <c r="U1241" s="27"/>
      <c r="V1241" s="27"/>
      <c r="W1241" s="27"/>
      <c r="X1241" s="27"/>
      <c r="Y1241" s="27"/>
      <c r="Z1241" s="27"/>
      <c r="AA1241" s="27"/>
      <c r="AB1241" s="27"/>
      <c r="AC1241" s="25"/>
      <c r="AD1241" s="25"/>
      <c r="AE1241" s="25"/>
      <c r="AF1241" s="25"/>
      <c r="AG1241" s="25"/>
      <c r="AH1241" s="25"/>
      <c r="AI1241" s="25"/>
      <c r="AJ1241" s="25"/>
      <c r="AK1241" s="25"/>
      <c r="AL1241" s="25"/>
      <c r="AM1241" s="25"/>
      <c r="AN1241" s="25"/>
      <c r="AO1241" s="25"/>
      <c r="AP1241" s="25"/>
      <c r="AQ1241" s="25"/>
      <c r="AR1241" s="25"/>
      <c r="AS1241" s="25"/>
      <c r="AT1241" s="25"/>
      <c r="AU1241" s="25"/>
      <c r="AV1241" s="25"/>
      <c r="AW1241" s="25"/>
      <c r="AX1241" s="25"/>
    </row>
    <row r="1242" spans="7:50" ht="12.75">
      <c r="G1242" s="49"/>
      <c r="K1242" s="100"/>
      <c r="L1242" s="100"/>
      <c r="M1242" s="106"/>
      <c r="N1242" s="106"/>
      <c r="O1242" s="27"/>
      <c r="P1242" s="27"/>
      <c r="Q1242" s="27"/>
      <c r="R1242" s="27"/>
      <c r="S1242" s="27"/>
      <c r="T1242" s="27"/>
      <c r="U1242" s="27"/>
      <c r="V1242" s="27"/>
      <c r="W1242" s="27"/>
      <c r="X1242" s="27"/>
      <c r="Y1242" s="27"/>
      <c r="Z1242" s="27"/>
      <c r="AA1242" s="27"/>
      <c r="AB1242" s="27"/>
      <c r="AC1242" s="25"/>
      <c r="AD1242" s="25"/>
      <c r="AE1242" s="25"/>
      <c r="AF1242" s="25"/>
      <c r="AG1242" s="25"/>
      <c r="AH1242" s="25"/>
      <c r="AI1242" s="25"/>
      <c r="AJ1242" s="25"/>
      <c r="AK1242" s="25"/>
      <c r="AL1242" s="25"/>
      <c r="AM1242" s="25"/>
      <c r="AN1242" s="25"/>
      <c r="AO1242" s="25"/>
      <c r="AP1242" s="25"/>
      <c r="AQ1242" s="25"/>
      <c r="AR1242" s="25"/>
      <c r="AS1242" s="25"/>
      <c r="AT1242" s="25"/>
      <c r="AU1242" s="25"/>
      <c r="AV1242" s="25"/>
      <c r="AW1242" s="25"/>
      <c r="AX1242" s="25"/>
    </row>
    <row r="1243" spans="7:50" ht="12.75">
      <c r="G1243" s="49"/>
      <c r="K1243" s="100"/>
      <c r="L1243" s="100"/>
      <c r="M1243" s="106"/>
      <c r="N1243" s="106"/>
      <c r="O1243" s="27"/>
      <c r="P1243" s="27"/>
      <c r="Q1243" s="27"/>
      <c r="R1243" s="27"/>
      <c r="S1243" s="27"/>
      <c r="T1243" s="27"/>
      <c r="U1243" s="27"/>
      <c r="V1243" s="27"/>
      <c r="W1243" s="27"/>
      <c r="X1243" s="27"/>
      <c r="Y1243" s="27"/>
      <c r="Z1243" s="27"/>
      <c r="AA1243" s="27"/>
      <c r="AB1243" s="27"/>
      <c r="AC1243" s="25"/>
      <c r="AD1243" s="25"/>
      <c r="AE1243" s="25"/>
      <c r="AF1243" s="25"/>
      <c r="AG1243" s="25"/>
      <c r="AH1243" s="25"/>
      <c r="AI1243" s="25"/>
      <c r="AJ1243" s="25"/>
      <c r="AK1243" s="25"/>
      <c r="AL1243" s="25"/>
      <c r="AM1243" s="25"/>
      <c r="AN1243" s="25"/>
      <c r="AO1243" s="25"/>
      <c r="AP1243" s="25"/>
      <c r="AQ1243" s="25"/>
      <c r="AR1243" s="25"/>
      <c r="AS1243" s="25"/>
      <c r="AT1243" s="25"/>
      <c r="AU1243" s="25"/>
      <c r="AV1243" s="25"/>
      <c r="AW1243" s="25"/>
      <c r="AX1243" s="25"/>
    </row>
    <row r="1244" spans="7:50" ht="12.75">
      <c r="G1244" s="49"/>
      <c r="K1244" s="100"/>
      <c r="L1244" s="100"/>
      <c r="M1244" s="106"/>
      <c r="N1244" s="106"/>
      <c r="O1244" s="27"/>
      <c r="P1244" s="27"/>
      <c r="Q1244" s="27"/>
      <c r="R1244" s="27"/>
      <c r="S1244" s="27"/>
      <c r="T1244" s="27"/>
      <c r="U1244" s="27"/>
      <c r="V1244" s="27"/>
      <c r="W1244" s="27"/>
      <c r="X1244" s="27"/>
      <c r="Y1244" s="27"/>
      <c r="Z1244" s="27"/>
      <c r="AA1244" s="27"/>
      <c r="AB1244" s="27"/>
      <c r="AC1244" s="25"/>
      <c r="AD1244" s="25"/>
      <c r="AE1244" s="25"/>
      <c r="AF1244" s="25"/>
      <c r="AG1244" s="25"/>
      <c r="AH1244" s="25"/>
      <c r="AI1244" s="25"/>
      <c r="AJ1244" s="25"/>
      <c r="AK1244" s="25"/>
      <c r="AL1244" s="25"/>
      <c r="AM1244" s="25"/>
      <c r="AN1244" s="25"/>
      <c r="AO1244" s="25"/>
      <c r="AP1244" s="25"/>
      <c r="AQ1244" s="25"/>
      <c r="AR1244" s="25"/>
      <c r="AS1244" s="25"/>
      <c r="AT1244" s="25"/>
      <c r="AU1244" s="25"/>
      <c r="AV1244" s="25"/>
      <c r="AW1244" s="25"/>
      <c r="AX1244" s="25"/>
    </row>
    <row r="1245" spans="7:50" ht="12.75">
      <c r="G1245" s="49"/>
      <c r="K1245" s="100"/>
      <c r="L1245" s="100"/>
      <c r="M1245" s="106"/>
      <c r="N1245" s="106"/>
      <c r="O1245" s="27"/>
      <c r="P1245" s="27"/>
      <c r="Q1245" s="27"/>
      <c r="R1245" s="27"/>
      <c r="S1245" s="27"/>
      <c r="T1245" s="27"/>
      <c r="U1245" s="27"/>
      <c r="V1245" s="27"/>
      <c r="W1245" s="27"/>
      <c r="X1245" s="27"/>
      <c r="Y1245" s="27"/>
      <c r="Z1245" s="27"/>
      <c r="AA1245" s="27"/>
      <c r="AB1245" s="27"/>
      <c r="AC1245" s="25"/>
      <c r="AD1245" s="25"/>
      <c r="AE1245" s="25"/>
      <c r="AF1245" s="25"/>
      <c r="AG1245" s="25"/>
      <c r="AH1245" s="25"/>
      <c r="AI1245" s="25"/>
      <c r="AJ1245" s="25"/>
      <c r="AK1245" s="25"/>
      <c r="AL1245" s="25"/>
      <c r="AM1245" s="25"/>
      <c r="AN1245" s="25"/>
      <c r="AO1245" s="25"/>
      <c r="AP1245" s="25"/>
      <c r="AQ1245" s="25"/>
      <c r="AR1245" s="25"/>
      <c r="AS1245" s="25"/>
      <c r="AT1245" s="25"/>
      <c r="AU1245" s="25"/>
      <c r="AV1245" s="25"/>
      <c r="AW1245" s="25"/>
      <c r="AX1245" s="25"/>
    </row>
    <row r="1246" spans="7:50" ht="12.75">
      <c r="G1246" s="49"/>
      <c r="K1246" s="100"/>
      <c r="L1246" s="100"/>
      <c r="M1246" s="106"/>
      <c r="N1246" s="106"/>
      <c r="O1246" s="27"/>
      <c r="P1246" s="27"/>
      <c r="Q1246" s="27"/>
      <c r="R1246" s="27"/>
      <c r="S1246" s="27"/>
      <c r="T1246" s="27"/>
      <c r="U1246" s="27"/>
      <c r="V1246" s="27"/>
      <c r="W1246" s="27"/>
      <c r="X1246" s="27"/>
      <c r="Y1246" s="27"/>
      <c r="Z1246" s="27"/>
      <c r="AA1246" s="27"/>
      <c r="AB1246" s="27"/>
      <c r="AC1246" s="25"/>
      <c r="AD1246" s="25"/>
      <c r="AE1246" s="25"/>
      <c r="AF1246" s="25"/>
      <c r="AG1246" s="25"/>
      <c r="AH1246" s="25"/>
      <c r="AI1246" s="25"/>
      <c r="AJ1246" s="25"/>
      <c r="AK1246" s="25"/>
      <c r="AL1246" s="25"/>
      <c r="AM1246" s="25"/>
      <c r="AN1246" s="25"/>
      <c r="AO1246" s="25"/>
      <c r="AP1246" s="25"/>
      <c r="AQ1246" s="25"/>
      <c r="AR1246" s="25"/>
      <c r="AS1246" s="25"/>
      <c r="AT1246" s="25"/>
      <c r="AU1246" s="25"/>
      <c r="AV1246" s="25"/>
      <c r="AW1246" s="25"/>
      <c r="AX1246" s="25"/>
    </row>
    <row r="1247" spans="7:50" ht="12.75">
      <c r="G1247" s="49"/>
      <c r="K1247" s="100"/>
      <c r="L1247" s="100"/>
      <c r="M1247" s="106"/>
      <c r="N1247" s="106"/>
      <c r="O1247" s="27"/>
      <c r="P1247" s="27"/>
      <c r="Q1247" s="27"/>
      <c r="R1247" s="27"/>
      <c r="S1247" s="27"/>
      <c r="T1247" s="27"/>
      <c r="U1247" s="27"/>
      <c r="V1247" s="27"/>
      <c r="W1247" s="27"/>
      <c r="X1247" s="27"/>
      <c r="Y1247" s="27"/>
      <c r="Z1247" s="27"/>
      <c r="AA1247" s="27"/>
      <c r="AB1247" s="27"/>
      <c r="AC1247" s="25"/>
      <c r="AD1247" s="25"/>
      <c r="AE1247" s="25"/>
      <c r="AF1247" s="25"/>
      <c r="AG1247" s="25"/>
      <c r="AH1247" s="25"/>
      <c r="AI1247" s="25"/>
      <c r="AJ1247" s="25"/>
      <c r="AK1247" s="25"/>
      <c r="AL1247" s="25"/>
      <c r="AM1247" s="25"/>
      <c r="AN1247" s="25"/>
      <c r="AO1247" s="25"/>
      <c r="AP1247" s="25"/>
      <c r="AQ1247" s="25"/>
      <c r="AR1247" s="25"/>
      <c r="AS1247" s="25"/>
      <c r="AT1247" s="25"/>
      <c r="AU1247" s="25"/>
      <c r="AV1247" s="25"/>
      <c r="AW1247" s="25"/>
      <c r="AX1247" s="25"/>
    </row>
    <row r="1248" spans="7:50" ht="12.75">
      <c r="G1248" s="49"/>
      <c r="K1248" s="100"/>
      <c r="L1248" s="100"/>
      <c r="M1248" s="106"/>
      <c r="N1248" s="106"/>
      <c r="O1248" s="27"/>
      <c r="P1248" s="27"/>
      <c r="Q1248" s="27"/>
      <c r="R1248" s="27"/>
      <c r="S1248" s="27"/>
      <c r="T1248" s="27"/>
      <c r="U1248" s="27"/>
      <c r="V1248" s="27"/>
      <c r="W1248" s="27"/>
      <c r="X1248" s="27"/>
      <c r="Y1248" s="27"/>
      <c r="Z1248" s="27"/>
      <c r="AA1248" s="27"/>
      <c r="AB1248" s="27"/>
      <c r="AC1248" s="25"/>
      <c r="AD1248" s="25"/>
      <c r="AE1248" s="25"/>
      <c r="AF1248" s="25"/>
      <c r="AG1248" s="25"/>
      <c r="AH1248" s="25"/>
      <c r="AI1248" s="25"/>
      <c r="AJ1248" s="25"/>
      <c r="AK1248" s="25"/>
      <c r="AL1248" s="25"/>
      <c r="AM1248" s="25"/>
      <c r="AN1248" s="25"/>
      <c r="AO1248" s="25"/>
      <c r="AP1248" s="25"/>
      <c r="AQ1248" s="25"/>
      <c r="AR1248" s="25"/>
      <c r="AS1248" s="25"/>
      <c r="AT1248" s="25"/>
      <c r="AU1248" s="25"/>
      <c r="AV1248" s="25"/>
      <c r="AW1248" s="25"/>
      <c r="AX1248" s="25"/>
    </row>
    <row r="1249" spans="7:50" ht="12.75">
      <c r="G1249" s="49"/>
      <c r="K1249" s="100"/>
      <c r="L1249" s="100"/>
      <c r="M1249" s="106"/>
      <c r="N1249" s="106"/>
      <c r="O1249" s="27"/>
      <c r="P1249" s="27"/>
      <c r="Q1249" s="27"/>
      <c r="R1249" s="27"/>
      <c r="S1249" s="27"/>
      <c r="T1249" s="27"/>
      <c r="U1249" s="27"/>
      <c r="V1249" s="27"/>
      <c r="W1249" s="27"/>
      <c r="X1249" s="27"/>
      <c r="Y1249" s="27"/>
      <c r="Z1249" s="27"/>
      <c r="AA1249" s="27"/>
      <c r="AB1249" s="27"/>
      <c r="AC1249" s="25"/>
      <c r="AD1249" s="25"/>
      <c r="AE1249" s="25"/>
      <c r="AF1249" s="25"/>
      <c r="AG1249" s="25"/>
      <c r="AH1249" s="25"/>
      <c r="AI1249" s="25"/>
      <c r="AJ1249" s="25"/>
      <c r="AK1249" s="25"/>
      <c r="AL1249" s="25"/>
      <c r="AM1249" s="25"/>
      <c r="AN1249" s="25"/>
      <c r="AO1249" s="25"/>
      <c r="AP1249" s="25"/>
      <c r="AQ1249" s="25"/>
      <c r="AR1249" s="25"/>
      <c r="AS1249" s="25"/>
      <c r="AT1249" s="25"/>
      <c r="AU1249" s="25"/>
      <c r="AV1249" s="25"/>
      <c r="AW1249" s="25"/>
      <c r="AX1249" s="25"/>
    </row>
    <row r="1250" spans="7:50" ht="12.75">
      <c r="G1250" s="49"/>
      <c r="K1250" s="100"/>
      <c r="L1250" s="100"/>
      <c r="M1250" s="106"/>
      <c r="N1250" s="106"/>
      <c r="O1250" s="27"/>
      <c r="P1250" s="27"/>
      <c r="Q1250" s="27"/>
      <c r="R1250" s="27"/>
      <c r="S1250" s="27"/>
      <c r="T1250" s="27"/>
      <c r="U1250" s="27"/>
      <c r="V1250" s="27"/>
      <c r="W1250" s="27"/>
      <c r="X1250" s="27"/>
      <c r="Y1250" s="27"/>
      <c r="Z1250" s="27"/>
      <c r="AA1250" s="27"/>
      <c r="AB1250" s="27"/>
      <c r="AC1250" s="25"/>
      <c r="AD1250" s="25"/>
      <c r="AE1250" s="25"/>
      <c r="AF1250" s="25"/>
      <c r="AG1250" s="25"/>
      <c r="AH1250" s="25"/>
      <c r="AI1250" s="25"/>
      <c r="AJ1250" s="25"/>
      <c r="AK1250" s="25"/>
      <c r="AL1250" s="25"/>
      <c r="AM1250" s="25"/>
      <c r="AN1250" s="25"/>
      <c r="AO1250" s="25"/>
      <c r="AP1250" s="25"/>
      <c r="AQ1250" s="25"/>
      <c r="AR1250" s="25"/>
      <c r="AS1250" s="25"/>
      <c r="AT1250" s="25"/>
      <c r="AU1250" s="25"/>
      <c r="AV1250" s="25"/>
      <c r="AW1250" s="25"/>
      <c r="AX1250" s="25"/>
    </row>
    <row r="1251" spans="7:50" ht="12.75">
      <c r="G1251" s="49"/>
      <c r="K1251" s="100"/>
      <c r="L1251" s="100"/>
      <c r="M1251" s="106"/>
      <c r="N1251" s="106"/>
      <c r="O1251" s="27"/>
      <c r="P1251" s="27"/>
      <c r="Q1251" s="27"/>
      <c r="R1251" s="27"/>
      <c r="S1251" s="27"/>
      <c r="T1251" s="27"/>
      <c r="U1251" s="27"/>
      <c r="V1251" s="27"/>
      <c r="W1251" s="27"/>
      <c r="X1251" s="27"/>
      <c r="Y1251" s="27"/>
      <c r="Z1251" s="27"/>
      <c r="AA1251" s="27"/>
      <c r="AB1251" s="27"/>
      <c r="AC1251" s="25"/>
      <c r="AD1251" s="25"/>
      <c r="AE1251" s="25"/>
      <c r="AF1251" s="25"/>
      <c r="AG1251" s="25"/>
      <c r="AH1251" s="25"/>
      <c r="AI1251" s="25"/>
      <c r="AJ1251" s="25"/>
      <c r="AK1251" s="25"/>
      <c r="AL1251" s="25"/>
      <c r="AM1251" s="25"/>
      <c r="AN1251" s="25"/>
      <c r="AO1251" s="25"/>
      <c r="AP1251" s="25"/>
      <c r="AQ1251" s="25"/>
      <c r="AR1251" s="25"/>
      <c r="AS1251" s="25"/>
      <c r="AT1251" s="25"/>
      <c r="AU1251" s="25"/>
      <c r="AV1251" s="25"/>
      <c r="AW1251" s="25"/>
      <c r="AX1251" s="25"/>
    </row>
    <row r="1252" spans="7:50" ht="12.75">
      <c r="G1252" s="49"/>
      <c r="K1252" s="100"/>
      <c r="L1252" s="100"/>
      <c r="M1252" s="106"/>
      <c r="N1252" s="106"/>
      <c r="O1252" s="27"/>
      <c r="P1252" s="27"/>
      <c r="Q1252" s="27"/>
      <c r="R1252" s="27"/>
      <c r="S1252" s="27"/>
      <c r="T1252" s="27"/>
      <c r="U1252" s="27"/>
      <c r="V1252" s="27"/>
      <c r="W1252" s="27"/>
      <c r="X1252" s="27"/>
      <c r="Y1252" s="27"/>
      <c r="Z1252" s="27"/>
      <c r="AA1252" s="27"/>
      <c r="AB1252" s="27"/>
      <c r="AC1252" s="25"/>
      <c r="AD1252" s="25"/>
      <c r="AE1252" s="25"/>
      <c r="AF1252" s="25"/>
      <c r="AG1252" s="25"/>
      <c r="AH1252" s="25"/>
      <c r="AI1252" s="25"/>
      <c r="AJ1252" s="25"/>
      <c r="AK1252" s="25"/>
      <c r="AL1252" s="25"/>
      <c r="AM1252" s="25"/>
      <c r="AN1252" s="25"/>
      <c r="AO1252" s="25"/>
      <c r="AP1252" s="25"/>
      <c r="AQ1252" s="25"/>
      <c r="AR1252" s="25"/>
      <c r="AS1252" s="25"/>
      <c r="AT1252" s="25"/>
      <c r="AU1252" s="25"/>
      <c r="AV1252" s="25"/>
      <c r="AW1252" s="25"/>
      <c r="AX1252" s="25"/>
    </row>
    <row r="1253" spans="7:50" ht="12.75">
      <c r="G1253" s="49"/>
      <c r="K1253" s="100"/>
      <c r="L1253" s="100"/>
      <c r="M1253" s="106"/>
      <c r="N1253" s="106"/>
      <c r="O1253" s="27"/>
      <c r="P1253" s="27"/>
      <c r="Q1253" s="27"/>
      <c r="R1253" s="27"/>
      <c r="S1253" s="27"/>
      <c r="T1253" s="27"/>
      <c r="U1253" s="27"/>
      <c r="V1253" s="27"/>
      <c r="W1253" s="27"/>
      <c r="X1253" s="27"/>
      <c r="Y1253" s="27"/>
      <c r="Z1253" s="27"/>
      <c r="AA1253" s="27"/>
      <c r="AB1253" s="27"/>
      <c r="AC1253" s="25"/>
      <c r="AD1253" s="25"/>
      <c r="AE1253" s="25"/>
      <c r="AF1253" s="25"/>
      <c r="AG1253" s="25"/>
      <c r="AH1253" s="25"/>
      <c r="AI1253" s="25"/>
      <c r="AJ1253" s="25"/>
      <c r="AK1253" s="25"/>
      <c r="AL1253" s="25"/>
      <c r="AM1253" s="25"/>
      <c r="AN1253" s="25"/>
      <c r="AO1253" s="25"/>
      <c r="AP1253" s="25"/>
      <c r="AQ1253" s="25"/>
      <c r="AR1253" s="25"/>
      <c r="AS1253" s="25"/>
      <c r="AT1253" s="25"/>
      <c r="AU1253" s="25"/>
      <c r="AV1253" s="25"/>
      <c r="AW1253" s="25"/>
      <c r="AX1253" s="25"/>
    </row>
    <row r="1254" spans="7:50" ht="12.75">
      <c r="G1254" s="49"/>
      <c r="K1254" s="100"/>
      <c r="L1254" s="100"/>
      <c r="M1254" s="106"/>
      <c r="N1254" s="106"/>
      <c r="O1254" s="27"/>
      <c r="P1254" s="27"/>
      <c r="Q1254" s="27"/>
      <c r="R1254" s="27"/>
      <c r="S1254" s="27"/>
      <c r="T1254" s="27"/>
      <c r="U1254" s="27"/>
      <c r="V1254" s="27"/>
      <c r="W1254" s="27"/>
      <c r="X1254" s="27"/>
      <c r="Y1254" s="27"/>
      <c r="Z1254" s="27"/>
      <c r="AA1254" s="27"/>
      <c r="AB1254" s="27"/>
      <c r="AC1254" s="25"/>
      <c r="AD1254" s="25"/>
      <c r="AE1254" s="25"/>
      <c r="AF1254" s="25"/>
      <c r="AG1254" s="25"/>
      <c r="AH1254" s="25"/>
      <c r="AI1254" s="25"/>
      <c r="AJ1254" s="25"/>
      <c r="AK1254" s="25"/>
      <c r="AL1254" s="25"/>
      <c r="AM1254" s="25"/>
      <c r="AN1254" s="25"/>
      <c r="AO1254" s="25"/>
      <c r="AP1254" s="25"/>
      <c r="AQ1254" s="25"/>
      <c r="AR1254" s="25"/>
      <c r="AS1254" s="25"/>
      <c r="AT1254" s="25"/>
      <c r="AU1254" s="25"/>
      <c r="AV1254" s="25"/>
      <c r="AW1254" s="25"/>
      <c r="AX1254" s="25"/>
    </row>
    <row r="1255" spans="7:50" ht="12.75">
      <c r="G1255" s="49"/>
      <c r="K1255" s="100"/>
      <c r="L1255" s="100"/>
      <c r="M1255" s="106"/>
      <c r="N1255" s="106"/>
      <c r="O1255" s="27"/>
      <c r="P1255" s="27"/>
      <c r="Q1255" s="27"/>
      <c r="R1255" s="27"/>
      <c r="S1255" s="27"/>
      <c r="T1255" s="27"/>
      <c r="U1255" s="27"/>
      <c r="V1255" s="27"/>
      <c r="W1255" s="27"/>
      <c r="X1255" s="27"/>
      <c r="Y1255" s="27"/>
      <c r="Z1255" s="27"/>
      <c r="AA1255" s="27"/>
      <c r="AB1255" s="27"/>
      <c r="AC1255" s="25"/>
      <c r="AD1255" s="25"/>
      <c r="AE1255" s="25"/>
      <c r="AF1255" s="25"/>
      <c r="AG1255" s="25"/>
      <c r="AH1255" s="25"/>
      <c r="AI1255" s="25"/>
      <c r="AJ1255" s="25"/>
      <c r="AK1255" s="25"/>
      <c r="AL1255" s="25"/>
      <c r="AM1255" s="25"/>
      <c r="AN1255" s="25"/>
      <c r="AO1255" s="25"/>
      <c r="AP1255" s="25"/>
      <c r="AQ1255" s="25"/>
      <c r="AR1255" s="25"/>
      <c r="AS1255" s="25"/>
      <c r="AT1255" s="25"/>
      <c r="AU1255" s="25"/>
      <c r="AV1255" s="25"/>
      <c r="AW1255" s="25"/>
      <c r="AX1255" s="25"/>
    </row>
    <row r="1256" spans="7:50" ht="12.75">
      <c r="G1256" s="49"/>
      <c r="K1256" s="100"/>
      <c r="L1256" s="100"/>
      <c r="M1256" s="106"/>
      <c r="N1256" s="106"/>
      <c r="O1256" s="27"/>
      <c r="P1256" s="27"/>
      <c r="Q1256" s="27"/>
      <c r="R1256" s="27"/>
      <c r="S1256" s="27"/>
      <c r="T1256" s="27"/>
      <c r="U1256" s="27"/>
      <c r="V1256" s="27"/>
      <c r="W1256" s="27"/>
      <c r="X1256" s="27"/>
      <c r="Y1256" s="27"/>
      <c r="Z1256" s="27"/>
      <c r="AA1256" s="27"/>
      <c r="AB1256" s="27"/>
      <c r="AC1256" s="25"/>
      <c r="AD1256" s="25"/>
      <c r="AE1256" s="25"/>
      <c r="AF1256" s="25"/>
      <c r="AG1256" s="25"/>
      <c r="AH1256" s="25"/>
      <c r="AI1256" s="25"/>
      <c r="AJ1256" s="25"/>
      <c r="AK1256" s="25"/>
      <c r="AL1256" s="25"/>
      <c r="AM1256" s="25"/>
      <c r="AN1256" s="25"/>
      <c r="AO1256" s="25"/>
      <c r="AP1256" s="25"/>
      <c r="AQ1256" s="25"/>
      <c r="AR1256" s="25"/>
      <c r="AS1256" s="25"/>
      <c r="AT1256" s="25"/>
      <c r="AU1256" s="25"/>
      <c r="AV1256" s="25"/>
      <c r="AW1256" s="25"/>
      <c r="AX1256" s="25"/>
    </row>
    <row r="1257" spans="7:50" ht="12.75">
      <c r="G1257" s="49"/>
      <c r="K1257" s="100"/>
      <c r="L1257" s="100"/>
      <c r="M1257" s="106"/>
      <c r="N1257" s="106"/>
      <c r="O1257" s="27"/>
      <c r="P1257" s="27"/>
      <c r="Q1257" s="27"/>
      <c r="R1257" s="27"/>
      <c r="S1257" s="27"/>
      <c r="T1257" s="27"/>
      <c r="U1257" s="27"/>
      <c r="V1257" s="27"/>
      <c r="W1257" s="27"/>
      <c r="X1257" s="27"/>
      <c r="Y1257" s="27"/>
      <c r="Z1257" s="27"/>
      <c r="AA1257" s="27"/>
      <c r="AB1257" s="27"/>
      <c r="AC1257" s="25"/>
      <c r="AD1257" s="25"/>
      <c r="AE1257" s="25"/>
      <c r="AF1257" s="25"/>
      <c r="AG1257" s="25"/>
      <c r="AH1257" s="25"/>
      <c r="AI1257" s="25"/>
      <c r="AJ1257" s="25"/>
      <c r="AK1257" s="25"/>
      <c r="AL1257" s="25"/>
      <c r="AM1257" s="25"/>
      <c r="AN1257" s="25"/>
      <c r="AO1257" s="25"/>
      <c r="AP1257" s="25"/>
      <c r="AQ1257" s="25"/>
      <c r="AR1257" s="25"/>
      <c r="AS1257" s="25"/>
      <c r="AT1257" s="25"/>
      <c r="AU1257" s="25"/>
      <c r="AV1257" s="25"/>
      <c r="AW1257" s="25"/>
      <c r="AX1257" s="25"/>
    </row>
    <row r="1258" spans="7:50" ht="12.75">
      <c r="G1258" s="49"/>
      <c r="K1258" s="100"/>
      <c r="L1258" s="100"/>
      <c r="M1258" s="106"/>
      <c r="N1258" s="106"/>
      <c r="O1258" s="27"/>
      <c r="P1258" s="27"/>
      <c r="Q1258" s="27"/>
      <c r="R1258" s="27"/>
      <c r="S1258" s="27"/>
      <c r="T1258" s="27"/>
      <c r="U1258" s="27"/>
      <c r="V1258" s="27"/>
      <c r="W1258" s="27"/>
      <c r="X1258" s="27"/>
      <c r="Y1258" s="27"/>
      <c r="Z1258" s="27"/>
      <c r="AA1258" s="27"/>
      <c r="AB1258" s="27"/>
      <c r="AC1258" s="25"/>
      <c r="AD1258" s="25"/>
      <c r="AE1258" s="25"/>
      <c r="AF1258" s="25"/>
      <c r="AG1258" s="25"/>
      <c r="AH1258" s="25"/>
      <c r="AI1258" s="25"/>
      <c r="AJ1258" s="25"/>
      <c r="AK1258" s="25"/>
      <c r="AL1258" s="25"/>
      <c r="AM1258" s="25"/>
      <c r="AN1258" s="25"/>
      <c r="AO1258" s="25"/>
      <c r="AP1258" s="25"/>
      <c r="AQ1258" s="25"/>
      <c r="AR1258" s="25"/>
      <c r="AS1258" s="25"/>
      <c r="AT1258" s="25"/>
      <c r="AU1258" s="25"/>
      <c r="AV1258" s="25"/>
      <c r="AW1258" s="25"/>
      <c r="AX1258" s="25"/>
    </row>
    <row r="1259" spans="7:50" ht="12.75">
      <c r="G1259" s="49"/>
      <c r="K1259" s="100"/>
      <c r="L1259" s="100"/>
      <c r="M1259" s="106"/>
      <c r="N1259" s="106"/>
      <c r="O1259" s="27"/>
      <c r="P1259" s="27"/>
      <c r="Q1259" s="27"/>
      <c r="R1259" s="27"/>
      <c r="S1259" s="27"/>
      <c r="T1259" s="27"/>
      <c r="U1259" s="27"/>
      <c r="V1259" s="27"/>
      <c r="W1259" s="27"/>
      <c r="X1259" s="27"/>
      <c r="Y1259" s="27"/>
      <c r="Z1259" s="27"/>
      <c r="AA1259" s="27"/>
      <c r="AB1259" s="27"/>
      <c r="AC1259" s="25"/>
      <c r="AD1259" s="25"/>
      <c r="AE1259" s="25"/>
      <c r="AF1259" s="25"/>
      <c r="AG1259" s="25"/>
      <c r="AH1259" s="25"/>
      <c r="AI1259" s="25"/>
      <c r="AJ1259" s="25"/>
      <c r="AK1259" s="25"/>
      <c r="AL1259" s="25"/>
      <c r="AM1259" s="25"/>
      <c r="AN1259" s="25"/>
      <c r="AO1259" s="25"/>
      <c r="AP1259" s="25"/>
      <c r="AQ1259" s="25"/>
      <c r="AR1259" s="25"/>
      <c r="AS1259" s="25"/>
      <c r="AT1259" s="25"/>
      <c r="AU1259" s="25"/>
      <c r="AV1259" s="25"/>
      <c r="AW1259" s="25"/>
      <c r="AX1259" s="25"/>
    </row>
    <row r="1260" spans="7:50" ht="12.75">
      <c r="G1260" s="49"/>
      <c r="K1260" s="100"/>
      <c r="L1260" s="100"/>
      <c r="M1260" s="106"/>
      <c r="N1260" s="106"/>
      <c r="O1260" s="27"/>
      <c r="P1260" s="27"/>
      <c r="Q1260" s="27"/>
      <c r="R1260" s="27"/>
      <c r="S1260" s="27"/>
      <c r="T1260" s="27"/>
      <c r="U1260" s="27"/>
      <c r="V1260" s="27"/>
      <c r="W1260" s="27"/>
      <c r="X1260" s="27"/>
      <c r="Y1260" s="27"/>
      <c r="Z1260" s="27"/>
      <c r="AA1260" s="27"/>
      <c r="AB1260" s="27"/>
      <c r="AC1260" s="25"/>
      <c r="AD1260" s="25"/>
      <c r="AE1260" s="25"/>
      <c r="AF1260" s="25"/>
      <c r="AG1260" s="25"/>
      <c r="AH1260" s="25"/>
      <c r="AI1260" s="25"/>
      <c r="AJ1260" s="25"/>
      <c r="AK1260" s="25"/>
      <c r="AL1260" s="25"/>
      <c r="AM1260" s="25"/>
      <c r="AN1260" s="25"/>
      <c r="AO1260" s="25"/>
      <c r="AP1260" s="25"/>
      <c r="AQ1260" s="25"/>
      <c r="AR1260" s="25"/>
      <c r="AS1260" s="25"/>
      <c r="AT1260" s="25"/>
      <c r="AU1260" s="25"/>
      <c r="AV1260" s="25"/>
      <c r="AW1260" s="25"/>
      <c r="AX1260" s="25"/>
    </row>
    <row r="1261" spans="7:50" ht="12.75">
      <c r="G1261" s="49"/>
      <c r="K1261" s="100"/>
      <c r="L1261" s="100"/>
      <c r="M1261" s="106"/>
      <c r="N1261" s="106"/>
      <c r="O1261" s="27"/>
      <c r="P1261" s="27"/>
      <c r="Q1261" s="27"/>
      <c r="R1261" s="27"/>
      <c r="S1261" s="27"/>
      <c r="T1261" s="27"/>
      <c r="U1261" s="27"/>
      <c r="V1261" s="27"/>
      <c r="W1261" s="27"/>
      <c r="X1261" s="27"/>
      <c r="Y1261" s="27"/>
      <c r="Z1261" s="27"/>
      <c r="AA1261" s="27"/>
      <c r="AB1261" s="27"/>
      <c r="AC1261" s="25"/>
      <c r="AD1261" s="25"/>
      <c r="AE1261" s="25"/>
      <c r="AF1261" s="25"/>
      <c r="AG1261" s="25"/>
      <c r="AH1261" s="25"/>
      <c r="AI1261" s="25"/>
      <c r="AJ1261" s="25"/>
      <c r="AK1261" s="25"/>
      <c r="AL1261" s="25"/>
      <c r="AM1261" s="25"/>
      <c r="AN1261" s="25"/>
      <c r="AO1261" s="25"/>
      <c r="AP1261" s="25"/>
      <c r="AQ1261" s="25"/>
      <c r="AR1261" s="25"/>
      <c r="AS1261" s="25"/>
      <c r="AT1261" s="25"/>
      <c r="AU1261" s="25"/>
      <c r="AV1261" s="25"/>
      <c r="AW1261" s="25"/>
      <c r="AX1261" s="25"/>
    </row>
    <row r="1262" spans="7:50" ht="12.75">
      <c r="G1262" s="49"/>
      <c r="K1262" s="100"/>
      <c r="L1262" s="100"/>
      <c r="M1262" s="106"/>
      <c r="N1262" s="106"/>
      <c r="O1262" s="27"/>
      <c r="P1262" s="27"/>
      <c r="Q1262" s="27"/>
      <c r="R1262" s="27"/>
      <c r="S1262" s="27"/>
      <c r="T1262" s="27"/>
      <c r="U1262" s="27"/>
      <c r="V1262" s="27"/>
      <c r="W1262" s="27"/>
      <c r="X1262" s="27"/>
      <c r="Y1262" s="27"/>
      <c r="Z1262" s="27"/>
      <c r="AA1262" s="27"/>
      <c r="AB1262" s="27"/>
      <c r="AC1262" s="25"/>
      <c r="AD1262" s="25"/>
      <c r="AE1262" s="25"/>
      <c r="AF1262" s="25"/>
      <c r="AG1262" s="25"/>
      <c r="AH1262" s="25"/>
      <c r="AI1262" s="25"/>
      <c r="AJ1262" s="25"/>
      <c r="AK1262" s="25"/>
      <c r="AL1262" s="25"/>
      <c r="AM1262" s="25"/>
      <c r="AN1262" s="25"/>
      <c r="AO1262" s="25"/>
      <c r="AP1262" s="25"/>
      <c r="AQ1262" s="25"/>
      <c r="AR1262" s="25"/>
      <c r="AS1262" s="25"/>
      <c r="AT1262" s="25"/>
      <c r="AU1262" s="25"/>
      <c r="AV1262" s="25"/>
      <c r="AW1262" s="25"/>
      <c r="AX1262" s="25"/>
    </row>
    <row r="1263" spans="7:50" ht="12.75">
      <c r="G1263" s="49"/>
      <c r="K1263" s="100"/>
      <c r="L1263" s="100"/>
      <c r="M1263" s="106"/>
      <c r="N1263" s="106"/>
      <c r="O1263" s="27"/>
      <c r="P1263" s="27"/>
      <c r="Q1263" s="27"/>
      <c r="R1263" s="27"/>
      <c r="S1263" s="27"/>
      <c r="T1263" s="27"/>
      <c r="U1263" s="27"/>
      <c r="V1263" s="27"/>
      <c r="W1263" s="27"/>
      <c r="X1263" s="27"/>
      <c r="Y1263" s="27"/>
      <c r="Z1263" s="27"/>
      <c r="AA1263" s="27"/>
      <c r="AB1263" s="27"/>
      <c r="AC1263" s="25"/>
      <c r="AD1263" s="25"/>
      <c r="AE1263" s="25"/>
      <c r="AF1263" s="25"/>
      <c r="AG1263" s="25"/>
      <c r="AH1263" s="25"/>
      <c r="AI1263" s="25"/>
      <c r="AJ1263" s="25"/>
      <c r="AK1263" s="25"/>
      <c r="AL1263" s="25"/>
      <c r="AM1263" s="25"/>
      <c r="AN1263" s="25"/>
      <c r="AO1263" s="25"/>
      <c r="AP1263" s="25"/>
      <c r="AQ1263" s="25"/>
      <c r="AR1263" s="25"/>
      <c r="AS1263" s="25"/>
      <c r="AT1263" s="25"/>
      <c r="AU1263" s="25"/>
      <c r="AV1263" s="25"/>
      <c r="AW1263" s="25"/>
      <c r="AX1263" s="25"/>
    </row>
    <row r="1264" spans="7:50" ht="12.75">
      <c r="G1264" s="49"/>
      <c r="K1264" s="100"/>
      <c r="L1264" s="100"/>
      <c r="M1264" s="106"/>
      <c r="N1264" s="106"/>
      <c r="O1264" s="27"/>
      <c r="P1264" s="27"/>
      <c r="Q1264" s="27"/>
      <c r="R1264" s="27"/>
      <c r="S1264" s="27"/>
      <c r="T1264" s="27"/>
      <c r="U1264" s="27"/>
      <c r="V1264" s="27"/>
      <c r="W1264" s="27"/>
      <c r="X1264" s="27"/>
      <c r="Y1264" s="27"/>
      <c r="Z1264" s="27"/>
      <c r="AA1264" s="27"/>
      <c r="AB1264" s="27"/>
      <c r="AC1264" s="25"/>
      <c r="AD1264" s="25"/>
      <c r="AE1264" s="25"/>
      <c r="AF1264" s="25"/>
      <c r="AG1264" s="25"/>
      <c r="AH1264" s="25"/>
      <c r="AI1264" s="25"/>
      <c r="AJ1264" s="25"/>
      <c r="AK1264" s="25"/>
      <c r="AL1264" s="25"/>
      <c r="AM1264" s="25"/>
      <c r="AN1264" s="25"/>
      <c r="AO1264" s="25"/>
      <c r="AP1264" s="25"/>
      <c r="AQ1264" s="25"/>
      <c r="AR1264" s="25"/>
      <c r="AS1264" s="25"/>
      <c r="AT1264" s="25"/>
      <c r="AU1264" s="25"/>
      <c r="AV1264" s="25"/>
      <c r="AW1264" s="25"/>
      <c r="AX1264" s="25"/>
    </row>
    <row r="1265" spans="7:50" ht="12.75">
      <c r="G1265" s="49"/>
      <c r="K1265" s="100"/>
      <c r="L1265" s="100"/>
      <c r="M1265" s="106"/>
      <c r="N1265" s="106"/>
      <c r="O1265" s="27"/>
      <c r="P1265" s="27"/>
      <c r="Q1265" s="27"/>
      <c r="R1265" s="27"/>
      <c r="S1265" s="27"/>
      <c r="T1265" s="27"/>
      <c r="U1265" s="27"/>
      <c r="V1265" s="27"/>
      <c r="W1265" s="27"/>
      <c r="X1265" s="27"/>
      <c r="Y1265" s="27"/>
      <c r="Z1265" s="27"/>
      <c r="AA1265" s="27"/>
      <c r="AB1265" s="27"/>
      <c r="AC1265" s="25"/>
      <c r="AD1265" s="25"/>
      <c r="AE1265" s="25"/>
      <c r="AF1265" s="25"/>
      <c r="AG1265" s="25"/>
      <c r="AH1265" s="25"/>
      <c r="AI1265" s="25"/>
      <c r="AJ1265" s="25"/>
      <c r="AK1265" s="25"/>
      <c r="AL1265" s="25"/>
      <c r="AM1265" s="25"/>
      <c r="AN1265" s="25"/>
      <c r="AO1265" s="25"/>
      <c r="AP1265" s="25"/>
      <c r="AQ1265" s="25"/>
      <c r="AR1265" s="25"/>
      <c r="AS1265" s="25"/>
      <c r="AT1265" s="25"/>
      <c r="AU1265" s="25"/>
      <c r="AV1265" s="25"/>
      <c r="AW1265" s="25"/>
      <c r="AX1265" s="25"/>
    </row>
    <row r="1266" spans="7:50" ht="12.75">
      <c r="G1266" s="49"/>
      <c r="K1266" s="100"/>
      <c r="L1266" s="100"/>
      <c r="M1266" s="106"/>
      <c r="N1266" s="106"/>
      <c r="O1266" s="27"/>
      <c r="P1266" s="27"/>
      <c r="Q1266" s="27"/>
      <c r="R1266" s="27"/>
      <c r="S1266" s="27"/>
      <c r="T1266" s="27"/>
      <c r="U1266" s="27"/>
      <c r="V1266" s="27"/>
      <c r="W1266" s="27"/>
      <c r="X1266" s="27"/>
      <c r="Y1266" s="27"/>
      <c r="Z1266" s="27"/>
      <c r="AA1266" s="27"/>
      <c r="AB1266" s="27"/>
      <c r="AC1266" s="25"/>
      <c r="AD1266" s="25"/>
      <c r="AE1266" s="25"/>
      <c r="AF1266" s="25"/>
      <c r="AG1266" s="25"/>
      <c r="AH1266" s="25"/>
      <c r="AI1266" s="25"/>
      <c r="AJ1266" s="25"/>
      <c r="AK1266" s="25"/>
      <c r="AL1266" s="25"/>
      <c r="AM1266" s="25"/>
      <c r="AN1266" s="25"/>
      <c r="AO1266" s="25"/>
      <c r="AP1266" s="25"/>
      <c r="AQ1266" s="25"/>
      <c r="AR1266" s="25"/>
      <c r="AS1266" s="25"/>
      <c r="AT1266" s="25"/>
      <c r="AU1266" s="25"/>
      <c r="AV1266" s="25"/>
      <c r="AW1266" s="25"/>
      <c r="AX1266" s="25"/>
    </row>
    <row r="1267" spans="7:50" ht="12.75">
      <c r="G1267" s="49"/>
      <c r="K1267" s="100"/>
      <c r="L1267" s="100"/>
      <c r="M1267" s="106"/>
      <c r="N1267" s="106"/>
      <c r="O1267" s="27"/>
      <c r="P1267" s="27"/>
      <c r="Q1267" s="27"/>
      <c r="R1267" s="27"/>
      <c r="S1267" s="27"/>
      <c r="T1267" s="27"/>
      <c r="U1267" s="27"/>
      <c r="V1267" s="27"/>
      <c r="W1267" s="27"/>
      <c r="X1267" s="27"/>
      <c r="Y1267" s="27"/>
      <c r="Z1267" s="27"/>
      <c r="AA1267" s="27"/>
      <c r="AB1267" s="27"/>
      <c r="AC1267" s="25"/>
      <c r="AD1267" s="25"/>
      <c r="AE1267" s="25"/>
      <c r="AF1267" s="25"/>
      <c r="AG1267" s="25"/>
      <c r="AH1267" s="25"/>
      <c r="AI1267" s="25"/>
      <c r="AJ1267" s="25"/>
      <c r="AK1267" s="25"/>
      <c r="AL1267" s="25"/>
      <c r="AM1267" s="25"/>
      <c r="AN1267" s="25"/>
      <c r="AO1267" s="25"/>
      <c r="AP1267" s="25"/>
      <c r="AQ1267" s="25"/>
      <c r="AR1267" s="25"/>
      <c r="AS1267" s="25"/>
      <c r="AT1267" s="25"/>
      <c r="AU1267" s="25"/>
      <c r="AV1267" s="25"/>
      <c r="AW1267" s="25"/>
      <c r="AX1267" s="25"/>
    </row>
    <row r="1268" spans="7:50" ht="12.75">
      <c r="G1268" s="49"/>
      <c r="K1268" s="100"/>
      <c r="L1268" s="100"/>
      <c r="M1268" s="106"/>
      <c r="N1268" s="106"/>
      <c r="O1268" s="27"/>
      <c r="P1268" s="27"/>
      <c r="Q1268" s="27"/>
      <c r="R1268" s="27"/>
      <c r="S1268" s="27"/>
      <c r="T1268" s="27"/>
      <c r="U1268" s="27"/>
      <c r="V1268" s="27"/>
      <c r="W1268" s="27"/>
      <c r="X1268" s="27"/>
      <c r="Y1268" s="27"/>
      <c r="Z1268" s="27"/>
      <c r="AA1268" s="27"/>
      <c r="AB1268" s="27"/>
      <c r="AC1268" s="25"/>
      <c r="AD1268" s="25"/>
      <c r="AE1268" s="25"/>
      <c r="AF1268" s="25"/>
      <c r="AG1268" s="25"/>
      <c r="AH1268" s="25"/>
      <c r="AI1268" s="25"/>
      <c r="AJ1268" s="25"/>
      <c r="AK1268" s="25"/>
      <c r="AL1268" s="25"/>
      <c r="AM1268" s="25"/>
      <c r="AN1268" s="25"/>
      <c r="AO1268" s="25"/>
      <c r="AP1268" s="25"/>
      <c r="AQ1268" s="25"/>
      <c r="AR1268" s="25"/>
      <c r="AS1268" s="25"/>
      <c r="AT1268" s="25"/>
      <c r="AU1268" s="25"/>
      <c r="AV1268" s="25"/>
      <c r="AW1268" s="25"/>
      <c r="AX1268" s="25"/>
    </row>
    <row r="1269" spans="7:50" ht="12.75">
      <c r="G1269" s="49"/>
      <c r="K1269" s="100"/>
      <c r="L1269" s="100"/>
      <c r="M1269" s="106"/>
      <c r="N1269" s="106"/>
      <c r="O1269" s="27"/>
      <c r="P1269" s="27"/>
      <c r="Q1269" s="27"/>
      <c r="R1269" s="27"/>
      <c r="S1269" s="27"/>
      <c r="T1269" s="27"/>
      <c r="U1269" s="27"/>
      <c r="V1269" s="27"/>
      <c r="W1269" s="27"/>
      <c r="X1269" s="27"/>
      <c r="Y1269" s="27"/>
      <c r="Z1269" s="27"/>
      <c r="AA1269" s="27"/>
      <c r="AB1269" s="27"/>
      <c r="AC1269" s="25"/>
      <c r="AD1269" s="25"/>
      <c r="AE1269" s="25"/>
      <c r="AF1269" s="25"/>
      <c r="AG1269" s="25"/>
      <c r="AH1269" s="25"/>
      <c r="AI1269" s="25"/>
      <c r="AJ1269" s="25"/>
      <c r="AK1269" s="25"/>
      <c r="AL1269" s="25"/>
      <c r="AM1269" s="25"/>
      <c r="AN1269" s="25"/>
      <c r="AO1269" s="25"/>
      <c r="AP1269" s="25"/>
      <c r="AQ1269" s="25"/>
      <c r="AR1269" s="25"/>
      <c r="AS1269" s="25"/>
      <c r="AT1269" s="25"/>
      <c r="AU1269" s="25"/>
      <c r="AV1269" s="25"/>
      <c r="AW1269" s="25"/>
      <c r="AX1269" s="25"/>
    </row>
    <row r="1270" spans="7:50" ht="12.75">
      <c r="G1270" s="49"/>
      <c r="K1270" s="100"/>
      <c r="L1270" s="100"/>
      <c r="M1270" s="106"/>
      <c r="N1270" s="106"/>
      <c r="O1270" s="27"/>
      <c r="P1270" s="27"/>
      <c r="Q1270" s="27"/>
      <c r="R1270" s="27"/>
      <c r="S1270" s="27"/>
      <c r="T1270" s="27"/>
      <c r="U1270" s="27"/>
      <c r="V1270" s="27"/>
      <c r="W1270" s="27"/>
      <c r="X1270" s="27"/>
      <c r="Y1270" s="27"/>
      <c r="Z1270" s="27"/>
      <c r="AA1270" s="27"/>
      <c r="AB1270" s="27"/>
      <c r="AC1270" s="25"/>
      <c r="AD1270" s="25"/>
      <c r="AE1270" s="25"/>
      <c r="AF1270" s="25"/>
      <c r="AG1270" s="25"/>
      <c r="AH1270" s="25"/>
      <c r="AI1270" s="25"/>
      <c r="AJ1270" s="25"/>
      <c r="AK1270" s="25"/>
      <c r="AL1270" s="25"/>
      <c r="AM1270" s="25"/>
      <c r="AN1270" s="25"/>
      <c r="AO1270" s="25"/>
      <c r="AP1270" s="25"/>
      <c r="AQ1270" s="25"/>
      <c r="AR1270" s="25"/>
      <c r="AS1270" s="25"/>
      <c r="AT1270" s="25"/>
      <c r="AU1270" s="25"/>
      <c r="AV1270" s="25"/>
      <c r="AW1270" s="25"/>
      <c r="AX1270" s="25"/>
    </row>
    <row r="1271" spans="7:50" ht="12.75">
      <c r="G1271" s="49"/>
      <c r="K1271" s="100"/>
      <c r="L1271" s="100"/>
      <c r="M1271" s="106"/>
      <c r="N1271" s="106"/>
      <c r="O1271" s="27"/>
      <c r="P1271" s="27"/>
      <c r="Q1271" s="27"/>
      <c r="R1271" s="27"/>
      <c r="S1271" s="27"/>
      <c r="T1271" s="27"/>
      <c r="U1271" s="27"/>
      <c r="V1271" s="27"/>
      <c r="W1271" s="27"/>
      <c r="X1271" s="27"/>
      <c r="Y1271" s="27"/>
      <c r="Z1271" s="27"/>
      <c r="AA1271" s="27"/>
      <c r="AB1271" s="27"/>
      <c r="AC1271" s="25"/>
      <c r="AD1271" s="25"/>
      <c r="AE1271" s="25"/>
      <c r="AF1271" s="25"/>
      <c r="AG1271" s="25"/>
      <c r="AH1271" s="25"/>
      <c r="AI1271" s="25"/>
      <c r="AJ1271" s="25"/>
      <c r="AK1271" s="25"/>
      <c r="AL1271" s="25"/>
      <c r="AM1271" s="25"/>
      <c r="AN1271" s="25"/>
      <c r="AO1271" s="25"/>
      <c r="AP1271" s="25"/>
      <c r="AQ1271" s="25"/>
      <c r="AR1271" s="25"/>
      <c r="AS1271" s="25"/>
      <c r="AT1271" s="25"/>
      <c r="AU1271" s="25"/>
      <c r="AV1271" s="25"/>
      <c r="AW1271" s="25"/>
      <c r="AX1271" s="25"/>
    </row>
    <row r="1272" spans="7:50" ht="12.75">
      <c r="G1272" s="49"/>
      <c r="K1272" s="100"/>
      <c r="L1272" s="100"/>
      <c r="M1272" s="106"/>
      <c r="N1272" s="106"/>
      <c r="O1272" s="27"/>
      <c r="P1272" s="27"/>
      <c r="Q1272" s="27"/>
      <c r="R1272" s="27"/>
      <c r="S1272" s="27"/>
      <c r="T1272" s="27"/>
      <c r="U1272" s="27"/>
      <c r="V1272" s="27"/>
      <c r="W1272" s="27"/>
      <c r="X1272" s="27"/>
      <c r="Y1272" s="27"/>
      <c r="Z1272" s="27"/>
      <c r="AA1272" s="27"/>
      <c r="AB1272" s="27"/>
      <c r="AC1272" s="25"/>
      <c r="AD1272" s="25"/>
      <c r="AE1272" s="25"/>
      <c r="AF1272" s="25"/>
      <c r="AG1272" s="25"/>
      <c r="AH1272" s="25"/>
      <c r="AI1272" s="25"/>
      <c r="AJ1272" s="25"/>
      <c r="AK1272" s="25"/>
      <c r="AL1272" s="25"/>
      <c r="AM1272" s="25"/>
      <c r="AN1272" s="25"/>
      <c r="AO1272" s="25"/>
      <c r="AP1272" s="25"/>
      <c r="AQ1272" s="25"/>
      <c r="AR1272" s="25"/>
      <c r="AS1272" s="25"/>
      <c r="AT1272" s="25"/>
      <c r="AU1272" s="25"/>
      <c r="AV1272" s="25"/>
      <c r="AW1272" s="25"/>
      <c r="AX1272" s="25"/>
    </row>
    <row r="1273" spans="7:50" ht="12.75">
      <c r="G1273" s="49"/>
      <c r="K1273" s="100"/>
      <c r="L1273" s="100"/>
      <c r="M1273" s="106"/>
      <c r="N1273" s="106"/>
      <c r="O1273" s="27"/>
      <c r="P1273" s="27"/>
      <c r="Q1273" s="27"/>
      <c r="R1273" s="27"/>
      <c r="S1273" s="27"/>
      <c r="T1273" s="27"/>
      <c r="U1273" s="27"/>
      <c r="V1273" s="27"/>
      <c r="W1273" s="27"/>
      <c r="X1273" s="27"/>
      <c r="Y1273" s="27"/>
      <c r="Z1273" s="27"/>
      <c r="AA1273" s="27"/>
      <c r="AB1273" s="27"/>
      <c r="AC1273" s="25"/>
      <c r="AD1273" s="25"/>
      <c r="AE1273" s="25"/>
      <c r="AF1273" s="25"/>
      <c r="AG1273" s="25"/>
      <c r="AH1273" s="25"/>
      <c r="AI1273" s="25"/>
      <c r="AJ1273" s="25"/>
      <c r="AK1273" s="25"/>
      <c r="AL1273" s="25"/>
      <c r="AM1273" s="25"/>
      <c r="AN1273" s="25"/>
      <c r="AO1273" s="25"/>
      <c r="AP1273" s="25"/>
      <c r="AQ1273" s="25"/>
      <c r="AR1273" s="25"/>
      <c r="AS1273" s="25"/>
      <c r="AT1273" s="25"/>
      <c r="AU1273" s="25"/>
      <c r="AV1273" s="25"/>
      <c r="AW1273" s="25"/>
      <c r="AX1273" s="25"/>
    </row>
    <row r="1274" spans="7:50" ht="12.75">
      <c r="G1274" s="49"/>
      <c r="K1274" s="100"/>
      <c r="L1274" s="100"/>
      <c r="M1274" s="106"/>
      <c r="N1274" s="106"/>
      <c r="O1274" s="27"/>
      <c r="P1274" s="27"/>
      <c r="Q1274" s="27"/>
      <c r="R1274" s="27"/>
      <c r="S1274" s="27"/>
      <c r="T1274" s="27"/>
      <c r="U1274" s="27"/>
      <c r="V1274" s="27"/>
      <c r="W1274" s="27"/>
      <c r="X1274" s="27"/>
      <c r="Y1274" s="27"/>
      <c r="Z1274" s="27"/>
      <c r="AA1274" s="27"/>
      <c r="AB1274" s="27"/>
      <c r="AC1274" s="25"/>
      <c r="AD1274" s="25"/>
      <c r="AE1274" s="25"/>
      <c r="AF1274" s="25"/>
      <c r="AG1274" s="25"/>
      <c r="AH1274" s="25"/>
      <c r="AI1274" s="25"/>
      <c r="AJ1274" s="25"/>
      <c r="AK1274" s="25"/>
      <c r="AL1274" s="25"/>
      <c r="AM1274" s="25"/>
      <c r="AN1274" s="25"/>
      <c r="AO1274" s="25"/>
      <c r="AP1274" s="25"/>
      <c r="AQ1274" s="25"/>
      <c r="AR1274" s="25"/>
      <c r="AS1274" s="25"/>
      <c r="AT1274" s="25"/>
      <c r="AU1274" s="25"/>
      <c r="AV1274" s="25"/>
      <c r="AW1274" s="25"/>
      <c r="AX1274" s="25"/>
    </row>
    <row r="1275" spans="7:50" ht="12.75">
      <c r="G1275" s="49"/>
      <c r="K1275" s="100"/>
      <c r="L1275" s="100"/>
      <c r="M1275" s="106"/>
      <c r="N1275" s="106"/>
      <c r="O1275" s="27"/>
      <c r="P1275" s="27"/>
      <c r="Q1275" s="27"/>
      <c r="R1275" s="27"/>
      <c r="S1275" s="27"/>
      <c r="T1275" s="27"/>
      <c r="U1275" s="27"/>
      <c r="V1275" s="27"/>
      <c r="W1275" s="27"/>
      <c r="X1275" s="27"/>
      <c r="Y1275" s="27"/>
      <c r="Z1275" s="27"/>
      <c r="AA1275" s="27"/>
      <c r="AB1275" s="27"/>
      <c r="AC1275" s="25"/>
      <c r="AD1275" s="25"/>
      <c r="AE1275" s="25"/>
      <c r="AF1275" s="25"/>
      <c r="AG1275" s="25"/>
      <c r="AH1275" s="25"/>
      <c r="AI1275" s="25"/>
      <c r="AJ1275" s="25"/>
      <c r="AK1275" s="25"/>
      <c r="AL1275" s="25"/>
      <c r="AM1275" s="25"/>
      <c r="AN1275" s="25"/>
      <c r="AO1275" s="25"/>
      <c r="AP1275" s="25"/>
      <c r="AQ1275" s="25"/>
      <c r="AR1275" s="25"/>
      <c r="AS1275" s="25"/>
      <c r="AT1275" s="25"/>
      <c r="AU1275" s="25"/>
      <c r="AV1275" s="25"/>
      <c r="AW1275" s="25"/>
      <c r="AX1275" s="25"/>
    </row>
    <row r="1276" spans="7:50" ht="12.75">
      <c r="G1276" s="49"/>
      <c r="K1276" s="100"/>
      <c r="L1276" s="100"/>
      <c r="M1276" s="106"/>
      <c r="N1276" s="106"/>
      <c r="O1276" s="27"/>
      <c r="P1276" s="27"/>
      <c r="Q1276" s="27"/>
      <c r="R1276" s="27"/>
      <c r="S1276" s="27"/>
      <c r="T1276" s="27"/>
      <c r="U1276" s="27"/>
      <c r="V1276" s="27"/>
      <c r="W1276" s="27"/>
      <c r="X1276" s="27"/>
      <c r="Y1276" s="27"/>
      <c r="Z1276" s="27"/>
      <c r="AA1276" s="27"/>
      <c r="AB1276" s="27"/>
      <c r="AC1276" s="25"/>
      <c r="AD1276" s="25"/>
      <c r="AE1276" s="25"/>
      <c r="AF1276" s="25"/>
      <c r="AG1276" s="25"/>
      <c r="AH1276" s="25"/>
      <c r="AI1276" s="25"/>
      <c r="AJ1276" s="25"/>
      <c r="AK1276" s="25"/>
      <c r="AL1276" s="25"/>
      <c r="AM1276" s="25"/>
      <c r="AN1276" s="25"/>
      <c r="AO1276" s="25"/>
      <c r="AP1276" s="25"/>
      <c r="AQ1276" s="25"/>
      <c r="AR1276" s="25"/>
      <c r="AS1276" s="25"/>
      <c r="AT1276" s="25"/>
      <c r="AU1276" s="25"/>
      <c r="AV1276" s="25"/>
      <c r="AW1276" s="25"/>
      <c r="AX1276" s="25"/>
    </row>
    <row r="1277" spans="7:50" ht="12.75">
      <c r="G1277" s="49"/>
      <c r="K1277" s="100"/>
      <c r="L1277" s="100"/>
      <c r="M1277" s="106"/>
      <c r="N1277" s="106"/>
      <c r="O1277" s="27"/>
      <c r="P1277" s="27"/>
      <c r="Q1277" s="27"/>
      <c r="R1277" s="27"/>
      <c r="S1277" s="27"/>
      <c r="T1277" s="27"/>
      <c r="U1277" s="27"/>
      <c r="V1277" s="27"/>
      <c r="W1277" s="27"/>
      <c r="X1277" s="27"/>
      <c r="Y1277" s="27"/>
      <c r="Z1277" s="27"/>
      <c r="AA1277" s="27"/>
      <c r="AB1277" s="27"/>
      <c r="AC1277" s="25"/>
      <c r="AD1277" s="25"/>
      <c r="AE1277" s="25"/>
      <c r="AF1277" s="25"/>
      <c r="AG1277" s="25"/>
      <c r="AH1277" s="25"/>
      <c r="AI1277" s="25"/>
      <c r="AJ1277" s="25"/>
      <c r="AK1277" s="25"/>
      <c r="AL1277" s="25"/>
      <c r="AM1277" s="25"/>
      <c r="AN1277" s="25"/>
      <c r="AO1277" s="25"/>
      <c r="AP1277" s="25"/>
      <c r="AQ1277" s="25"/>
      <c r="AR1277" s="25"/>
      <c r="AS1277" s="25"/>
      <c r="AT1277" s="25"/>
      <c r="AU1277" s="25"/>
      <c r="AV1277" s="25"/>
      <c r="AW1277" s="25"/>
      <c r="AX1277" s="25"/>
    </row>
    <row r="1278" spans="7:50" ht="12.75">
      <c r="G1278" s="49"/>
      <c r="K1278" s="100"/>
      <c r="L1278" s="100"/>
      <c r="M1278" s="106"/>
      <c r="N1278" s="106"/>
      <c r="O1278" s="27"/>
      <c r="P1278" s="27"/>
      <c r="Q1278" s="27"/>
      <c r="R1278" s="27"/>
      <c r="S1278" s="27"/>
      <c r="T1278" s="27"/>
      <c r="U1278" s="27"/>
      <c r="V1278" s="27"/>
      <c r="W1278" s="27"/>
      <c r="X1278" s="27"/>
      <c r="Y1278" s="27"/>
      <c r="Z1278" s="27"/>
      <c r="AA1278" s="27"/>
      <c r="AB1278" s="27"/>
      <c r="AC1278" s="25"/>
      <c r="AD1278" s="25"/>
      <c r="AE1278" s="25"/>
      <c r="AF1278" s="25"/>
      <c r="AG1278" s="25"/>
      <c r="AH1278" s="25"/>
      <c r="AI1278" s="25"/>
      <c r="AJ1278" s="25"/>
      <c r="AK1278" s="25"/>
      <c r="AL1278" s="25"/>
      <c r="AM1278" s="25"/>
      <c r="AN1278" s="25"/>
      <c r="AO1278" s="25"/>
      <c r="AP1278" s="25"/>
      <c r="AQ1278" s="25"/>
      <c r="AR1278" s="25"/>
      <c r="AS1278" s="25"/>
      <c r="AT1278" s="25"/>
      <c r="AU1278" s="25"/>
      <c r="AV1278" s="25"/>
      <c r="AW1278" s="25"/>
      <c r="AX1278" s="25"/>
    </row>
    <row r="1279" spans="7:50" ht="12.75">
      <c r="G1279" s="49"/>
      <c r="K1279" s="100"/>
      <c r="L1279" s="100"/>
      <c r="M1279" s="106"/>
      <c r="N1279" s="106"/>
      <c r="O1279" s="27"/>
      <c r="P1279" s="27"/>
      <c r="Q1279" s="27"/>
      <c r="R1279" s="27"/>
      <c r="S1279" s="27"/>
      <c r="T1279" s="27"/>
      <c r="U1279" s="27"/>
      <c r="V1279" s="27"/>
      <c r="W1279" s="27"/>
      <c r="X1279" s="27"/>
      <c r="Y1279" s="27"/>
      <c r="Z1279" s="27"/>
      <c r="AA1279" s="27"/>
      <c r="AB1279" s="27"/>
      <c r="AC1279" s="25"/>
      <c r="AD1279" s="25"/>
      <c r="AE1279" s="25"/>
      <c r="AF1279" s="25"/>
      <c r="AG1279" s="25"/>
      <c r="AH1279" s="25"/>
      <c r="AI1279" s="25"/>
      <c r="AJ1279" s="25"/>
      <c r="AK1279" s="25"/>
      <c r="AL1279" s="25"/>
      <c r="AM1279" s="25"/>
      <c r="AN1279" s="25"/>
      <c r="AO1279" s="25"/>
      <c r="AP1279" s="25"/>
      <c r="AQ1279" s="25"/>
      <c r="AR1279" s="25"/>
      <c r="AS1279" s="25"/>
      <c r="AT1279" s="25"/>
      <c r="AU1279" s="25"/>
      <c r="AV1279" s="25"/>
      <c r="AW1279" s="25"/>
      <c r="AX1279" s="25"/>
    </row>
    <row r="1280" spans="7:50" ht="12.75">
      <c r="G1280" s="49"/>
      <c r="K1280" s="100"/>
      <c r="L1280" s="100"/>
      <c r="M1280" s="106"/>
      <c r="N1280" s="106"/>
      <c r="O1280" s="27"/>
      <c r="P1280" s="27"/>
      <c r="Q1280" s="27"/>
      <c r="R1280" s="27"/>
      <c r="S1280" s="27"/>
      <c r="T1280" s="27"/>
      <c r="U1280" s="27"/>
      <c r="V1280" s="27"/>
      <c r="W1280" s="27"/>
      <c r="X1280" s="27"/>
      <c r="Y1280" s="27"/>
      <c r="Z1280" s="27"/>
      <c r="AA1280" s="27"/>
      <c r="AB1280" s="27"/>
      <c r="AC1280" s="25"/>
      <c r="AD1280" s="25"/>
      <c r="AE1280" s="25"/>
      <c r="AF1280" s="25"/>
      <c r="AG1280" s="25"/>
      <c r="AH1280" s="25"/>
      <c r="AI1280" s="25"/>
      <c r="AJ1280" s="25"/>
      <c r="AK1280" s="25"/>
      <c r="AL1280" s="25"/>
      <c r="AM1280" s="25"/>
      <c r="AN1280" s="25"/>
      <c r="AO1280" s="25"/>
      <c r="AP1280" s="25"/>
      <c r="AQ1280" s="25"/>
      <c r="AR1280" s="25"/>
      <c r="AS1280" s="25"/>
      <c r="AT1280" s="25"/>
      <c r="AU1280" s="25"/>
      <c r="AV1280" s="25"/>
      <c r="AW1280" s="25"/>
      <c r="AX1280" s="25"/>
    </row>
    <row r="1281" spans="7:50" ht="12.75">
      <c r="G1281" s="49"/>
      <c r="K1281" s="100"/>
      <c r="L1281" s="100"/>
      <c r="M1281" s="106"/>
      <c r="N1281" s="106"/>
      <c r="O1281" s="27"/>
      <c r="P1281" s="27"/>
      <c r="Q1281" s="27"/>
      <c r="R1281" s="27"/>
      <c r="S1281" s="27"/>
      <c r="T1281" s="27"/>
      <c r="U1281" s="27"/>
      <c r="V1281" s="27"/>
      <c r="W1281" s="27"/>
      <c r="X1281" s="27"/>
      <c r="Y1281" s="27"/>
      <c r="Z1281" s="27"/>
      <c r="AA1281" s="27"/>
      <c r="AB1281" s="27"/>
      <c r="AC1281" s="25"/>
      <c r="AD1281" s="25"/>
      <c r="AE1281" s="25"/>
      <c r="AF1281" s="25"/>
      <c r="AG1281" s="25"/>
      <c r="AH1281" s="25"/>
      <c r="AI1281" s="25"/>
      <c r="AJ1281" s="25"/>
      <c r="AK1281" s="25"/>
      <c r="AL1281" s="25"/>
      <c r="AM1281" s="25"/>
      <c r="AN1281" s="25"/>
      <c r="AO1281" s="25"/>
      <c r="AP1281" s="25"/>
      <c r="AQ1281" s="25"/>
      <c r="AR1281" s="25"/>
      <c r="AS1281" s="25"/>
      <c r="AT1281" s="25"/>
      <c r="AU1281" s="25"/>
      <c r="AV1281" s="25"/>
      <c r="AW1281" s="25"/>
      <c r="AX1281" s="25"/>
    </row>
    <row r="1282" spans="7:50" ht="12.75">
      <c r="G1282" s="49"/>
      <c r="K1282" s="100"/>
      <c r="L1282" s="100"/>
      <c r="M1282" s="106"/>
      <c r="N1282" s="106"/>
      <c r="O1282" s="27"/>
      <c r="P1282" s="27"/>
      <c r="Q1282" s="27"/>
      <c r="R1282" s="27"/>
      <c r="S1282" s="27"/>
      <c r="T1282" s="27"/>
      <c r="U1282" s="27"/>
      <c r="V1282" s="27"/>
      <c r="W1282" s="27"/>
      <c r="X1282" s="27"/>
      <c r="Y1282" s="27"/>
      <c r="Z1282" s="27"/>
      <c r="AA1282" s="27"/>
      <c r="AB1282" s="27"/>
      <c r="AC1282" s="25"/>
      <c r="AD1282" s="25"/>
      <c r="AE1282" s="25"/>
      <c r="AF1282" s="25"/>
      <c r="AG1282" s="25"/>
      <c r="AH1282" s="25"/>
      <c r="AI1282" s="25"/>
      <c r="AJ1282" s="25"/>
      <c r="AK1282" s="25"/>
      <c r="AL1282" s="25"/>
      <c r="AM1282" s="25"/>
      <c r="AN1282" s="25"/>
      <c r="AO1282" s="25"/>
      <c r="AP1282" s="25"/>
      <c r="AQ1282" s="25"/>
      <c r="AR1282" s="25"/>
      <c r="AS1282" s="25"/>
      <c r="AT1282" s="25"/>
      <c r="AU1282" s="25"/>
      <c r="AV1282" s="25"/>
      <c r="AW1282" s="25"/>
      <c r="AX1282" s="25"/>
    </row>
    <row r="1283" spans="7:50" ht="12.75">
      <c r="G1283" s="49"/>
      <c r="K1283" s="100"/>
      <c r="L1283" s="100"/>
      <c r="M1283" s="106"/>
      <c r="N1283" s="106"/>
      <c r="O1283" s="27"/>
      <c r="P1283" s="27"/>
      <c r="Q1283" s="27"/>
      <c r="R1283" s="27"/>
      <c r="S1283" s="27"/>
      <c r="T1283" s="27"/>
      <c r="U1283" s="27"/>
      <c r="V1283" s="27"/>
      <c r="W1283" s="27"/>
      <c r="X1283" s="27"/>
      <c r="Y1283" s="27"/>
      <c r="Z1283" s="27"/>
      <c r="AA1283" s="27"/>
      <c r="AB1283" s="27"/>
      <c r="AC1283" s="25"/>
      <c r="AD1283" s="25"/>
      <c r="AE1283" s="25"/>
      <c r="AF1283" s="25"/>
      <c r="AG1283" s="25"/>
      <c r="AH1283" s="25"/>
      <c r="AI1283" s="25"/>
      <c r="AJ1283" s="25"/>
      <c r="AK1283" s="25"/>
      <c r="AL1283" s="25"/>
      <c r="AM1283" s="25"/>
      <c r="AN1283" s="25"/>
      <c r="AO1283" s="25"/>
      <c r="AP1283" s="25"/>
      <c r="AQ1283" s="25"/>
      <c r="AR1283" s="25"/>
      <c r="AS1283" s="25"/>
      <c r="AT1283" s="25"/>
      <c r="AU1283" s="25"/>
      <c r="AV1283" s="25"/>
      <c r="AW1283" s="25"/>
      <c r="AX1283" s="25"/>
    </row>
    <row r="1284" spans="7:50" ht="12.75">
      <c r="G1284" s="49"/>
      <c r="K1284" s="100"/>
      <c r="L1284" s="100"/>
      <c r="M1284" s="106"/>
      <c r="N1284" s="106"/>
      <c r="O1284" s="27"/>
      <c r="P1284" s="27"/>
      <c r="Q1284" s="27"/>
      <c r="R1284" s="27"/>
      <c r="S1284" s="27"/>
      <c r="T1284" s="27"/>
      <c r="U1284" s="27"/>
      <c r="V1284" s="27"/>
      <c r="W1284" s="27"/>
      <c r="X1284" s="27"/>
      <c r="Y1284" s="27"/>
      <c r="Z1284" s="27"/>
      <c r="AA1284" s="27"/>
      <c r="AB1284" s="27"/>
      <c r="AC1284" s="25"/>
      <c r="AD1284" s="25"/>
      <c r="AE1284" s="25"/>
      <c r="AF1284" s="25"/>
      <c r="AG1284" s="25"/>
      <c r="AH1284" s="25"/>
      <c r="AI1284" s="25"/>
      <c r="AJ1284" s="25"/>
      <c r="AK1284" s="25"/>
      <c r="AL1284" s="25"/>
      <c r="AM1284" s="25"/>
      <c r="AN1284" s="25"/>
      <c r="AO1284" s="25"/>
      <c r="AP1284" s="25"/>
      <c r="AQ1284" s="25"/>
      <c r="AR1284" s="25"/>
      <c r="AS1284" s="25"/>
      <c r="AT1284" s="25"/>
      <c r="AU1284" s="25"/>
      <c r="AV1284" s="25"/>
      <c r="AW1284" s="25"/>
      <c r="AX1284" s="25"/>
    </row>
    <row r="1285" spans="7:50" ht="12.75">
      <c r="G1285" s="49"/>
      <c r="K1285" s="100"/>
      <c r="L1285" s="100"/>
      <c r="M1285" s="106"/>
      <c r="N1285" s="106"/>
      <c r="O1285" s="27"/>
      <c r="P1285" s="27"/>
      <c r="Q1285" s="27"/>
      <c r="R1285" s="27"/>
      <c r="S1285" s="27"/>
      <c r="T1285" s="27"/>
      <c r="U1285" s="27"/>
      <c r="V1285" s="27"/>
      <c r="W1285" s="27"/>
      <c r="X1285" s="27"/>
      <c r="Y1285" s="27"/>
      <c r="Z1285" s="27"/>
      <c r="AA1285" s="27"/>
      <c r="AB1285" s="27"/>
      <c r="AC1285" s="25"/>
      <c r="AD1285" s="25"/>
      <c r="AE1285" s="25"/>
      <c r="AF1285" s="25"/>
      <c r="AG1285" s="25"/>
      <c r="AH1285" s="25"/>
      <c r="AI1285" s="25"/>
      <c r="AJ1285" s="25"/>
      <c r="AK1285" s="25"/>
      <c r="AL1285" s="25"/>
      <c r="AM1285" s="25"/>
      <c r="AN1285" s="25"/>
      <c r="AO1285" s="25"/>
      <c r="AP1285" s="25"/>
      <c r="AQ1285" s="25"/>
      <c r="AR1285" s="25"/>
      <c r="AS1285" s="25"/>
      <c r="AT1285" s="25"/>
      <c r="AU1285" s="25"/>
      <c r="AV1285" s="25"/>
      <c r="AW1285" s="25"/>
      <c r="AX1285" s="25"/>
    </row>
    <row r="1286" spans="7:50" ht="12.75">
      <c r="G1286" s="49"/>
      <c r="K1286" s="100"/>
      <c r="L1286" s="100"/>
      <c r="M1286" s="106"/>
      <c r="N1286" s="106"/>
      <c r="O1286" s="27"/>
      <c r="P1286" s="27"/>
      <c r="Q1286" s="27"/>
      <c r="R1286" s="27"/>
      <c r="S1286" s="27"/>
      <c r="T1286" s="27"/>
      <c r="U1286" s="27"/>
      <c r="V1286" s="27"/>
      <c r="W1286" s="27"/>
      <c r="X1286" s="27"/>
      <c r="Y1286" s="27"/>
      <c r="Z1286" s="27"/>
      <c r="AA1286" s="27"/>
      <c r="AB1286" s="27"/>
      <c r="AC1286" s="25"/>
      <c r="AD1286" s="25"/>
      <c r="AE1286" s="25"/>
      <c r="AF1286" s="25"/>
      <c r="AG1286" s="25"/>
      <c r="AH1286" s="25"/>
      <c r="AI1286" s="25"/>
      <c r="AJ1286" s="25"/>
      <c r="AK1286" s="25"/>
      <c r="AL1286" s="25"/>
      <c r="AM1286" s="25"/>
      <c r="AN1286" s="25"/>
      <c r="AO1286" s="25"/>
      <c r="AP1286" s="25"/>
      <c r="AQ1286" s="25"/>
      <c r="AR1286" s="25"/>
      <c r="AS1286" s="25"/>
      <c r="AT1286" s="25"/>
      <c r="AU1286" s="25"/>
      <c r="AV1286" s="25"/>
      <c r="AW1286" s="25"/>
      <c r="AX1286" s="25"/>
    </row>
    <row r="1287" spans="7:50" ht="12.75">
      <c r="G1287" s="49"/>
      <c r="K1287" s="100"/>
      <c r="L1287" s="100"/>
      <c r="M1287" s="106"/>
      <c r="N1287" s="106"/>
      <c r="O1287" s="27"/>
      <c r="P1287" s="27"/>
      <c r="Q1287" s="27"/>
      <c r="R1287" s="27"/>
      <c r="S1287" s="27"/>
      <c r="T1287" s="27"/>
      <c r="U1287" s="27"/>
      <c r="V1287" s="27"/>
      <c r="W1287" s="27"/>
      <c r="X1287" s="27"/>
      <c r="Y1287" s="27"/>
      <c r="Z1287" s="27"/>
      <c r="AA1287" s="27"/>
      <c r="AB1287" s="27"/>
      <c r="AC1287" s="25"/>
      <c r="AD1287" s="25"/>
      <c r="AE1287" s="25"/>
      <c r="AF1287" s="25"/>
      <c r="AG1287" s="25"/>
      <c r="AH1287" s="25"/>
      <c r="AI1287" s="25"/>
      <c r="AJ1287" s="25"/>
      <c r="AK1287" s="25"/>
      <c r="AL1287" s="25"/>
      <c r="AM1287" s="25"/>
      <c r="AN1287" s="25"/>
      <c r="AO1287" s="25"/>
      <c r="AP1287" s="25"/>
      <c r="AQ1287" s="25"/>
      <c r="AR1287" s="25"/>
      <c r="AS1287" s="25"/>
      <c r="AT1287" s="25"/>
      <c r="AU1287" s="25"/>
      <c r="AV1287" s="25"/>
      <c r="AW1287" s="25"/>
      <c r="AX1287" s="25"/>
    </row>
    <row r="1288" spans="7:50" ht="12.75">
      <c r="G1288" s="49"/>
      <c r="K1288" s="100"/>
      <c r="L1288" s="100"/>
      <c r="M1288" s="106"/>
      <c r="N1288" s="106"/>
      <c r="O1288" s="27"/>
      <c r="P1288" s="27"/>
      <c r="Q1288" s="27"/>
      <c r="R1288" s="27"/>
      <c r="S1288" s="27"/>
      <c r="T1288" s="27"/>
      <c r="U1288" s="27"/>
      <c r="V1288" s="27"/>
      <c r="W1288" s="27"/>
      <c r="X1288" s="27"/>
      <c r="Y1288" s="27"/>
      <c r="Z1288" s="27"/>
      <c r="AA1288" s="27"/>
      <c r="AB1288" s="27"/>
      <c r="AC1288" s="25"/>
      <c r="AD1288" s="25"/>
      <c r="AE1288" s="25"/>
      <c r="AF1288" s="25"/>
      <c r="AG1288" s="25"/>
      <c r="AH1288" s="25"/>
      <c r="AI1288" s="25"/>
      <c r="AJ1288" s="25"/>
      <c r="AK1288" s="25"/>
      <c r="AL1288" s="25"/>
      <c r="AM1288" s="25"/>
      <c r="AN1288" s="25"/>
      <c r="AO1288" s="25"/>
      <c r="AP1288" s="25"/>
      <c r="AQ1288" s="25"/>
      <c r="AR1288" s="25"/>
      <c r="AS1288" s="25"/>
      <c r="AT1288" s="25"/>
      <c r="AU1288" s="25"/>
      <c r="AV1288" s="25"/>
      <c r="AW1288" s="25"/>
      <c r="AX1288" s="25"/>
    </row>
    <row r="1289" spans="7:50" ht="12.75">
      <c r="G1289" s="49"/>
      <c r="K1289" s="100"/>
      <c r="L1289" s="100"/>
      <c r="M1289" s="106"/>
      <c r="N1289" s="106"/>
      <c r="O1289" s="27"/>
      <c r="P1289" s="27"/>
      <c r="Q1289" s="27"/>
      <c r="R1289" s="27"/>
      <c r="S1289" s="27"/>
      <c r="T1289" s="27"/>
      <c r="U1289" s="27"/>
      <c r="V1289" s="27"/>
      <c r="W1289" s="27"/>
      <c r="X1289" s="27"/>
      <c r="Y1289" s="27"/>
      <c r="Z1289" s="27"/>
      <c r="AA1289" s="27"/>
      <c r="AB1289" s="27"/>
      <c r="AC1289" s="25"/>
      <c r="AD1289" s="25"/>
      <c r="AE1289" s="25"/>
      <c r="AF1289" s="25"/>
      <c r="AG1289" s="25"/>
      <c r="AH1289" s="25"/>
      <c r="AI1289" s="25"/>
      <c r="AJ1289" s="25"/>
      <c r="AK1289" s="25"/>
      <c r="AL1289" s="25"/>
      <c r="AM1289" s="25"/>
      <c r="AN1289" s="25"/>
      <c r="AO1289" s="25"/>
      <c r="AP1289" s="25"/>
      <c r="AQ1289" s="25"/>
      <c r="AR1289" s="25"/>
      <c r="AS1289" s="25"/>
      <c r="AT1289" s="25"/>
      <c r="AU1289" s="25"/>
      <c r="AV1289" s="25"/>
      <c r="AW1289" s="25"/>
      <c r="AX1289" s="25"/>
    </row>
    <row r="1290" spans="7:50" ht="12.75">
      <c r="G1290" s="49"/>
      <c r="K1290" s="100"/>
      <c r="L1290" s="100"/>
      <c r="M1290" s="106"/>
      <c r="N1290" s="106"/>
      <c r="O1290" s="27"/>
      <c r="P1290" s="27"/>
      <c r="Q1290" s="27"/>
      <c r="R1290" s="27"/>
      <c r="S1290" s="27"/>
      <c r="T1290" s="27"/>
      <c r="U1290" s="27"/>
      <c r="V1290" s="27"/>
      <c r="W1290" s="27"/>
      <c r="X1290" s="27"/>
      <c r="Y1290" s="27"/>
      <c r="Z1290" s="27"/>
      <c r="AA1290" s="27"/>
      <c r="AB1290" s="27"/>
      <c r="AC1290" s="25"/>
      <c r="AD1290" s="25"/>
      <c r="AE1290" s="25"/>
      <c r="AF1290" s="25"/>
      <c r="AG1290" s="25"/>
      <c r="AH1290" s="25"/>
      <c r="AI1290" s="25"/>
      <c r="AJ1290" s="25"/>
      <c r="AK1290" s="25"/>
      <c r="AL1290" s="25"/>
      <c r="AM1290" s="25"/>
      <c r="AN1290" s="25"/>
      <c r="AO1290" s="25"/>
      <c r="AP1290" s="25"/>
      <c r="AQ1290" s="25"/>
      <c r="AR1290" s="25"/>
      <c r="AS1290" s="25"/>
      <c r="AT1290" s="25"/>
      <c r="AU1290" s="25"/>
      <c r="AV1290" s="25"/>
      <c r="AW1290" s="25"/>
      <c r="AX1290" s="25"/>
    </row>
    <row r="1291" spans="7:50" ht="12.75">
      <c r="G1291" s="49"/>
      <c r="K1291" s="100"/>
      <c r="L1291" s="100"/>
      <c r="M1291" s="106"/>
      <c r="N1291" s="106"/>
      <c r="O1291" s="27"/>
      <c r="P1291" s="27"/>
      <c r="Q1291" s="27"/>
      <c r="R1291" s="27"/>
      <c r="S1291" s="27"/>
      <c r="T1291" s="27"/>
      <c r="U1291" s="27"/>
      <c r="V1291" s="27"/>
      <c r="W1291" s="27"/>
      <c r="X1291" s="27"/>
      <c r="Y1291" s="27"/>
      <c r="Z1291" s="27"/>
      <c r="AA1291" s="27"/>
      <c r="AB1291" s="27"/>
      <c r="AC1291" s="25"/>
      <c r="AD1291" s="25"/>
      <c r="AE1291" s="25"/>
      <c r="AF1291" s="25"/>
      <c r="AG1291" s="25"/>
      <c r="AH1291" s="25"/>
      <c r="AI1291" s="25"/>
      <c r="AJ1291" s="25"/>
      <c r="AK1291" s="25"/>
      <c r="AL1291" s="25"/>
      <c r="AM1291" s="25"/>
      <c r="AN1291" s="25"/>
      <c r="AO1291" s="25"/>
      <c r="AP1291" s="25"/>
      <c r="AQ1291" s="25"/>
      <c r="AR1291" s="25"/>
      <c r="AS1291" s="25"/>
      <c r="AT1291" s="25"/>
      <c r="AU1291" s="25"/>
      <c r="AV1291" s="25"/>
      <c r="AW1291" s="25"/>
      <c r="AX1291" s="25"/>
    </row>
    <row r="1292" spans="7:50" ht="12.75">
      <c r="G1292" s="49"/>
      <c r="K1292" s="100"/>
      <c r="L1292" s="100"/>
      <c r="M1292" s="106"/>
      <c r="N1292" s="106"/>
      <c r="O1292" s="27"/>
      <c r="P1292" s="27"/>
      <c r="Q1292" s="27"/>
      <c r="R1292" s="27"/>
      <c r="S1292" s="27"/>
      <c r="T1292" s="27"/>
      <c r="U1292" s="27"/>
      <c r="V1292" s="27"/>
      <c r="W1292" s="27"/>
      <c r="X1292" s="27"/>
      <c r="Y1292" s="27"/>
      <c r="Z1292" s="27"/>
      <c r="AA1292" s="27"/>
      <c r="AB1292" s="27"/>
      <c r="AC1292" s="25"/>
      <c r="AD1292" s="25"/>
      <c r="AE1292" s="25"/>
      <c r="AF1292" s="25"/>
      <c r="AG1292" s="25"/>
      <c r="AH1292" s="25"/>
      <c r="AI1292" s="25"/>
      <c r="AJ1292" s="25"/>
      <c r="AK1292" s="25"/>
      <c r="AL1292" s="25"/>
      <c r="AM1292" s="25"/>
      <c r="AN1292" s="25"/>
      <c r="AO1292" s="25"/>
      <c r="AP1292" s="25"/>
      <c r="AQ1292" s="25"/>
      <c r="AR1292" s="25"/>
      <c r="AS1292" s="25"/>
      <c r="AT1292" s="25"/>
      <c r="AU1292" s="25"/>
      <c r="AV1292" s="25"/>
      <c r="AW1292" s="25"/>
      <c r="AX1292" s="25"/>
    </row>
    <row r="1293" spans="7:50" ht="12.75">
      <c r="G1293" s="49"/>
      <c r="K1293" s="100"/>
      <c r="L1293" s="100"/>
      <c r="M1293" s="106"/>
      <c r="N1293" s="106"/>
      <c r="O1293" s="27"/>
      <c r="P1293" s="27"/>
      <c r="Q1293" s="27"/>
      <c r="R1293" s="27"/>
      <c r="S1293" s="27"/>
      <c r="T1293" s="27"/>
      <c r="U1293" s="27"/>
      <c r="V1293" s="27"/>
      <c r="W1293" s="27"/>
      <c r="X1293" s="27"/>
      <c r="Y1293" s="27"/>
      <c r="Z1293" s="27"/>
      <c r="AA1293" s="27"/>
      <c r="AB1293" s="27"/>
      <c r="AC1293" s="25"/>
      <c r="AD1293" s="25"/>
      <c r="AE1293" s="25"/>
      <c r="AF1293" s="25"/>
      <c r="AG1293" s="25"/>
      <c r="AH1293" s="25"/>
      <c r="AI1293" s="25"/>
      <c r="AJ1293" s="25"/>
      <c r="AK1293" s="25"/>
      <c r="AL1293" s="25"/>
      <c r="AM1293" s="25"/>
      <c r="AN1293" s="25"/>
      <c r="AO1293" s="25"/>
      <c r="AP1293" s="25"/>
      <c r="AQ1293" s="25"/>
      <c r="AR1293" s="25"/>
      <c r="AS1293" s="25"/>
      <c r="AT1293" s="25"/>
      <c r="AU1293" s="25"/>
      <c r="AV1293" s="25"/>
      <c r="AW1293" s="25"/>
      <c r="AX1293" s="25"/>
    </row>
    <row r="1294" spans="7:50" ht="12.75">
      <c r="G1294" s="49"/>
      <c r="K1294" s="100"/>
      <c r="L1294" s="100"/>
      <c r="M1294" s="106"/>
      <c r="N1294" s="106"/>
      <c r="O1294" s="27"/>
      <c r="P1294" s="27"/>
      <c r="Q1294" s="27"/>
      <c r="R1294" s="27"/>
      <c r="S1294" s="27"/>
      <c r="T1294" s="27"/>
      <c r="U1294" s="27"/>
      <c r="V1294" s="27"/>
      <c r="W1294" s="27"/>
      <c r="X1294" s="27"/>
      <c r="Y1294" s="27"/>
      <c r="Z1294" s="27"/>
      <c r="AA1294" s="27"/>
      <c r="AB1294" s="27"/>
      <c r="AC1294" s="25"/>
      <c r="AD1294" s="25"/>
      <c r="AE1294" s="25"/>
      <c r="AF1294" s="25"/>
      <c r="AG1294" s="25"/>
      <c r="AH1294" s="25"/>
      <c r="AI1294" s="25"/>
      <c r="AJ1294" s="25"/>
      <c r="AK1294" s="25"/>
      <c r="AL1294" s="25"/>
      <c r="AM1294" s="25"/>
      <c r="AN1294" s="25"/>
      <c r="AO1294" s="25"/>
      <c r="AP1294" s="25"/>
      <c r="AQ1294" s="25"/>
      <c r="AR1294" s="25"/>
      <c r="AS1294" s="25"/>
      <c r="AT1294" s="25"/>
      <c r="AU1294" s="25"/>
      <c r="AV1294" s="25"/>
      <c r="AW1294" s="25"/>
      <c r="AX1294" s="25"/>
    </row>
    <row r="1295" spans="7:50" ht="12.75">
      <c r="G1295" s="49"/>
      <c r="K1295" s="100"/>
      <c r="L1295" s="100"/>
      <c r="M1295" s="106"/>
      <c r="N1295" s="106"/>
      <c r="O1295" s="27"/>
      <c r="P1295" s="27"/>
      <c r="Q1295" s="27"/>
      <c r="R1295" s="27"/>
      <c r="S1295" s="27"/>
      <c r="T1295" s="27"/>
      <c r="U1295" s="27"/>
      <c r="V1295" s="27"/>
      <c r="W1295" s="27"/>
      <c r="X1295" s="27"/>
      <c r="Y1295" s="27"/>
      <c r="Z1295" s="27"/>
      <c r="AA1295" s="27"/>
      <c r="AB1295" s="27"/>
      <c r="AC1295" s="25"/>
      <c r="AD1295" s="25"/>
      <c r="AE1295" s="25"/>
      <c r="AF1295" s="25"/>
      <c r="AG1295" s="25"/>
      <c r="AH1295" s="25"/>
      <c r="AI1295" s="25"/>
      <c r="AJ1295" s="25"/>
      <c r="AK1295" s="25"/>
      <c r="AL1295" s="25"/>
      <c r="AM1295" s="25"/>
      <c r="AN1295" s="25"/>
      <c r="AO1295" s="25"/>
      <c r="AP1295" s="25"/>
      <c r="AQ1295" s="25"/>
      <c r="AR1295" s="25"/>
      <c r="AS1295" s="25"/>
      <c r="AT1295" s="25"/>
      <c r="AU1295" s="25"/>
      <c r="AV1295" s="25"/>
      <c r="AW1295" s="25"/>
      <c r="AX1295" s="25"/>
    </row>
    <row r="1296" spans="7:50" ht="12.75">
      <c r="G1296" s="49"/>
      <c r="K1296" s="100"/>
      <c r="L1296" s="100"/>
      <c r="M1296" s="106"/>
      <c r="N1296" s="106"/>
      <c r="O1296" s="27"/>
      <c r="P1296" s="27"/>
      <c r="Q1296" s="27"/>
      <c r="R1296" s="27"/>
      <c r="S1296" s="27"/>
      <c r="T1296" s="27"/>
      <c r="U1296" s="27"/>
      <c r="V1296" s="27"/>
      <c r="W1296" s="27"/>
      <c r="X1296" s="27"/>
      <c r="Y1296" s="27"/>
      <c r="Z1296" s="27"/>
      <c r="AA1296" s="27"/>
      <c r="AB1296" s="27"/>
      <c r="AC1296" s="25"/>
      <c r="AD1296" s="25"/>
      <c r="AE1296" s="25"/>
      <c r="AF1296" s="25"/>
      <c r="AG1296" s="25"/>
      <c r="AH1296" s="25"/>
      <c r="AI1296" s="25"/>
      <c r="AJ1296" s="25"/>
      <c r="AK1296" s="25"/>
      <c r="AL1296" s="25"/>
      <c r="AM1296" s="25"/>
      <c r="AN1296" s="25"/>
      <c r="AO1296" s="25"/>
      <c r="AP1296" s="25"/>
      <c r="AQ1296" s="25"/>
      <c r="AR1296" s="25"/>
      <c r="AS1296" s="25"/>
      <c r="AT1296" s="25"/>
      <c r="AU1296" s="25"/>
      <c r="AV1296" s="25"/>
      <c r="AW1296" s="25"/>
      <c r="AX1296" s="25"/>
    </row>
    <row r="1297" spans="7:50" ht="12.75">
      <c r="G1297" s="49"/>
      <c r="K1297" s="100"/>
      <c r="L1297" s="100"/>
      <c r="M1297" s="106"/>
      <c r="N1297" s="106"/>
      <c r="O1297" s="27"/>
      <c r="P1297" s="27"/>
      <c r="Q1297" s="27"/>
      <c r="R1297" s="27"/>
      <c r="S1297" s="27"/>
      <c r="T1297" s="27"/>
      <c r="U1297" s="27"/>
      <c r="V1297" s="27"/>
      <c r="W1297" s="27"/>
      <c r="X1297" s="27"/>
      <c r="Y1297" s="27"/>
      <c r="Z1297" s="27"/>
      <c r="AA1297" s="27"/>
      <c r="AB1297" s="27"/>
      <c r="AC1297" s="25"/>
      <c r="AD1297" s="25"/>
      <c r="AE1297" s="25"/>
      <c r="AF1297" s="25"/>
      <c r="AG1297" s="25"/>
      <c r="AH1297" s="25"/>
      <c r="AI1297" s="25"/>
      <c r="AJ1297" s="25"/>
      <c r="AK1297" s="25"/>
      <c r="AL1297" s="25"/>
      <c r="AM1297" s="25"/>
      <c r="AN1297" s="25"/>
      <c r="AO1297" s="25"/>
      <c r="AP1297" s="25"/>
      <c r="AQ1297" s="25"/>
      <c r="AR1297" s="25"/>
      <c r="AS1297" s="25"/>
      <c r="AT1297" s="25"/>
      <c r="AU1297" s="25"/>
      <c r="AV1297" s="25"/>
      <c r="AW1297" s="25"/>
      <c r="AX1297" s="25"/>
    </row>
    <row r="1298" spans="7:50" ht="12.75">
      <c r="G1298" s="49"/>
      <c r="K1298" s="100"/>
      <c r="L1298" s="100"/>
      <c r="M1298" s="106"/>
      <c r="N1298" s="106"/>
      <c r="O1298" s="27"/>
      <c r="P1298" s="27"/>
      <c r="Q1298" s="27"/>
      <c r="R1298" s="27"/>
      <c r="S1298" s="27"/>
      <c r="T1298" s="27"/>
      <c r="U1298" s="27"/>
      <c r="V1298" s="27"/>
      <c r="W1298" s="27"/>
      <c r="X1298" s="27"/>
      <c r="Y1298" s="27"/>
      <c r="Z1298" s="27"/>
      <c r="AA1298" s="27"/>
      <c r="AB1298" s="27"/>
      <c r="AC1298" s="25"/>
      <c r="AD1298" s="25"/>
      <c r="AE1298" s="25"/>
      <c r="AF1298" s="25"/>
      <c r="AG1298" s="25"/>
      <c r="AH1298" s="25"/>
      <c r="AI1298" s="25"/>
      <c r="AJ1298" s="25"/>
      <c r="AK1298" s="25"/>
      <c r="AL1298" s="25"/>
      <c r="AM1298" s="25"/>
      <c r="AN1298" s="25"/>
      <c r="AO1298" s="25"/>
      <c r="AP1298" s="25"/>
      <c r="AQ1298" s="25"/>
      <c r="AR1298" s="25"/>
      <c r="AS1298" s="25"/>
      <c r="AT1298" s="25"/>
      <c r="AU1298" s="25"/>
      <c r="AV1298" s="25"/>
      <c r="AW1298" s="25"/>
      <c r="AX1298" s="25"/>
    </row>
    <row r="1299" spans="7:50" ht="12.75">
      <c r="G1299" s="49"/>
      <c r="K1299" s="100"/>
      <c r="L1299" s="100"/>
      <c r="M1299" s="106"/>
      <c r="N1299" s="106"/>
      <c r="O1299" s="27"/>
      <c r="P1299" s="27"/>
      <c r="Q1299" s="27"/>
      <c r="R1299" s="27"/>
      <c r="S1299" s="27"/>
      <c r="T1299" s="27"/>
      <c r="U1299" s="27"/>
      <c r="V1299" s="27"/>
      <c r="W1299" s="27"/>
      <c r="X1299" s="27"/>
      <c r="Y1299" s="27"/>
      <c r="Z1299" s="27"/>
      <c r="AA1299" s="27"/>
      <c r="AB1299" s="27"/>
      <c r="AC1299" s="25"/>
      <c r="AD1299" s="25"/>
      <c r="AE1299" s="25"/>
      <c r="AF1299" s="25"/>
      <c r="AG1299" s="25"/>
      <c r="AH1299" s="25"/>
      <c r="AI1299" s="25"/>
      <c r="AJ1299" s="25"/>
      <c r="AK1299" s="25"/>
      <c r="AL1299" s="25"/>
      <c r="AM1299" s="25"/>
      <c r="AN1299" s="25"/>
      <c r="AO1299" s="25"/>
      <c r="AP1299" s="25"/>
      <c r="AQ1299" s="25"/>
      <c r="AR1299" s="25"/>
      <c r="AS1299" s="25"/>
      <c r="AT1299" s="25"/>
      <c r="AU1299" s="25"/>
      <c r="AV1299" s="25"/>
      <c r="AW1299" s="25"/>
      <c r="AX1299" s="25"/>
    </row>
    <row r="1300" spans="7:50" ht="12.75">
      <c r="G1300" s="49"/>
      <c r="K1300" s="100"/>
      <c r="L1300" s="100"/>
      <c r="M1300" s="106"/>
      <c r="N1300" s="106"/>
      <c r="O1300" s="27"/>
      <c r="P1300" s="27"/>
      <c r="Q1300" s="27"/>
      <c r="R1300" s="27"/>
      <c r="S1300" s="27"/>
      <c r="T1300" s="27"/>
      <c r="U1300" s="27"/>
      <c r="V1300" s="27"/>
      <c r="W1300" s="27"/>
      <c r="X1300" s="27"/>
      <c r="Y1300" s="27"/>
      <c r="Z1300" s="27"/>
      <c r="AA1300" s="27"/>
      <c r="AB1300" s="27"/>
      <c r="AC1300" s="25"/>
      <c r="AD1300" s="25"/>
      <c r="AE1300" s="25"/>
      <c r="AF1300" s="25"/>
      <c r="AG1300" s="25"/>
      <c r="AH1300" s="25"/>
      <c r="AI1300" s="25"/>
      <c r="AJ1300" s="25"/>
      <c r="AK1300" s="25"/>
      <c r="AL1300" s="25"/>
      <c r="AM1300" s="25"/>
      <c r="AN1300" s="25"/>
      <c r="AO1300" s="25"/>
      <c r="AP1300" s="25"/>
      <c r="AQ1300" s="25"/>
      <c r="AR1300" s="25"/>
      <c r="AS1300" s="25"/>
      <c r="AT1300" s="25"/>
      <c r="AU1300" s="25"/>
      <c r="AV1300" s="25"/>
      <c r="AW1300" s="25"/>
      <c r="AX1300" s="25"/>
    </row>
    <row r="1301" spans="7:50" ht="12.75">
      <c r="G1301" s="49"/>
      <c r="K1301" s="100"/>
      <c r="L1301" s="100"/>
      <c r="M1301" s="106"/>
      <c r="N1301" s="106"/>
      <c r="O1301" s="27"/>
      <c r="P1301" s="27"/>
      <c r="Q1301" s="27"/>
      <c r="R1301" s="27"/>
      <c r="S1301" s="27"/>
      <c r="T1301" s="27"/>
      <c r="U1301" s="27"/>
      <c r="V1301" s="27"/>
      <c r="W1301" s="27"/>
      <c r="X1301" s="27"/>
      <c r="Y1301" s="27"/>
      <c r="Z1301" s="27"/>
      <c r="AA1301" s="27"/>
      <c r="AB1301" s="27"/>
      <c r="AC1301" s="25"/>
      <c r="AD1301" s="25"/>
      <c r="AE1301" s="25"/>
      <c r="AF1301" s="25"/>
      <c r="AG1301" s="25"/>
      <c r="AH1301" s="25"/>
      <c r="AI1301" s="25"/>
      <c r="AJ1301" s="25"/>
      <c r="AK1301" s="25"/>
      <c r="AL1301" s="25"/>
      <c r="AM1301" s="25"/>
      <c r="AN1301" s="25"/>
      <c r="AO1301" s="25"/>
      <c r="AP1301" s="25"/>
      <c r="AQ1301" s="25"/>
      <c r="AR1301" s="25"/>
      <c r="AS1301" s="25"/>
      <c r="AT1301" s="25"/>
      <c r="AU1301" s="25"/>
      <c r="AV1301" s="25"/>
      <c r="AW1301" s="25"/>
      <c r="AX1301" s="25"/>
    </row>
    <row r="1302" spans="7:50" ht="12.75">
      <c r="G1302" s="49"/>
      <c r="K1302" s="100"/>
      <c r="L1302" s="100"/>
      <c r="M1302" s="106"/>
      <c r="N1302" s="106"/>
      <c r="O1302" s="27"/>
      <c r="P1302" s="27"/>
      <c r="Q1302" s="27"/>
      <c r="R1302" s="27"/>
      <c r="S1302" s="27"/>
      <c r="T1302" s="27"/>
      <c r="U1302" s="27"/>
      <c r="V1302" s="27"/>
      <c r="W1302" s="27"/>
      <c r="X1302" s="27"/>
      <c r="Y1302" s="27"/>
      <c r="Z1302" s="27"/>
      <c r="AA1302" s="27"/>
      <c r="AB1302" s="27"/>
      <c r="AC1302" s="25"/>
      <c r="AD1302" s="25"/>
      <c r="AE1302" s="25"/>
      <c r="AF1302" s="25"/>
      <c r="AG1302" s="25"/>
      <c r="AH1302" s="25"/>
      <c r="AI1302" s="25"/>
      <c r="AJ1302" s="25"/>
      <c r="AK1302" s="25"/>
      <c r="AL1302" s="25"/>
      <c r="AM1302" s="25"/>
      <c r="AN1302" s="25"/>
      <c r="AO1302" s="25"/>
      <c r="AP1302" s="25"/>
      <c r="AQ1302" s="25"/>
      <c r="AR1302" s="25"/>
      <c r="AS1302" s="25"/>
      <c r="AT1302" s="25"/>
      <c r="AU1302" s="25"/>
      <c r="AV1302" s="25"/>
      <c r="AW1302" s="25"/>
      <c r="AX1302" s="25"/>
    </row>
    <row r="1303" spans="7:50" ht="12.75">
      <c r="G1303" s="49"/>
      <c r="K1303" s="100"/>
      <c r="L1303" s="100"/>
      <c r="M1303" s="106"/>
      <c r="N1303" s="106"/>
      <c r="O1303" s="27"/>
      <c r="P1303" s="27"/>
      <c r="Q1303" s="27"/>
      <c r="R1303" s="27"/>
      <c r="S1303" s="27"/>
      <c r="T1303" s="27"/>
      <c r="U1303" s="27"/>
      <c r="V1303" s="27"/>
      <c r="W1303" s="27"/>
      <c r="X1303" s="27"/>
      <c r="Y1303" s="27"/>
      <c r="Z1303" s="27"/>
      <c r="AA1303" s="27"/>
      <c r="AB1303" s="27"/>
      <c r="AC1303" s="25"/>
      <c r="AD1303" s="25"/>
      <c r="AE1303" s="25"/>
      <c r="AF1303" s="25"/>
      <c r="AG1303" s="25"/>
      <c r="AH1303" s="25"/>
      <c r="AI1303" s="25"/>
      <c r="AJ1303" s="25"/>
      <c r="AK1303" s="25"/>
      <c r="AL1303" s="25"/>
      <c r="AM1303" s="25"/>
      <c r="AN1303" s="25"/>
      <c r="AO1303" s="25"/>
      <c r="AP1303" s="25"/>
      <c r="AQ1303" s="25"/>
      <c r="AR1303" s="25"/>
      <c r="AS1303" s="25"/>
      <c r="AT1303" s="25"/>
      <c r="AU1303" s="25"/>
      <c r="AV1303" s="25"/>
      <c r="AW1303" s="25"/>
      <c r="AX1303" s="25"/>
    </row>
    <row r="1304" spans="7:50" ht="12.75">
      <c r="G1304" s="49"/>
      <c r="K1304" s="100"/>
      <c r="L1304" s="100"/>
      <c r="M1304" s="106"/>
      <c r="N1304" s="106"/>
      <c r="O1304" s="27"/>
      <c r="P1304" s="27"/>
      <c r="Q1304" s="27"/>
      <c r="R1304" s="27"/>
      <c r="S1304" s="27"/>
      <c r="T1304" s="27"/>
      <c r="U1304" s="27"/>
      <c r="V1304" s="27"/>
      <c r="W1304" s="27"/>
      <c r="X1304" s="27"/>
      <c r="Y1304" s="27"/>
      <c r="Z1304" s="27"/>
      <c r="AA1304" s="27"/>
      <c r="AB1304" s="27"/>
      <c r="AC1304" s="25"/>
      <c r="AD1304" s="25"/>
      <c r="AE1304" s="25"/>
      <c r="AF1304" s="25"/>
      <c r="AG1304" s="25"/>
      <c r="AH1304" s="25"/>
      <c r="AI1304" s="25"/>
      <c r="AJ1304" s="25"/>
      <c r="AK1304" s="25"/>
      <c r="AL1304" s="25"/>
      <c r="AM1304" s="25"/>
      <c r="AN1304" s="25"/>
      <c r="AO1304" s="25"/>
      <c r="AP1304" s="25"/>
      <c r="AQ1304" s="25"/>
      <c r="AR1304" s="25"/>
      <c r="AS1304" s="25"/>
      <c r="AT1304" s="25"/>
      <c r="AU1304" s="25"/>
      <c r="AV1304" s="25"/>
      <c r="AW1304" s="25"/>
      <c r="AX1304" s="25"/>
    </row>
    <row r="1305" spans="7:50" ht="12.75">
      <c r="G1305" s="49"/>
      <c r="K1305" s="100"/>
      <c r="L1305" s="100"/>
      <c r="M1305" s="106"/>
      <c r="N1305" s="106"/>
      <c r="O1305" s="27"/>
      <c r="P1305" s="27"/>
      <c r="Q1305" s="27"/>
      <c r="R1305" s="27"/>
      <c r="S1305" s="27"/>
      <c r="T1305" s="27"/>
      <c r="U1305" s="27"/>
      <c r="V1305" s="27"/>
      <c r="W1305" s="27"/>
      <c r="X1305" s="27"/>
      <c r="Y1305" s="27"/>
      <c r="Z1305" s="27"/>
      <c r="AA1305" s="27"/>
      <c r="AB1305" s="27"/>
      <c r="AC1305" s="25"/>
      <c r="AD1305" s="25"/>
      <c r="AE1305" s="25"/>
      <c r="AF1305" s="25"/>
      <c r="AG1305" s="25"/>
      <c r="AH1305" s="25"/>
      <c r="AI1305" s="25"/>
      <c r="AJ1305" s="25"/>
      <c r="AK1305" s="25"/>
      <c r="AL1305" s="25"/>
      <c r="AM1305" s="25"/>
      <c r="AN1305" s="25"/>
      <c r="AO1305" s="25"/>
      <c r="AP1305" s="25"/>
      <c r="AQ1305" s="25"/>
      <c r="AR1305" s="25"/>
      <c r="AS1305" s="25"/>
      <c r="AT1305" s="25"/>
      <c r="AU1305" s="25"/>
      <c r="AV1305" s="25"/>
      <c r="AW1305" s="25"/>
      <c r="AX1305" s="25"/>
    </row>
    <row r="1306" spans="7:50" ht="12.75">
      <c r="G1306" s="49"/>
      <c r="K1306" s="100"/>
      <c r="L1306" s="100"/>
      <c r="M1306" s="106"/>
      <c r="N1306" s="106"/>
      <c r="O1306" s="27"/>
      <c r="P1306" s="27"/>
      <c r="Q1306" s="27"/>
      <c r="R1306" s="27"/>
      <c r="S1306" s="27"/>
      <c r="T1306" s="27"/>
      <c r="U1306" s="27"/>
      <c r="V1306" s="27"/>
      <c r="W1306" s="27"/>
      <c r="X1306" s="27"/>
      <c r="Y1306" s="27"/>
      <c r="Z1306" s="27"/>
      <c r="AA1306" s="27"/>
      <c r="AB1306" s="27"/>
      <c r="AC1306" s="25"/>
      <c r="AD1306" s="25"/>
      <c r="AE1306" s="25"/>
      <c r="AF1306" s="25"/>
      <c r="AG1306" s="25"/>
      <c r="AH1306" s="25"/>
      <c r="AI1306" s="25"/>
      <c r="AJ1306" s="25"/>
      <c r="AK1306" s="25"/>
      <c r="AL1306" s="25"/>
      <c r="AM1306" s="25"/>
      <c r="AN1306" s="25"/>
      <c r="AO1306" s="25"/>
      <c r="AP1306" s="25"/>
      <c r="AQ1306" s="25"/>
      <c r="AR1306" s="25"/>
      <c r="AS1306" s="25"/>
      <c r="AT1306" s="25"/>
      <c r="AU1306" s="25"/>
      <c r="AV1306" s="25"/>
      <c r="AW1306" s="25"/>
      <c r="AX1306" s="25"/>
    </row>
    <row r="1307" spans="7:50" ht="12.75">
      <c r="G1307" s="49"/>
      <c r="K1307" s="100"/>
      <c r="L1307" s="100"/>
      <c r="M1307" s="106"/>
      <c r="N1307" s="106"/>
      <c r="O1307" s="27"/>
      <c r="P1307" s="27"/>
      <c r="Q1307" s="27"/>
      <c r="R1307" s="27"/>
      <c r="S1307" s="27"/>
      <c r="T1307" s="27"/>
      <c r="U1307" s="27"/>
      <c r="V1307" s="27"/>
      <c r="W1307" s="27"/>
      <c r="X1307" s="27"/>
      <c r="Y1307" s="27"/>
      <c r="Z1307" s="27"/>
      <c r="AA1307" s="27"/>
      <c r="AB1307" s="27"/>
      <c r="AC1307" s="25"/>
      <c r="AD1307" s="25"/>
      <c r="AE1307" s="25"/>
      <c r="AF1307" s="25"/>
      <c r="AG1307" s="25"/>
      <c r="AH1307" s="25"/>
      <c r="AI1307" s="25"/>
      <c r="AJ1307" s="25"/>
      <c r="AK1307" s="25"/>
      <c r="AL1307" s="25"/>
      <c r="AM1307" s="25"/>
      <c r="AN1307" s="25"/>
      <c r="AO1307" s="25"/>
      <c r="AP1307" s="25"/>
      <c r="AQ1307" s="25"/>
      <c r="AR1307" s="25"/>
      <c r="AS1307" s="25"/>
      <c r="AT1307" s="25"/>
      <c r="AU1307" s="25"/>
      <c r="AV1307" s="25"/>
      <c r="AW1307" s="25"/>
      <c r="AX1307" s="25"/>
    </row>
    <row r="1308" spans="7:50" ht="12.75">
      <c r="G1308" s="49"/>
      <c r="K1308" s="100"/>
      <c r="L1308" s="100"/>
      <c r="M1308" s="106"/>
      <c r="N1308" s="106"/>
      <c r="O1308" s="27"/>
      <c r="P1308" s="27"/>
      <c r="Q1308" s="27"/>
      <c r="R1308" s="27"/>
      <c r="S1308" s="27"/>
      <c r="T1308" s="27"/>
      <c r="U1308" s="27"/>
      <c r="V1308" s="27"/>
      <c r="W1308" s="27"/>
      <c r="X1308" s="27"/>
      <c r="Y1308" s="27"/>
      <c r="Z1308" s="27"/>
      <c r="AA1308" s="27"/>
      <c r="AB1308" s="27"/>
      <c r="AC1308" s="25"/>
      <c r="AD1308" s="25"/>
      <c r="AE1308" s="25"/>
      <c r="AF1308" s="25"/>
      <c r="AG1308" s="25"/>
      <c r="AH1308" s="25"/>
      <c r="AI1308" s="25"/>
      <c r="AJ1308" s="25"/>
      <c r="AK1308" s="25"/>
      <c r="AL1308" s="25"/>
      <c r="AM1308" s="25"/>
      <c r="AN1308" s="25"/>
      <c r="AO1308" s="25"/>
      <c r="AP1308" s="25"/>
      <c r="AQ1308" s="25"/>
      <c r="AR1308" s="25"/>
      <c r="AS1308" s="25"/>
      <c r="AT1308" s="25"/>
      <c r="AU1308" s="25"/>
      <c r="AV1308" s="25"/>
      <c r="AW1308" s="25"/>
      <c r="AX1308" s="25"/>
    </row>
    <row r="1309" spans="7:50" ht="12.75">
      <c r="G1309" s="49"/>
      <c r="K1309" s="100"/>
      <c r="L1309" s="100"/>
      <c r="M1309" s="106"/>
      <c r="N1309" s="106"/>
      <c r="O1309" s="27"/>
      <c r="P1309" s="27"/>
      <c r="Q1309" s="27"/>
      <c r="R1309" s="27"/>
      <c r="S1309" s="27"/>
      <c r="T1309" s="27"/>
      <c r="U1309" s="27"/>
      <c r="V1309" s="27"/>
      <c r="W1309" s="27"/>
      <c r="X1309" s="27"/>
      <c r="Y1309" s="27"/>
      <c r="Z1309" s="27"/>
      <c r="AA1309" s="27"/>
      <c r="AB1309" s="27"/>
      <c r="AC1309" s="25"/>
      <c r="AD1309" s="25"/>
      <c r="AE1309" s="25"/>
      <c r="AF1309" s="25"/>
      <c r="AG1309" s="25"/>
      <c r="AH1309" s="25"/>
      <c r="AI1309" s="25"/>
      <c r="AJ1309" s="25"/>
      <c r="AK1309" s="25"/>
      <c r="AL1309" s="25"/>
      <c r="AM1309" s="25"/>
      <c r="AN1309" s="25"/>
      <c r="AO1309" s="25"/>
      <c r="AP1309" s="25"/>
      <c r="AQ1309" s="25"/>
      <c r="AR1309" s="25"/>
      <c r="AS1309" s="25"/>
      <c r="AT1309" s="25"/>
      <c r="AU1309" s="25"/>
      <c r="AV1309" s="25"/>
      <c r="AW1309" s="25"/>
      <c r="AX1309" s="25"/>
    </row>
    <row r="1310" spans="7:50" ht="12.75">
      <c r="G1310" s="49"/>
      <c r="K1310" s="100"/>
      <c r="L1310" s="100"/>
      <c r="M1310" s="106"/>
      <c r="N1310" s="106"/>
      <c r="O1310" s="27"/>
      <c r="P1310" s="27"/>
      <c r="Q1310" s="27"/>
      <c r="R1310" s="27"/>
      <c r="S1310" s="27"/>
      <c r="T1310" s="27"/>
      <c r="U1310" s="27"/>
      <c r="V1310" s="27"/>
      <c r="W1310" s="27"/>
      <c r="X1310" s="27"/>
      <c r="Y1310" s="27"/>
      <c r="Z1310" s="27"/>
      <c r="AA1310" s="27"/>
      <c r="AB1310" s="27"/>
      <c r="AC1310" s="25"/>
      <c r="AD1310" s="25"/>
      <c r="AE1310" s="25"/>
      <c r="AF1310" s="25"/>
      <c r="AG1310" s="25"/>
      <c r="AH1310" s="25"/>
      <c r="AI1310" s="25"/>
      <c r="AJ1310" s="25"/>
      <c r="AK1310" s="25"/>
      <c r="AL1310" s="25"/>
      <c r="AM1310" s="25"/>
      <c r="AN1310" s="25"/>
      <c r="AO1310" s="25"/>
      <c r="AP1310" s="25"/>
      <c r="AQ1310" s="25"/>
      <c r="AR1310" s="25"/>
      <c r="AS1310" s="25"/>
      <c r="AT1310" s="25"/>
      <c r="AU1310" s="25"/>
      <c r="AV1310" s="25"/>
      <c r="AW1310" s="25"/>
      <c r="AX1310" s="25"/>
    </row>
    <row r="1311" spans="7:50" ht="12.75">
      <c r="G1311" s="49"/>
      <c r="K1311" s="100"/>
      <c r="L1311" s="100"/>
      <c r="M1311" s="106"/>
      <c r="N1311" s="106"/>
      <c r="O1311" s="27"/>
      <c r="P1311" s="27"/>
      <c r="Q1311" s="27"/>
      <c r="R1311" s="27"/>
      <c r="S1311" s="27"/>
      <c r="T1311" s="27"/>
      <c r="U1311" s="27"/>
      <c r="V1311" s="27"/>
      <c r="W1311" s="27"/>
      <c r="X1311" s="27"/>
      <c r="Y1311" s="27"/>
      <c r="Z1311" s="27"/>
      <c r="AA1311" s="27"/>
      <c r="AB1311" s="27"/>
      <c r="AC1311" s="25"/>
      <c r="AD1311" s="25"/>
      <c r="AE1311" s="25"/>
      <c r="AF1311" s="25"/>
      <c r="AG1311" s="25"/>
      <c r="AH1311" s="25"/>
      <c r="AI1311" s="25"/>
      <c r="AJ1311" s="25"/>
      <c r="AK1311" s="25"/>
      <c r="AL1311" s="25"/>
      <c r="AM1311" s="25"/>
      <c r="AN1311" s="25"/>
      <c r="AO1311" s="25"/>
      <c r="AP1311" s="25"/>
      <c r="AQ1311" s="25"/>
      <c r="AR1311" s="25"/>
      <c r="AS1311" s="25"/>
      <c r="AT1311" s="25"/>
      <c r="AU1311" s="25"/>
      <c r="AV1311" s="25"/>
      <c r="AW1311" s="25"/>
      <c r="AX1311" s="25"/>
    </row>
    <row r="1312" spans="7:50" ht="12.75">
      <c r="G1312" s="49"/>
      <c r="K1312" s="100"/>
      <c r="L1312" s="100"/>
      <c r="M1312" s="106"/>
      <c r="N1312" s="106"/>
      <c r="O1312" s="27"/>
      <c r="P1312" s="27"/>
      <c r="Q1312" s="27"/>
      <c r="R1312" s="27"/>
      <c r="S1312" s="27"/>
      <c r="T1312" s="27"/>
      <c r="U1312" s="27"/>
      <c r="V1312" s="27"/>
      <c r="W1312" s="27"/>
      <c r="X1312" s="27"/>
      <c r="Y1312" s="27"/>
      <c r="Z1312" s="27"/>
      <c r="AA1312" s="27"/>
      <c r="AB1312" s="27"/>
      <c r="AC1312" s="25"/>
      <c r="AD1312" s="25"/>
      <c r="AE1312" s="25"/>
      <c r="AF1312" s="25"/>
      <c r="AG1312" s="25"/>
      <c r="AH1312" s="25"/>
      <c r="AI1312" s="25"/>
      <c r="AJ1312" s="25"/>
      <c r="AK1312" s="25"/>
      <c r="AL1312" s="25"/>
      <c r="AM1312" s="25"/>
      <c r="AN1312" s="25"/>
      <c r="AO1312" s="25"/>
      <c r="AP1312" s="25"/>
      <c r="AQ1312" s="25"/>
      <c r="AR1312" s="25"/>
      <c r="AS1312" s="25"/>
      <c r="AT1312" s="25"/>
      <c r="AU1312" s="25"/>
      <c r="AV1312" s="25"/>
      <c r="AW1312" s="25"/>
      <c r="AX1312" s="25"/>
    </row>
    <row r="1313" spans="7:50" ht="12.75">
      <c r="G1313" s="49"/>
      <c r="K1313" s="100"/>
      <c r="L1313" s="100"/>
      <c r="M1313" s="106"/>
      <c r="N1313" s="106"/>
      <c r="O1313" s="27"/>
      <c r="P1313" s="27"/>
      <c r="Q1313" s="27"/>
      <c r="R1313" s="27"/>
      <c r="S1313" s="27"/>
      <c r="T1313" s="27"/>
      <c r="U1313" s="27"/>
      <c r="V1313" s="27"/>
      <c r="W1313" s="27"/>
      <c r="X1313" s="27"/>
      <c r="Y1313" s="27"/>
      <c r="Z1313" s="27"/>
      <c r="AA1313" s="27"/>
      <c r="AB1313" s="27"/>
      <c r="AC1313" s="25"/>
      <c r="AD1313" s="25"/>
      <c r="AE1313" s="25"/>
      <c r="AF1313" s="25"/>
      <c r="AG1313" s="25"/>
      <c r="AH1313" s="25"/>
      <c r="AI1313" s="25"/>
      <c r="AJ1313" s="25"/>
      <c r="AK1313" s="25"/>
      <c r="AL1313" s="25"/>
      <c r="AM1313" s="25"/>
      <c r="AN1313" s="25"/>
      <c r="AO1313" s="25"/>
      <c r="AP1313" s="25"/>
      <c r="AQ1313" s="25"/>
      <c r="AR1313" s="25"/>
      <c r="AS1313" s="25"/>
      <c r="AT1313" s="25"/>
      <c r="AU1313" s="25"/>
      <c r="AV1313" s="25"/>
      <c r="AW1313" s="25"/>
      <c r="AX1313" s="25"/>
    </row>
    <row r="1314" spans="7:50" ht="12.75">
      <c r="G1314" s="49"/>
      <c r="K1314" s="100"/>
      <c r="L1314" s="100"/>
      <c r="M1314" s="106"/>
      <c r="N1314" s="106"/>
      <c r="O1314" s="27"/>
      <c r="P1314" s="27"/>
      <c r="Q1314" s="27"/>
      <c r="R1314" s="27"/>
      <c r="S1314" s="27"/>
      <c r="T1314" s="27"/>
      <c r="U1314" s="27"/>
      <c r="V1314" s="27"/>
      <c r="W1314" s="27"/>
      <c r="X1314" s="27"/>
      <c r="Y1314" s="27"/>
      <c r="Z1314" s="27"/>
      <c r="AA1314" s="27"/>
      <c r="AB1314" s="27"/>
      <c r="AC1314" s="25"/>
      <c r="AD1314" s="25"/>
      <c r="AE1314" s="25"/>
      <c r="AF1314" s="25"/>
      <c r="AG1314" s="25"/>
      <c r="AH1314" s="25"/>
      <c r="AI1314" s="25"/>
      <c r="AJ1314" s="25"/>
      <c r="AK1314" s="25"/>
      <c r="AL1314" s="25"/>
      <c r="AM1314" s="25"/>
      <c r="AN1314" s="25"/>
      <c r="AO1314" s="25"/>
      <c r="AP1314" s="25"/>
      <c r="AQ1314" s="25"/>
      <c r="AR1314" s="25"/>
      <c r="AS1314" s="25"/>
      <c r="AT1314" s="25"/>
      <c r="AU1314" s="25"/>
      <c r="AV1314" s="25"/>
      <c r="AW1314" s="25"/>
      <c r="AX1314" s="25"/>
    </row>
    <row r="1315" spans="7:50" ht="12.75">
      <c r="G1315" s="49"/>
      <c r="K1315" s="100"/>
      <c r="L1315" s="100"/>
      <c r="M1315" s="106"/>
      <c r="N1315" s="106"/>
      <c r="O1315" s="27"/>
      <c r="P1315" s="27"/>
      <c r="Q1315" s="27"/>
      <c r="R1315" s="27"/>
      <c r="S1315" s="27"/>
      <c r="T1315" s="27"/>
      <c r="U1315" s="27"/>
      <c r="V1315" s="27"/>
      <c r="W1315" s="27"/>
      <c r="X1315" s="27"/>
      <c r="Y1315" s="27"/>
      <c r="Z1315" s="27"/>
      <c r="AA1315" s="27"/>
      <c r="AB1315" s="27"/>
      <c r="AC1315" s="25"/>
      <c r="AD1315" s="25"/>
      <c r="AE1315" s="25"/>
      <c r="AF1315" s="25"/>
      <c r="AG1315" s="25"/>
      <c r="AH1315" s="25"/>
      <c r="AI1315" s="25"/>
      <c r="AJ1315" s="25"/>
      <c r="AK1315" s="25"/>
      <c r="AL1315" s="25"/>
      <c r="AM1315" s="25"/>
      <c r="AN1315" s="25"/>
      <c r="AO1315" s="25"/>
      <c r="AP1315" s="25"/>
      <c r="AQ1315" s="25"/>
      <c r="AR1315" s="25"/>
      <c r="AS1315" s="25"/>
      <c r="AT1315" s="25"/>
      <c r="AU1315" s="25"/>
      <c r="AV1315" s="25"/>
      <c r="AW1315" s="25"/>
      <c r="AX1315" s="25"/>
    </row>
    <row r="1316" spans="7:50" ht="12.75">
      <c r="G1316" s="49"/>
      <c r="K1316" s="100"/>
      <c r="L1316" s="100"/>
      <c r="M1316" s="106"/>
      <c r="N1316" s="106"/>
      <c r="O1316" s="27"/>
      <c r="P1316" s="27"/>
      <c r="Q1316" s="27"/>
      <c r="R1316" s="27"/>
      <c r="S1316" s="27"/>
      <c r="T1316" s="27"/>
      <c r="U1316" s="27"/>
      <c r="V1316" s="27"/>
      <c r="W1316" s="27"/>
      <c r="X1316" s="27"/>
      <c r="Y1316" s="27"/>
      <c r="Z1316" s="27"/>
      <c r="AA1316" s="27"/>
      <c r="AB1316" s="27"/>
      <c r="AC1316" s="25"/>
      <c r="AD1316" s="25"/>
      <c r="AE1316" s="25"/>
      <c r="AF1316" s="25"/>
      <c r="AG1316" s="25"/>
      <c r="AH1316" s="25"/>
      <c r="AI1316" s="25"/>
      <c r="AJ1316" s="25"/>
      <c r="AK1316" s="25"/>
      <c r="AL1316" s="25"/>
      <c r="AM1316" s="25"/>
      <c r="AN1316" s="25"/>
      <c r="AO1316" s="25"/>
      <c r="AP1316" s="25"/>
      <c r="AQ1316" s="25"/>
      <c r="AR1316" s="25"/>
      <c r="AS1316" s="25"/>
      <c r="AT1316" s="25"/>
      <c r="AU1316" s="25"/>
      <c r="AV1316" s="25"/>
      <c r="AW1316" s="25"/>
      <c r="AX1316" s="25"/>
    </row>
    <row r="1317" spans="7:50" ht="12.75">
      <c r="G1317" s="49"/>
      <c r="K1317" s="100"/>
      <c r="L1317" s="100"/>
      <c r="M1317" s="106"/>
      <c r="N1317" s="106"/>
      <c r="O1317" s="27"/>
      <c r="P1317" s="27"/>
      <c r="Q1317" s="27"/>
      <c r="R1317" s="27"/>
      <c r="S1317" s="27"/>
      <c r="T1317" s="27"/>
      <c r="U1317" s="27"/>
      <c r="V1317" s="27"/>
      <c r="W1317" s="27"/>
      <c r="X1317" s="27"/>
      <c r="Y1317" s="27"/>
      <c r="Z1317" s="27"/>
      <c r="AA1317" s="27"/>
      <c r="AB1317" s="27"/>
      <c r="AC1317" s="25"/>
      <c r="AD1317" s="25"/>
      <c r="AE1317" s="25"/>
      <c r="AF1317" s="25"/>
      <c r="AG1317" s="25"/>
      <c r="AH1317" s="25"/>
      <c r="AI1317" s="25"/>
      <c r="AJ1317" s="25"/>
      <c r="AK1317" s="25"/>
      <c r="AL1317" s="25"/>
      <c r="AM1317" s="25"/>
      <c r="AN1317" s="25"/>
      <c r="AO1317" s="25"/>
      <c r="AP1317" s="25"/>
      <c r="AQ1317" s="25"/>
      <c r="AR1317" s="25"/>
      <c r="AS1317" s="25"/>
      <c r="AT1317" s="25"/>
      <c r="AU1317" s="25"/>
      <c r="AV1317" s="25"/>
      <c r="AW1317" s="25"/>
      <c r="AX1317" s="25"/>
    </row>
    <row r="1318" spans="7:50" ht="12.75">
      <c r="G1318" s="49"/>
      <c r="K1318" s="100"/>
      <c r="L1318" s="100"/>
      <c r="M1318" s="106"/>
      <c r="N1318" s="106"/>
      <c r="O1318" s="27"/>
      <c r="P1318" s="27"/>
      <c r="Q1318" s="27"/>
      <c r="R1318" s="27"/>
      <c r="S1318" s="27"/>
      <c r="T1318" s="27"/>
      <c r="U1318" s="27"/>
      <c r="V1318" s="27"/>
      <c r="W1318" s="27"/>
      <c r="X1318" s="27"/>
      <c r="Y1318" s="27"/>
      <c r="Z1318" s="27"/>
      <c r="AA1318" s="27"/>
      <c r="AB1318" s="27"/>
      <c r="AC1318" s="25"/>
      <c r="AD1318" s="25"/>
      <c r="AE1318" s="25"/>
      <c r="AF1318" s="25"/>
      <c r="AG1318" s="25"/>
      <c r="AH1318" s="25"/>
      <c r="AI1318" s="25"/>
      <c r="AJ1318" s="25"/>
      <c r="AK1318" s="25"/>
      <c r="AL1318" s="25"/>
      <c r="AM1318" s="25"/>
      <c r="AN1318" s="25"/>
      <c r="AO1318" s="25"/>
      <c r="AP1318" s="25"/>
      <c r="AQ1318" s="25"/>
      <c r="AR1318" s="25"/>
      <c r="AS1318" s="25"/>
      <c r="AT1318" s="25"/>
      <c r="AU1318" s="25"/>
      <c r="AV1318" s="25"/>
      <c r="AW1318" s="25"/>
      <c r="AX1318" s="25"/>
    </row>
    <row r="1319" spans="7:50" ht="12.75">
      <c r="G1319" s="49"/>
      <c r="K1319" s="100"/>
      <c r="L1319" s="100"/>
      <c r="M1319" s="106"/>
      <c r="N1319" s="106"/>
      <c r="O1319" s="27"/>
      <c r="P1319" s="27"/>
      <c r="Q1319" s="27"/>
      <c r="R1319" s="27"/>
      <c r="S1319" s="27"/>
      <c r="T1319" s="27"/>
      <c r="U1319" s="27"/>
      <c r="V1319" s="27"/>
      <c r="W1319" s="27"/>
      <c r="X1319" s="27"/>
      <c r="Y1319" s="27"/>
      <c r="Z1319" s="27"/>
      <c r="AA1319" s="27"/>
      <c r="AB1319" s="27"/>
      <c r="AC1319" s="25"/>
      <c r="AD1319" s="25"/>
      <c r="AE1319" s="25"/>
      <c r="AF1319" s="25"/>
      <c r="AG1319" s="25"/>
      <c r="AH1319" s="25"/>
      <c r="AI1319" s="25"/>
      <c r="AJ1319" s="25"/>
      <c r="AK1319" s="25"/>
      <c r="AL1319" s="25"/>
      <c r="AM1319" s="25"/>
      <c r="AN1319" s="25"/>
      <c r="AO1319" s="25"/>
      <c r="AP1319" s="25"/>
      <c r="AQ1319" s="25"/>
      <c r="AR1319" s="25"/>
      <c r="AS1319" s="25"/>
      <c r="AT1319" s="25"/>
      <c r="AU1319" s="25"/>
      <c r="AV1319" s="25"/>
      <c r="AW1319" s="25"/>
      <c r="AX1319" s="25"/>
    </row>
    <row r="1320" spans="7:50" ht="12.75">
      <c r="G1320" s="49"/>
      <c r="K1320" s="100"/>
      <c r="L1320" s="100"/>
      <c r="M1320" s="106"/>
      <c r="N1320" s="106"/>
      <c r="O1320" s="27"/>
      <c r="P1320" s="27"/>
      <c r="Q1320" s="27"/>
      <c r="R1320" s="27"/>
      <c r="S1320" s="27"/>
      <c r="T1320" s="27"/>
      <c r="U1320" s="27"/>
      <c r="V1320" s="27"/>
      <c r="W1320" s="27"/>
      <c r="X1320" s="27"/>
      <c r="Y1320" s="27"/>
      <c r="Z1320" s="27"/>
      <c r="AA1320" s="27"/>
      <c r="AB1320" s="27"/>
      <c r="AC1320" s="25"/>
      <c r="AD1320" s="25"/>
      <c r="AE1320" s="25"/>
      <c r="AF1320" s="25"/>
      <c r="AG1320" s="25"/>
      <c r="AH1320" s="25"/>
      <c r="AI1320" s="25"/>
      <c r="AJ1320" s="25"/>
      <c r="AK1320" s="25"/>
      <c r="AL1320" s="25"/>
      <c r="AM1320" s="25"/>
      <c r="AN1320" s="25"/>
      <c r="AO1320" s="25"/>
      <c r="AP1320" s="25"/>
      <c r="AQ1320" s="25"/>
      <c r="AR1320" s="25"/>
      <c r="AS1320" s="25"/>
      <c r="AT1320" s="25"/>
      <c r="AU1320" s="25"/>
      <c r="AV1320" s="25"/>
      <c r="AW1320" s="25"/>
      <c r="AX1320" s="25"/>
    </row>
    <row r="1321" spans="7:50" ht="12.75">
      <c r="G1321" s="49"/>
      <c r="K1321" s="100"/>
      <c r="L1321" s="100"/>
      <c r="M1321" s="106"/>
      <c r="N1321" s="106"/>
      <c r="O1321" s="27"/>
      <c r="P1321" s="27"/>
      <c r="Q1321" s="27"/>
      <c r="R1321" s="27"/>
      <c r="S1321" s="27"/>
      <c r="T1321" s="27"/>
      <c r="U1321" s="27"/>
      <c r="V1321" s="27"/>
      <c r="W1321" s="27"/>
      <c r="X1321" s="27"/>
      <c r="Y1321" s="27"/>
      <c r="Z1321" s="27"/>
      <c r="AA1321" s="27"/>
      <c r="AB1321" s="27"/>
      <c r="AC1321" s="25"/>
      <c r="AD1321" s="25"/>
      <c r="AE1321" s="25"/>
      <c r="AF1321" s="25"/>
      <c r="AG1321" s="25"/>
      <c r="AH1321" s="25"/>
      <c r="AI1321" s="25"/>
      <c r="AJ1321" s="25"/>
      <c r="AK1321" s="25"/>
      <c r="AL1321" s="25"/>
      <c r="AM1321" s="25"/>
      <c r="AN1321" s="25"/>
      <c r="AO1321" s="25"/>
      <c r="AP1321" s="25"/>
      <c r="AQ1321" s="25"/>
      <c r="AR1321" s="25"/>
      <c r="AS1321" s="25"/>
      <c r="AT1321" s="25"/>
      <c r="AU1321" s="25"/>
      <c r="AV1321" s="25"/>
      <c r="AW1321" s="25"/>
      <c r="AX1321" s="25"/>
    </row>
    <row r="1322" spans="7:50" ht="12.75">
      <c r="G1322" s="49"/>
      <c r="K1322" s="100"/>
      <c r="L1322" s="100"/>
      <c r="M1322" s="106"/>
      <c r="N1322" s="106"/>
      <c r="O1322" s="27"/>
      <c r="P1322" s="27"/>
      <c r="Q1322" s="27"/>
      <c r="R1322" s="27"/>
      <c r="S1322" s="27"/>
      <c r="T1322" s="27"/>
      <c r="U1322" s="27"/>
      <c r="V1322" s="27"/>
      <c r="W1322" s="27"/>
      <c r="X1322" s="27"/>
      <c r="Y1322" s="27"/>
      <c r="Z1322" s="27"/>
      <c r="AA1322" s="27"/>
      <c r="AB1322" s="27"/>
      <c r="AC1322" s="25"/>
      <c r="AD1322" s="25"/>
      <c r="AE1322" s="25"/>
      <c r="AF1322" s="25"/>
      <c r="AG1322" s="25"/>
      <c r="AH1322" s="25"/>
      <c r="AI1322" s="25"/>
      <c r="AJ1322" s="25"/>
      <c r="AK1322" s="25"/>
      <c r="AL1322" s="25"/>
      <c r="AM1322" s="25"/>
      <c r="AN1322" s="25"/>
      <c r="AO1322" s="25"/>
      <c r="AP1322" s="25"/>
      <c r="AQ1322" s="25"/>
      <c r="AR1322" s="25"/>
      <c r="AS1322" s="25"/>
      <c r="AT1322" s="25"/>
      <c r="AU1322" s="25"/>
      <c r="AV1322" s="25"/>
      <c r="AW1322" s="25"/>
      <c r="AX1322" s="25"/>
    </row>
    <row r="1323" spans="7:50" ht="12.75">
      <c r="G1323" s="49"/>
      <c r="K1323" s="100"/>
      <c r="L1323" s="100"/>
      <c r="M1323" s="106"/>
      <c r="N1323" s="106"/>
      <c r="O1323" s="27"/>
      <c r="P1323" s="27"/>
      <c r="Q1323" s="27"/>
      <c r="R1323" s="27"/>
      <c r="S1323" s="27"/>
      <c r="T1323" s="27"/>
      <c r="U1323" s="27"/>
      <c r="V1323" s="27"/>
      <c r="W1323" s="27"/>
      <c r="X1323" s="27"/>
      <c r="Y1323" s="27"/>
      <c r="Z1323" s="27"/>
      <c r="AA1323" s="27"/>
      <c r="AB1323" s="27"/>
      <c r="AC1323" s="25"/>
      <c r="AD1323" s="25"/>
      <c r="AE1323" s="25"/>
      <c r="AF1323" s="25"/>
      <c r="AG1323" s="25"/>
      <c r="AH1323" s="25"/>
      <c r="AI1323" s="25"/>
      <c r="AJ1323" s="25"/>
      <c r="AK1323" s="25"/>
      <c r="AL1323" s="25"/>
      <c r="AM1323" s="25"/>
      <c r="AN1323" s="25"/>
      <c r="AO1323" s="25"/>
      <c r="AP1323" s="25"/>
      <c r="AQ1323" s="25"/>
      <c r="AR1323" s="25"/>
      <c r="AS1323" s="25"/>
      <c r="AT1323" s="25"/>
      <c r="AU1323" s="25"/>
      <c r="AV1323" s="25"/>
      <c r="AW1323" s="25"/>
      <c r="AX1323" s="25"/>
    </row>
    <row r="1324" spans="7:50" ht="12.75">
      <c r="G1324" s="49"/>
      <c r="K1324" s="100"/>
      <c r="L1324" s="100"/>
      <c r="M1324" s="106"/>
      <c r="N1324" s="106"/>
      <c r="O1324" s="27"/>
      <c r="P1324" s="27"/>
      <c r="Q1324" s="27"/>
      <c r="R1324" s="27"/>
      <c r="S1324" s="27"/>
      <c r="T1324" s="27"/>
      <c r="U1324" s="27"/>
      <c r="V1324" s="27"/>
      <c r="W1324" s="27"/>
      <c r="X1324" s="27"/>
      <c r="Y1324" s="27"/>
      <c r="Z1324" s="27"/>
      <c r="AA1324" s="27"/>
      <c r="AB1324" s="27"/>
      <c r="AC1324" s="25"/>
      <c r="AD1324" s="25"/>
      <c r="AE1324" s="25"/>
      <c r="AF1324" s="25"/>
      <c r="AG1324" s="25"/>
      <c r="AH1324" s="25"/>
      <c r="AI1324" s="25"/>
      <c r="AJ1324" s="25"/>
      <c r="AK1324" s="25"/>
      <c r="AL1324" s="25"/>
      <c r="AM1324" s="25"/>
      <c r="AN1324" s="25"/>
      <c r="AO1324" s="25"/>
      <c r="AP1324" s="25"/>
      <c r="AQ1324" s="25"/>
      <c r="AR1324" s="25"/>
      <c r="AS1324" s="25"/>
      <c r="AT1324" s="25"/>
      <c r="AU1324" s="25"/>
      <c r="AV1324" s="25"/>
      <c r="AW1324" s="25"/>
      <c r="AX1324" s="25"/>
    </row>
    <row r="1325" spans="7:50" ht="12.75">
      <c r="G1325" s="49"/>
      <c r="K1325" s="100"/>
      <c r="L1325" s="100"/>
      <c r="M1325" s="106"/>
      <c r="N1325" s="106"/>
      <c r="O1325" s="27"/>
      <c r="P1325" s="27"/>
      <c r="Q1325" s="27"/>
      <c r="R1325" s="27"/>
      <c r="S1325" s="27"/>
      <c r="T1325" s="27"/>
      <c r="U1325" s="27"/>
      <c r="V1325" s="27"/>
      <c r="W1325" s="27"/>
      <c r="X1325" s="27"/>
      <c r="Y1325" s="27"/>
      <c r="Z1325" s="27"/>
      <c r="AA1325" s="27"/>
      <c r="AB1325" s="27"/>
      <c r="AC1325" s="25"/>
      <c r="AD1325" s="25"/>
      <c r="AE1325" s="25"/>
      <c r="AF1325" s="25"/>
      <c r="AG1325" s="25"/>
      <c r="AH1325" s="25"/>
      <c r="AI1325" s="25"/>
      <c r="AJ1325" s="25"/>
      <c r="AK1325" s="25"/>
      <c r="AL1325" s="25"/>
      <c r="AM1325" s="25"/>
      <c r="AN1325" s="25"/>
      <c r="AO1325" s="25"/>
      <c r="AP1325" s="25"/>
      <c r="AQ1325" s="25"/>
      <c r="AR1325" s="25"/>
      <c r="AS1325" s="25"/>
      <c r="AT1325" s="25"/>
      <c r="AU1325" s="25"/>
      <c r="AV1325" s="25"/>
      <c r="AW1325" s="25"/>
      <c r="AX1325" s="25"/>
    </row>
    <row r="1326" spans="7:50" ht="12.75">
      <c r="G1326" s="49"/>
      <c r="K1326" s="100"/>
      <c r="L1326" s="100"/>
      <c r="M1326" s="106"/>
      <c r="N1326" s="106"/>
      <c r="O1326" s="27"/>
      <c r="P1326" s="27"/>
      <c r="Q1326" s="27"/>
      <c r="R1326" s="27"/>
      <c r="S1326" s="27"/>
      <c r="T1326" s="27"/>
      <c r="U1326" s="27"/>
      <c r="V1326" s="27"/>
      <c r="W1326" s="27"/>
      <c r="X1326" s="27"/>
      <c r="Y1326" s="27"/>
      <c r="Z1326" s="27"/>
      <c r="AA1326" s="27"/>
      <c r="AB1326" s="27"/>
      <c r="AC1326" s="25"/>
      <c r="AD1326" s="25"/>
      <c r="AE1326" s="25"/>
      <c r="AF1326" s="25"/>
      <c r="AG1326" s="25"/>
      <c r="AH1326" s="25"/>
      <c r="AI1326" s="25"/>
      <c r="AJ1326" s="25"/>
      <c r="AK1326" s="25"/>
      <c r="AL1326" s="25"/>
      <c r="AM1326" s="25"/>
      <c r="AN1326" s="25"/>
      <c r="AO1326" s="25"/>
      <c r="AP1326" s="25"/>
      <c r="AQ1326" s="25"/>
      <c r="AR1326" s="25"/>
      <c r="AS1326" s="25"/>
      <c r="AT1326" s="25"/>
      <c r="AU1326" s="25"/>
      <c r="AV1326" s="25"/>
      <c r="AW1326" s="25"/>
      <c r="AX1326" s="25"/>
    </row>
    <row r="1327" spans="7:50" ht="12.75">
      <c r="G1327" s="49"/>
      <c r="K1327" s="100"/>
      <c r="L1327" s="100"/>
      <c r="M1327" s="106"/>
      <c r="N1327" s="106"/>
      <c r="O1327" s="27"/>
      <c r="P1327" s="27"/>
      <c r="Q1327" s="27"/>
      <c r="R1327" s="27"/>
      <c r="S1327" s="27"/>
      <c r="T1327" s="27"/>
      <c r="U1327" s="27"/>
      <c r="V1327" s="27"/>
      <c r="W1327" s="27"/>
      <c r="X1327" s="27"/>
      <c r="Y1327" s="27"/>
      <c r="Z1327" s="27"/>
      <c r="AA1327" s="27"/>
      <c r="AB1327" s="27"/>
      <c r="AC1327" s="25"/>
      <c r="AD1327" s="25"/>
      <c r="AE1327" s="25"/>
      <c r="AF1327" s="25"/>
      <c r="AG1327" s="25"/>
      <c r="AH1327" s="25"/>
      <c r="AI1327" s="25"/>
      <c r="AJ1327" s="25"/>
      <c r="AK1327" s="25"/>
      <c r="AL1327" s="25"/>
      <c r="AM1327" s="25"/>
      <c r="AN1327" s="25"/>
      <c r="AO1327" s="25"/>
      <c r="AP1327" s="25"/>
      <c r="AQ1327" s="25"/>
      <c r="AR1327" s="25"/>
      <c r="AS1327" s="25"/>
      <c r="AT1327" s="25"/>
      <c r="AU1327" s="25"/>
      <c r="AV1327" s="25"/>
      <c r="AW1327" s="25"/>
      <c r="AX1327" s="25"/>
    </row>
    <row r="1328" spans="7:50" ht="12.75">
      <c r="G1328" s="49"/>
      <c r="K1328" s="100"/>
      <c r="L1328" s="100"/>
      <c r="M1328" s="106"/>
      <c r="N1328" s="106"/>
      <c r="O1328" s="27"/>
      <c r="P1328" s="27"/>
      <c r="Q1328" s="27"/>
      <c r="R1328" s="27"/>
      <c r="S1328" s="27"/>
      <c r="T1328" s="27"/>
      <c r="U1328" s="27"/>
      <c r="V1328" s="27"/>
      <c r="W1328" s="27"/>
      <c r="X1328" s="27"/>
      <c r="Y1328" s="27"/>
      <c r="Z1328" s="27"/>
      <c r="AA1328" s="27"/>
      <c r="AB1328" s="27"/>
      <c r="AC1328" s="25"/>
      <c r="AD1328" s="25"/>
      <c r="AE1328" s="25"/>
      <c r="AF1328" s="25"/>
      <c r="AG1328" s="25"/>
      <c r="AH1328" s="25"/>
      <c r="AI1328" s="25"/>
      <c r="AJ1328" s="25"/>
      <c r="AK1328" s="25"/>
      <c r="AL1328" s="25"/>
      <c r="AM1328" s="25"/>
      <c r="AN1328" s="25"/>
      <c r="AO1328" s="25"/>
      <c r="AP1328" s="25"/>
      <c r="AQ1328" s="25"/>
      <c r="AR1328" s="25"/>
      <c r="AS1328" s="25"/>
      <c r="AT1328" s="25"/>
      <c r="AU1328" s="25"/>
      <c r="AV1328" s="25"/>
      <c r="AW1328" s="25"/>
      <c r="AX1328" s="25"/>
    </row>
    <row r="1329" spans="7:50" ht="12.75">
      <c r="G1329" s="49"/>
      <c r="K1329" s="100"/>
      <c r="L1329" s="100"/>
      <c r="M1329" s="106"/>
      <c r="N1329" s="106"/>
      <c r="O1329" s="27"/>
      <c r="P1329" s="27"/>
      <c r="Q1329" s="27"/>
      <c r="R1329" s="27"/>
      <c r="S1329" s="27"/>
      <c r="T1329" s="27"/>
      <c r="U1329" s="27"/>
      <c r="V1329" s="27"/>
      <c r="W1329" s="27"/>
      <c r="X1329" s="27"/>
      <c r="Y1329" s="27"/>
      <c r="Z1329" s="27"/>
      <c r="AA1329" s="27"/>
      <c r="AB1329" s="27"/>
      <c r="AC1329" s="25"/>
      <c r="AD1329" s="25"/>
      <c r="AE1329" s="25"/>
      <c r="AF1329" s="25"/>
      <c r="AG1329" s="25"/>
      <c r="AH1329" s="25"/>
      <c r="AI1329" s="25"/>
      <c r="AJ1329" s="25"/>
      <c r="AK1329" s="25"/>
      <c r="AL1329" s="25"/>
      <c r="AM1329" s="25"/>
      <c r="AN1329" s="25"/>
      <c r="AO1329" s="25"/>
      <c r="AP1329" s="25"/>
      <c r="AQ1329" s="25"/>
      <c r="AR1329" s="25"/>
      <c r="AS1329" s="25"/>
      <c r="AT1329" s="25"/>
      <c r="AU1329" s="25"/>
      <c r="AV1329" s="25"/>
      <c r="AW1329" s="25"/>
      <c r="AX1329" s="25"/>
    </row>
    <row r="1330" spans="7:50" ht="12.75">
      <c r="G1330" s="49"/>
      <c r="K1330" s="100"/>
      <c r="L1330" s="100"/>
      <c r="M1330" s="106"/>
      <c r="N1330" s="106"/>
      <c r="O1330" s="27"/>
      <c r="P1330" s="27"/>
      <c r="Q1330" s="27"/>
      <c r="R1330" s="27"/>
      <c r="S1330" s="27"/>
      <c r="T1330" s="27"/>
      <c r="U1330" s="27"/>
      <c r="V1330" s="27"/>
      <c r="W1330" s="27"/>
      <c r="X1330" s="27"/>
      <c r="Y1330" s="27"/>
      <c r="Z1330" s="27"/>
      <c r="AA1330" s="27"/>
      <c r="AB1330" s="27"/>
      <c r="AC1330" s="25"/>
      <c r="AD1330" s="25"/>
      <c r="AE1330" s="25"/>
      <c r="AF1330" s="25"/>
      <c r="AG1330" s="25"/>
      <c r="AH1330" s="25"/>
      <c r="AI1330" s="25"/>
      <c r="AJ1330" s="25"/>
      <c r="AK1330" s="25"/>
      <c r="AL1330" s="25"/>
      <c r="AM1330" s="25"/>
      <c r="AN1330" s="25"/>
      <c r="AO1330" s="25"/>
      <c r="AP1330" s="25"/>
      <c r="AQ1330" s="25"/>
      <c r="AR1330" s="25"/>
      <c r="AS1330" s="25"/>
      <c r="AT1330" s="25"/>
      <c r="AU1330" s="25"/>
      <c r="AV1330" s="25"/>
      <c r="AW1330" s="25"/>
      <c r="AX1330" s="25"/>
    </row>
    <row r="1331" spans="7:50" ht="12.75">
      <c r="G1331" s="49"/>
      <c r="K1331" s="100"/>
      <c r="L1331" s="100"/>
      <c r="M1331" s="106"/>
      <c r="N1331" s="106"/>
      <c r="O1331" s="27"/>
      <c r="P1331" s="27"/>
      <c r="Q1331" s="27"/>
      <c r="R1331" s="27"/>
      <c r="S1331" s="27"/>
      <c r="T1331" s="27"/>
      <c r="U1331" s="27"/>
      <c r="V1331" s="27"/>
      <c r="W1331" s="27"/>
      <c r="X1331" s="27"/>
      <c r="Y1331" s="27"/>
      <c r="Z1331" s="27"/>
      <c r="AA1331" s="27"/>
      <c r="AB1331" s="27"/>
      <c r="AC1331" s="25"/>
      <c r="AD1331" s="25"/>
      <c r="AE1331" s="25"/>
      <c r="AF1331" s="25"/>
      <c r="AG1331" s="25"/>
      <c r="AH1331" s="25"/>
      <c r="AI1331" s="25"/>
      <c r="AJ1331" s="25"/>
      <c r="AK1331" s="25"/>
      <c r="AL1331" s="25"/>
      <c r="AM1331" s="25"/>
      <c r="AN1331" s="25"/>
      <c r="AO1331" s="25"/>
      <c r="AP1331" s="25"/>
      <c r="AQ1331" s="25"/>
      <c r="AR1331" s="25"/>
      <c r="AS1331" s="25"/>
      <c r="AT1331" s="25"/>
      <c r="AU1331" s="25"/>
      <c r="AV1331" s="25"/>
      <c r="AW1331" s="25"/>
      <c r="AX1331" s="25"/>
    </row>
    <row r="1332" spans="7:50" ht="12.75">
      <c r="G1332" s="49"/>
      <c r="K1332" s="100"/>
      <c r="L1332" s="100"/>
      <c r="M1332" s="106"/>
      <c r="N1332" s="106"/>
      <c r="O1332" s="27"/>
      <c r="P1332" s="27"/>
      <c r="Q1332" s="27"/>
      <c r="R1332" s="27"/>
      <c r="S1332" s="27"/>
      <c r="T1332" s="27"/>
      <c r="U1332" s="27"/>
      <c r="V1332" s="27"/>
      <c r="W1332" s="27"/>
      <c r="X1332" s="27"/>
      <c r="Y1332" s="27"/>
      <c r="Z1332" s="27"/>
      <c r="AA1332" s="27"/>
      <c r="AB1332" s="27"/>
      <c r="AC1332" s="25"/>
      <c r="AD1332" s="25"/>
      <c r="AE1332" s="25"/>
      <c r="AF1332" s="25"/>
      <c r="AG1332" s="25"/>
      <c r="AH1332" s="25"/>
      <c r="AI1332" s="25"/>
      <c r="AJ1332" s="25"/>
      <c r="AK1332" s="25"/>
      <c r="AL1332" s="25"/>
      <c r="AM1332" s="25"/>
      <c r="AN1332" s="25"/>
      <c r="AO1332" s="25"/>
      <c r="AP1332" s="25"/>
      <c r="AQ1332" s="25"/>
      <c r="AR1332" s="25"/>
      <c r="AS1332" s="25"/>
      <c r="AT1332" s="25"/>
      <c r="AU1332" s="25"/>
      <c r="AV1332" s="25"/>
      <c r="AW1332" s="25"/>
      <c r="AX1332" s="25"/>
    </row>
    <row r="1333" spans="7:50" ht="12.75">
      <c r="G1333" s="49"/>
      <c r="K1333" s="100"/>
      <c r="L1333" s="100"/>
      <c r="M1333" s="106"/>
      <c r="N1333" s="106"/>
      <c r="O1333" s="27"/>
      <c r="P1333" s="27"/>
      <c r="Q1333" s="27"/>
      <c r="R1333" s="27"/>
      <c r="S1333" s="27"/>
      <c r="T1333" s="27"/>
      <c r="U1333" s="27"/>
      <c r="V1333" s="27"/>
      <c r="W1333" s="27"/>
      <c r="X1333" s="27"/>
      <c r="Y1333" s="27"/>
      <c r="Z1333" s="27"/>
      <c r="AA1333" s="27"/>
      <c r="AB1333" s="27"/>
      <c r="AC1333" s="25"/>
      <c r="AD1333" s="25"/>
      <c r="AE1333" s="25"/>
      <c r="AF1333" s="25"/>
      <c r="AG1333" s="25"/>
      <c r="AH1333" s="25"/>
      <c r="AI1333" s="25"/>
      <c r="AJ1333" s="25"/>
      <c r="AK1333" s="25"/>
      <c r="AL1333" s="25"/>
      <c r="AM1333" s="25"/>
      <c r="AN1333" s="25"/>
      <c r="AO1333" s="25"/>
      <c r="AP1333" s="25"/>
      <c r="AQ1333" s="25"/>
      <c r="AR1333" s="25"/>
      <c r="AS1333" s="25"/>
      <c r="AT1333" s="25"/>
      <c r="AU1333" s="25"/>
      <c r="AV1333" s="25"/>
      <c r="AW1333" s="25"/>
      <c r="AX1333" s="25"/>
    </row>
    <row r="1334" spans="7:50" ht="12.75">
      <c r="G1334" s="49"/>
      <c r="K1334" s="100"/>
      <c r="L1334" s="100"/>
      <c r="M1334" s="106"/>
      <c r="N1334" s="106"/>
      <c r="O1334" s="27"/>
      <c r="P1334" s="27"/>
      <c r="Q1334" s="27"/>
      <c r="R1334" s="27"/>
      <c r="S1334" s="27"/>
      <c r="T1334" s="27"/>
      <c r="U1334" s="27"/>
      <c r="V1334" s="27"/>
      <c r="W1334" s="27"/>
      <c r="X1334" s="27"/>
      <c r="Y1334" s="27"/>
      <c r="Z1334" s="27"/>
      <c r="AA1334" s="27"/>
      <c r="AB1334" s="27"/>
      <c r="AC1334" s="25"/>
      <c r="AD1334" s="25"/>
      <c r="AE1334" s="25"/>
      <c r="AF1334" s="25"/>
      <c r="AG1334" s="25"/>
      <c r="AH1334" s="25"/>
      <c r="AI1334" s="25"/>
      <c r="AJ1334" s="25"/>
      <c r="AK1334" s="25"/>
      <c r="AL1334" s="25"/>
      <c r="AM1334" s="25"/>
      <c r="AN1334" s="25"/>
      <c r="AO1334" s="25"/>
      <c r="AP1334" s="25"/>
      <c r="AQ1334" s="25"/>
      <c r="AR1334" s="25"/>
      <c r="AS1334" s="25"/>
      <c r="AT1334" s="25"/>
      <c r="AU1334" s="25"/>
      <c r="AV1334" s="25"/>
      <c r="AW1334" s="25"/>
      <c r="AX1334" s="25"/>
    </row>
    <row r="1335" spans="7:50" ht="12.75">
      <c r="G1335" s="49"/>
      <c r="K1335" s="100"/>
      <c r="L1335" s="100"/>
      <c r="M1335" s="106"/>
      <c r="N1335" s="106"/>
      <c r="O1335" s="27"/>
      <c r="P1335" s="27"/>
      <c r="Q1335" s="27"/>
      <c r="R1335" s="27"/>
      <c r="S1335" s="27"/>
      <c r="T1335" s="27"/>
      <c r="U1335" s="27"/>
      <c r="V1335" s="27"/>
      <c r="W1335" s="27"/>
      <c r="X1335" s="27"/>
      <c r="Y1335" s="27"/>
      <c r="Z1335" s="27"/>
      <c r="AA1335" s="27"/>
      <c r="AB1335" s="27"/>
      <c r="AC1335" s="25"/>
      <c r="AD1335" s="25"/>
      <c r="AE1335" s="25"/>
      <c r="AF1335" s="25"/>
      <c r="AG1335" s="25"/>
      <c r="AH1335" s="25"/>
      <c r="AI1335" s="25"/>
      <c r="AJ1335" s="25"/>
      <c r="AK1335" s="25"/>
      <c r="AL1335" s="25"/>
      <c r="AM1335" s="25"/>
      <c r="AN1335" s="25"/>
      <c r="AO1335" s="25"/>
      <c r="AP1335" s="25"/>
      <c r="AQ1335" s="25"/>
      <c r="AR1335" s="25"/>
      <c r="AS1335" s="25"/>
      <c r="AT1335" s="25"/>
      <c r="AU1335" s="25"/>
      <c r="AV1335" s="25"/>
      <c r="AW1335" s="25"/>
      <c r="AX1335" s="25"/>
    </row>
    <row r="1336" spans="7:50" ht="12.75">
      <c r="G1336" s="49"/>
      <c r="K1336" s="100"/>
      <c r="L1336" s="100"/>
      <c r="M1336" s="106"/>
      <c r="N1336" s="106"/>
      <c r="O1336" s="27"/>
      <c r="P1336" s="27"/>
      <c r="Q1336" s="27"/>
      <c r="R1336" s="27"/>
      <c r="S1336" s="27"/>
      <c r="T1336" s="27"/>
      <c r="U1336" s="27"/>
      <c r="V1336" s="27"/>
      <c r="W1336" s="27"/>
      <c r="X1336" s="27"/>
      <c r="Y1336" s="27"/>
      <c r="Z1336" s="27"/>
      <c r="AA1336" s="27"/>
      <c r="AB1336" s="27"/>
      <c r="AC1336" s="25"/>
      <c r="AD1336" s="25"/>
      <c r="AE1336" s="25"/>
      <c r="AF1336" s="25"/>
      <c r="AG1336" s="25"/>
      <c r="AH1336" s="25"/>
      <c r="AI1336" s="25"/>
      <c r="AJ1336" s="25"/>
      <c r="AK1336" s="25"/>
      <c r="AL1336" s="25"/>
      <c r="AM1336" s="25"/>
      <c r="AN1336" s="25"/>
      <c r="AO1336" s="25"/>
      <c r="AP1336" s="25"/>
      <c r="AQ1336" s="25"/>
      <c r="AR1336" s="25"/>
      <c r="AS1336" s="25"/>
      <c r="AT1336" s="25"/>
      <c r="AU1336" s="25"/>
      <c r="AV1336" s="25"/>
      <c r="AW1336" s="25"/>
      <c r="AX1336" s="25"/>
    </row>
    <row r="1337" spans="7:50" ht="12.75">
      <c r="G1337" s="49"/>
      <c r="K1337" s="100"/>
      <c r="L1337" s="100"/>
      <c r="M1337" s="106"/>
      <c r="N1337" s="106"/>
      <c r="O1337" s="27"/>
      <c r="P1337" s="27"/>
      <c r="Q1337" s="27"/>
      <c r="R1337" s="27"/>
      <c r="S1337" s="27"/>
      <c r="T1337" s="27"/>
      <c r="U1337" s="27"/>
      <c r="V1337" s="27"/>
      <c r="W1337" s="27"/>
      <c r="X1337" s="27"/>
      <c r="Y1337" s="27"/>
      <c r="Z1337" s="27"/>
      <c r="AA1337" s="27"/>
      <c r="AB1337" s="27"/>
      <c r="AC1337" s="25"/>
      <c r="AD1337" s="25"/>
      <c r="AE1337" s="25"/>
      <c r="AF1337" s="25"/>
      <c r="AG1337" s="25"/>
      <c r="AH1337" s="25"/>
      <c r="AI1337" s="25"/>
      <c r="AJ1337" s="25"/>
      <c r="AK1337" s="25"/>
      <c r="AL1337" s="25"/>
      <c r="AM1337" s="25"/>
      <c r="AN1337" s="25"/>
      <c r="AO1337" s="25"/>
      <c r="AP1337" s="25"/>
      <c r="AQ1337" s="25"/>
      <c r="AR1337" s="25"/>
      <c r="AS1337" s="25"/>
      <c r="AT1337" s="25"/>
      <c r="AU1337" s="25"/>
      <c r="AV1337" s="25"/>
      <c r="AW1337" s="25"/>
      <c r="AX1337" s="25"/>
    </row>
    <row r="1338" spans="7:50" ht="12.75">
      <c r="G1338" s="49"/>
      <c r="K1338" s="100"/>
      <c r="L1338" s="100"/>
      <c r="M1338" s="106"/>
      <c r="N1338" s="106"/>
      <c r="O1338" s="27"/>
      <c r="P1338" s="27"/>
      <c r="Q1338" s="27"/>
      <c r="R1338" s="27"/>
      <c r="S1338" s="27"/>
      <c r="T1338" s="27"/>
      <c r="U1338" s="27"/>
      <c r="V1338" s="27"/>
      <c r="W1338" s="27"/>
      <c r="X1338" s="27"/>
      <c r="Y1338" s="27"/>
      <c r="Z1338" s="27"/>
      <c r="AA1338" s="27"/>
      <c r="AB1338" s="27"/>
      <c r="AC1338" s="25"/>
      <c r="AD1338" s="25"/>
      <c r="AE1338" s="25"/>
      <c r="AF1338" s="25"/>
      <c r="AG1338" s="25"/>
      <c r="AH1338" s="25"/>
      <c r="AI1338" s="25"/>
      <c r="AJ1338" s="25"/>
      <c r="AK1338" s="25"/>
      <c r="AL1338" s="25"/>
      <c r="AM1338" s="25"/>
      <c r="AN1338" s="25"/>
      <c r="AO1338" s="25"/>
      <c r="AP1338" s="25"/>
      <c r="AQ1338" s="25"/>
      <c r="AR1338" s="25"/>
      <c r="AS1338" s="25"/>
      <c r="AT1338" s="25"/>
      <c r="AU1338" s="25"/>
      <c r="AV1338" s="25"/>
      <c r="AW1338" s="25"/>
      <c r="AX1338" s="25"/>
    </row>
    <row r="1339" spans="7:50" ht="12.75">
      <c r="G1339" s="49"/>
      <c r="K1339" s="100"/>
      <c r="L1339" s="100"/>
      <c r="M1339" s="106"/>
      <c r="N1339" s="106"/>
      <c r="O1339" s="27"/>
      <c r="P1339" s="27"/>
      <c r="Q1339" s="27"/>
      <c r="R1339" s="27"/>
      <c r="S1339" s="27"/>
      <c r="T1339" s="27"/>
      <c r="U1339" s="27"/>
      <c r="V1339" s="27"/>
      <c r="W1339" s="27"/>
      <c r="X1339" s="27"/>
      <c r="Y1339" s="27"/>
      <c r="Z1339" s="27"/>
      <c r="AA1339" s="27"/>
      <c r="AB1339" s="27"/>
      <c r="AC1339" s="25"/>
      <c r="AD1339" s="25"/>
      <c r="AE1339" s="25"/>
      <c r="AF1339" s="25"/>
      <c r="AG1339" s="25"/>
      <c r="AH1339" s="25"/>
      <c r="AI1339" s="25"/>
      <c r="AJ1339" s="25"/>
      <c r="AK1339" s="25"/>
      <c r="AL1339" s="25"/>
      <c r="AM1339" s="25"/>
      <c r="AN1339" s="25"/>
      <c r="AO1339" s="25"/>
      <c r="AP1339" s="25"/>
      <c r="AQ1339" s="25"/>
      <c r="AR1339" s="25"/>
      <c r="AS1339" s="25"/>
      <c r="AT1339" s="25"/>
      <c r="AU1339" s="25"/>
      <c r="AV1339" s="25"/>
      <c r="AW1339" s="25"/>
      <c r="AX1339" s="25"/>
    </row>
    <row r="1340" spans="7:50" ht="12.75">
      <c r="G1340" s="49"/>
      <c r="K1340" s="100"/>
      <c r="L1340" s="100"/>
      <c r="M1340" s="106"/>
      <c r="N1340" s="106"/>
      <c r="O1340" s="27"/>
      <c r="P1340" s="27"/>
      <c r="Q1340" s="27"/>
      <c r="R1340" s="27"/>
      <c r="S1340" s="27"/>
      <c r="T1340" s="27"/>
      <c r="U1340" s="27"/>
      <c r="V1340" s="27"/>
      <c r="W1340" s="27"/>
      <c r="X1340" s="27"/>
      <c r="Y1340" s="27"/>
      <c r="Z1340" s="27"/>
      <c r="AA1340" s="27"/>
      <c r="AB1340" s="27"/>
      <c r="AC1340" s="25"/>
      <c r="AD1340" s="25"/>
      <c r="AE1340" s="25"/>
      <c r="AF1340" s="25"/>
      <c r="AG1340" s="25"/>
      <c r="AH1340" s="25"/>
      <c r="AI1340" s="25"/>
      <c r="AJ1340" s="25"/>
      <c r="AK1340" s="25"/>
      <c r="AL1340" s="25"/>
      <c r="AM1340" s="25"/>
      <c r="AN1340" s="25"/>
      <c r="AO1340" s="25"/>
      <c r="AP1340" s="25"/>
      <c r="AQ1340" s="25"/>
      <c r="AR1340" s="25"/>
      <c r="AS1340" s="25"/>
      <c r="AT1340" s="25"/>
      <c r="AU1340" s="25"/>
      <c r="AV1340" s="25"/>
      <c r="AW1340" s="25"/>
      <c r="AX1340" s="25"/>
    </row>
    <row r="1341" spans="7:50" ht="12.75">
      <c r="G1341" s="49"/>
      <c r="K1341" s="100"/>
      <c r="L1341" s="100"/>
      <c r="M1341" s="106"/>
      <c r="N1341" s="106"/>
      <c r="O1341" s="27"/>
      <c r="P1341" s="27"/>
      <c r="Q1341" s="27"/>
      <c r="R1341" s="27"/>
      <c r="S1341" s="27"/>
      <c r="T1341" s="27"/>
      <c r="U1341" s="27"/>
      <c r="V1341" s="27"/>
      <c r="W1341" s="27"/>
      <c r="X1341" s="27"/>
      <c r="Y1341" s="27"/>
      <c r="Z1341" s="27"/>
      <c r="AA1341" s="27"/>
      <c r="AB1341" s="27"/>
      <c r="AC1341" s="25"/>
      <c r="AD1341" s="25"/>
      <c r="AE1341" s="25"/>
      <c r="AF1341" s="25"/>
      <c r="AG1341" s="25"/>
      <c r="AH1341" s="25"/>
      <c r="AI1341" s="25"/>
      <c r="AJ1341" s="25"/>
      <c r="AK1341" s="25"/>
      <c r="AL1341" s="25"/>
      <c r="AM1341" s="25"/>
      <c r="AN1341" s="25"/>
      <c r="AO1341" s="25"/>
      <c r="AP1341" s="25"/>
      <c r="AQ1341" s="25"/>
      <c r="AR1341" s="25"/>
      <c r="AS1341" s="25"/>
      <c r="AT1341" s="25"/>
      <c r="AU1341" s="25"/>
      <c r="AV1341" s="25"/>
      <c r="AW1341" s="25"/>
      <c r="AX1341" s="25"/>
    </row>
    <row r="1342" spans="7:50" ht="12.75">
      <c r="G1342" s="49"/>
      <c r="K1342" s="100"/>
      <c r="L1342" s="100"/>
      <c r="M1342" s="106"/>
      <c r="N1342" s="106"/>
      <c r="O1342" s="27"/>
      <c r="P1342" s="27"/>
      <c r="Q1342" s="27"/>
      <c r="R1342" s="27"/>
      <c r="S1342" s="27"/>
      <c r="T1342" s="27"/>
      <c r="U1342" s="27"/>
      <c r="V1342" s="27"/>
      <c r="W1342" s="27"/>
      <c r="X1342" s="27"/>
      <c r="Y1342" s="27"/>
      <c r="Z1342" s="27"/>
      <c r="AA1342" s="27"/>
      <c r="AB1342" s="27"/>
      <c r="AC1342" s="25"/>
      <c r="AD1342" s="25"/>
      <c r="AE1342" s="25"/>
      <c r="AF1342" s="25"/>
      <c r="AG1342" s="25"/>
      <c r="AH1342" s="25"/>
      <c r="AI1342" s="25"/>
      <c r="AJ1342" s="25"/>
      <c r="AK1342" s="25"/>
      <c r="AL1342" s="25"/>
      <c r="AM1342" s="25"/>
      <c r="AN1342" s="25"/>
      <c r="AO1342" s="25"/>
      <c r="AP1342" s="25"/>
      <c r="AQ1342" s="25"/>
      <c r="AR1342" s="25"/>
      <c r="AS1342" s="25"/>
      <c r="AT1342" s="25"/>
      <c r="AU1342" s="25"/>
      <c r="AV1342" s="25"/>
      <c r="AW1342" s="25"/>
      <c r="AX1342" s="25"/>
    </row>
    <row r="1343" spans="7:50" ht="12.75">
      <c r="G1343" s="49"/>
      <c r="K1343" s="100"/>
      <c r="L1343" s="100"/>
      <c r="M1343" s="106"/>
      <c r="N1343" s="106"/>
      <c r="O1343" s="27"/>
      <c r="P1343" s="27"/>
      <c r="Q1343" s="27"/>
      <c r="R1343" s="27"/>
      <c r="S1343" s="27"/>
      <c r="T1343" s="27"/>
      <c r="U1343" s="27"/>
      <c r="V1343" s="27"/>
      <c r="W1343" s="27"/>
      <c r="X1343" s="27"/>
      <c r="Y1343" s="27"/>
      <c r="Z1343" s="27"/>
      <c r="AA1343" s="27"/>
      <c r="AB1343" s="27"/>
      <c r="AC1343" s="25"/>
      <c r="AD1343" s="25"/>
      <c r="AE1343" s="25"/>
      <c r="AF1343" s="25"/>
      <c r="AG1343" s="25"/>
      <c r="AH1343" s="25"/>
      <c r="AI1343" s="25"/>
      <c r="AJ1343" s="25"/>
      <c r="AK1343" s="25"/>
      <c r="AL1343" s="25"/>
      <c r="AM1343" s="25"/>
      <c r="AN1343" s="25"/>
      <c r="AO1343" s="25"/>
      <c r="AP1343" s="25"/>
      <c r="AQ1343" s="25"/>
      <c r="AR1343" s="25"/>
      <c r="AS1343" s="25"/>
      <c r="AT1343" s="25"/>
      <c r="AU1343" s="25"/>
      <c r="AV1343" s="25"/>
      <c r="AW1343" s="25"/>
      <c r="AX1343" s="25"/>
    </row>
    <row r="1344" spans="7:50" ht="12.75">
      <c r="G1344" s="49"/>
      <c r="K1344" s="100"/>
      <c r="L1344" s="100"/>
      <c r="M1344" s="106"/>
      <c r="N1344" s="106"/>
      <c r="O1344" s="27"/>
      <c r="P1344" s="27"/>
      <c r="Q1344" s="27"/>
      <c r="R1344" s="27"/>
      <c r="S1344" s="27"/>
      <c r="T1344" s="27"/>
      <c r="U1344" s="27"/>
      <c r="V1344" s="27"/>
      <c r="W1344" s="27"/>
      <c r="X1344" s="27"/>
      <c r="Y1344" s="27"/>
      <c r="Z1344" s="27"/>
      <c r="AA1344" s="27"/>
      <c r="AB1344" s="27"/>
      <c r="AC1344" s="25"/>
      <c r="AD1344" s="25"/>
      <c r="AE1344" s="25"/>
      <c r="AF1344" s="25"/>
      <c r="AG1344" s="25"/>
      <c r="AH1344" s="25"/>
      <c r="AI1344" s="25"/>
      <c r="AJ1344" s="25"/>
      <c r="AK1344" s="25"/>
      <c r="AL1344" s="25"/>
      <c r="AM1344" s="25"/>
      <c r="AN1344" s="25"/>
      <c r="AO1344" s="25"/>
      <c r="AP1344" s="25"/>
      <c r="AQ1344" s="25"/>
      <c r="AR1344" s="25"/>
      <c r="AS1344" s="25"/>
      <c r="AT1344" s="25"/>
      <c r="AU1344" s="25"/>
      <c r="AV1344" s="25"/>
      <c r="AW1344" s="25"/>
      <c r="AX1344" s="25"/>
    </row>
    <row r="1345" spans="7:50" ht="12.75">
      <c r="G1345" s="49"/>
      <c r="K1345" s="100"/>
      <c r="L1345" s="100"/>
      <c r="M1345" s="106"/>
      <c r="N1345" s="106"/>
      <c r="O1345" s="27"/>
      <c r="P1345" s="27"/>
      <c r="Q1345" s="27"/>
      <c r="R1345" s="27"/>
      <c r="S1345" s="27"/>
      <c r="T1345" s="27"/>
      <c r="U1345" s="27"/>
      <c r="V1345" s="27"/>
      <c r="W1345" s="27"/>
      <c r="X1345" s="27"/>
      <c r="Y1345" s="27"/>
      <c r="Z1345" s="27"/>
      <c r="AA1345" s="27"/>
      <c r="AB1345" s="27"/>
      <c r="AC1345" s="25"/>
      <c r="AD1345" s="25"/>
      <c r="AE1345" s="25"/>
      <c r="AF1345" s="25"/>
      <c r="AG1345" s="25"/>
      <c r="AH1345" s="25"/>
      <c r="AI1345" s="25"/>
      <c r="AJ1345" s="25"/>
      <c r="AK1345" s="25"/>
      <c r="AL1345" s="25"/>
      <c r="AM1345" s="25"/>
      <c r="AN1345" s="25"/>
      <c r="AO1345" s="25"/>
      <c r="AP1345" s="25"/>
      <c r="AQ1345" s="25"/>
      <c r="AR1345" s="25"/>
      <c r="AS1345" s="25"/>
      <c r="AT1345" s="25"/>
      <c r="AU1345" s="25"/>
      <c r="AV1345" s="25"/>
      <c r="AW1345" s="25"/>
      <c r="AX1345" s="25"/>
    </row>
    <row r="1346" spans="7:50" ht="12.75">
      <c r="G1346" s="49"/>
      <c r="K1346" s="100"/>
      <c r="L1346" s="100"/>
      <c r="M1346" s="106"/>
      <c r="N1346" s="106"/>
      <c r="O1346" s="27"/>
      <c r="P1346" s="27"/>
      <c r="Q1346" s="27"/>
      <c r="R1346" s="27"/>
      <c r="S1346" s="27"/>
      <c r="T1346" s="27"/>
      <c r="U1346" s="27"/>
      <c r="V1346" s="27"/>
      <c r="W1346" s="27"/>
      <c r="X1346" s="27"/>
      <c r="Y1346" s="27"/>
      <c r="Z1346" s="27"/>
      <c r="AA1346" s="27"/>
      <c r="AB1346" s="27"/>
      <c r="AC1346" s="25"/>
      <c r="AD1346" s="25"/>
      <c r="AE1346" s="25"/>
      <c r="AF1346" s="25"/>
      <c r="AG1346" s="25"/>
      <c r="AH1346" s="25"/>
      <c r="AI1346" s="25"/>
      <c r="AJ1346" s="25"/>
      <c r="AK1346" s="25"/>
      <c r="AL1346" s="25"/>
      <c r="AM1346" s="25"/>
      <c r="AN1346" s="25"/>
      <c r="AO1346" s="25"/>
      <c r="AP1346" s="25"/>
      <c r="AQ1346" s="25"/>
      <c r="AR1346" s="25"/>
      <c r="AS1346" s="25"/>
      <c r="AT1346" s="25"/>
      <c r="AU1346" s="25"/>
      <c r="AV1346" s="25"/>
      <c r="AW1346" s="25"/>
      <c r="AX1346" s="25"/>
    </row>
    <row r="1347" spans="7:50" ht="12.75">
      <c r="G1347" s="49"/>
      <c r="K1347" s="100"/>
      <c r="L1347" s="100"/>
      <c r="M1347" s="106"/>
      <c r="N1347" s="106"/>
      <c r="O1347" s="27"/>
      <c r="P1347" s="27"/>
      <c r="Q1347" s="27"/>
      <c r="R1347" s="27"/>
      <c r="S1347" s="27"/>
      <c r="T1347" s="27"/>
      <c r="U1347" s="27"/>
      <c r="V1347" s="27"/>
      <c r="W1347" s="27"/>
      <c r="X1347" s="27"/>
      <c r="Y1347" s="27"/>
      <c r="Z1347" s="27"/>
      <c r="AA1347" s="27"/>
      <c r="AB1347" s="27"/>
      <c r="AC1347" s="25"/>
      <c r="AD1347" s="25"/>
      <c r="AE1347" s="25"/>
      <c r="AF1347" s="25"/>
      <c r="AG1347" s="25"/>
      <c r="AH1347" s="25"/>
      <c r="AI1347" s="25"/>
      <c r="AJ1347" s="25"/>
      <c r="AK1347" s="25"/>
      <c r="AL1347" s="25"/>
      <c r="AM1347" s="25"/>
      <c r="AN1347" s="25"/>
      <c r="AO1347" s="25"/>
      <c r="AP1347" s="25"/>
      <c r="AQ1347" s="25"/>
      <c r="AR1347" s="25"/>
      <c r="AS1347" s="25"/>
      <c r="AT1347" s="25"/>
      <c r="AU1347" s="25"/>
      <c r="AV1347" s="25"/>
      <c r="AW1347" s="25"/>
      <c r="AX1347" s="25"/>
    </row>
    <row r="1348" spans="7:50" ht="12.75">
      <c r="G1348" s="49"/>
      <c r="K1348" s="100"/>
      <c r="L1348" s="100"/>
      <c r="M1348" s="106"/>
      <c r="N1348" s="106"/>
      <c r="O1348" s="27"/>
      <c r="P1348" s="27"/>
      <c r="Q1348" s="27"/>
      <c r="R1348" s="27"/>
      <c r="S1348" s="27"/>
      <c r="T1348" s="27"/>
      <c r="U1348" s="27"/>
      <c r="V1348" s="27"/>
      <c r="W1348" s="27"/>
      <c r="X1348" s="27"/>
      <c r="Y1348" s="27"/>
      <c r="Z1348" s="27"/>
      <c r="AA1348" s="27"/>
      <c r="AB1348" s="27"/>
      <c r="AC1348" s="25"/>
      <c r="AD1348" s="25"/>
      <c r="AE1348" s="25"/>
      <c r="AF1348" s="25"/>
      <c r="AG1348" s="25"/>
      <c r="AH1348" s="25"/>
      <c r="AI1348" s="25"/>
      <c r="AJ1348" s="25"/>
      <c r="AK1348" s="25"/>
      <c r="AL1348" s="25"/>
      <c r="AM1348" s="25"/>
      <c r="AN1348" s="25"/>
      <c r="AO1348" s="25"/>
      <c r="AP1348" s="25"/>
      <c r="AQ1348" s="25"/>
      <c r="AR1348" s="25"/>
      <c r="AS1348" s="25"/>
      <c r="AT1348" s="25"/>
      <c r="AU1348" s="25"/>
      <c r="AV1348" s="25"/>
      <c r="AW1348" s="25"/>
      <c r="AX1348" s="25"/>
    </row>
    <row r="1349" spans="7:50" ht="12.75">
      <c r="G1349" s="49"/>
      <c r="K1349" s="100"/>
      <c r="L1349" s="100"/>
      <c r="M1349" s="106"/>
      <c r="N1349" s="106"/>
      <c r="O1349" s="27"/>
      <c r="P1349" s="27"/>
      <c r="Q1349" s="27"/>
      <c r="R1349" s="27"/>
      <c r="S1349" s="27"/>
      <c r="T1349" s="27"/>
      <c r="U1349" s="27"/>
      <c r="V1349" s="27"/>
      <c r="W1349" s="27"/>
      <c r="X1349" s="27"/>
      <c r="Y1349" s="27"/>
      <c r="Z1349" s="27"/>
      <c r="AA1349" s="27"/>
      <c r="AB1349" s="27"/>
      <c r="AC1349" s="25"/>
      <c r="AD1349" s="25"/>
      <c r="AE1349" s="25"/>
      <c r="AF1349" s="25"/>
      <c r="AG1349" s="25"/>
      <c r="AH1349" s="25"/>
      <c r="AI1349" s="25"/>
      <c r="AJ1349" s="25"/>
      <c r="AK1349" s="25"/>
      <c r="AL1349" s="25"/>
      <c r="AM1349" s="25"/>
      <c r="AN1349" s="25"/>
      <c r="AO1349" s="25"/>
      <c r="AP1349" s="25"/>
      <c r="AQ1349" s="25"/>
      <c r="AR1349" s="25"/>
      <c r="AS1349" s="25"/>
      <c r="AT1349" s="25"/>
      <c r="AU1349" s="25"/>
      <c r="AV1349" s="25"/>
      <c r="AW1349" s="25"/>
      <c r="AX1349" s="25"/>
    </row>
    <row r="1350" spans="7:50" ht="12.75">
      <c r="G1350" s="49"/>
      <c r="K1350" s="100"/>
      <c r="L1350" s="100"/>
      <c r="M1350" s="106"/>
      <c r="N1350" s="106"/>
      <c r="O1350" s="27"/>
      <c r="P1350" s="27"/>
      <c r="Q1350" s="27"/>
      <c r="R1350" s="27"/>
      <c r="S1350" s="27"/>
      <c r="T1350" s="27"/>
      <c r="U1350" s="27"/>
      <c r="V1350" s="27"/>
      <c r="W1350" s="27"/>
      <c r="X1350" s="27"/>
      <c r="Y1350" s="27"/>
      <c r="Z1350" s="27"/>
      <c r="AA1350" s="27"/>
      <c r="AB1350" s="27"/>
      <c r="AC1350" s="25"/>
      <c r="AD1350" s="25"/>
      <c r="AE1350" s="25"/>
      <c r="AF1350" s="25"/>
      <c r="AG1350" s="25"/>
      <c r="AH1350" s="25"/>
      <c r="AI1350" s="25"/>
      <c r="AJ1350" s="25"/>
      <c r="AK1350" s="25"/>
      <c r="AL1350" s="25"/>
      <c r="AM1350" s="25"/>
      <c r="AN1350" s="25"/>
      <c r="AO1350" s="25"/>
      <c r="AP1350" s="25"/>
      <c r="AQ1350" s="25"/>
      <c r="AR1350" s="25"/>
      <c r="AS1350" s="25"/>
      <c r="AT1350" s="25"/>
      <c r="AU1350" s="25"/>
      <c r="AV1350" s="25"/>
      <c r="AW1350" s="25"/>
      <c r="AX1350" s="25"/>
    </row>
    <row r="1351" spans="7:50" ht="12.75">
      <c r="G1351" s="49"/>
      <c r="K1351" s="100"/>
      <c r="L1351" s="100"/>
      <c r="M1351" s="106"/>
      <c r="N1351" s="106"/>
      <c r="O1351" s="27"/>
      <c r="P1351" s="27"/>
      <c r="Q1351" s="27"/>
      <c r="R1351" s="27"/>
      <c r="S1351" s="27"/>
      <c r="T1351" s="27"/>
      <c r="U1351" s="27"/>
      <c r="V1351" s="27"/>
      <c r="W1351" s="27"/>
      <c r="X1351" s="27"/>
      <c r="Y1351" s="27"/>
      <c r="Z1351" s="27"/>
      <c r="AA1351" s="27"/>
      <c r="AB1351" s="27"/>
      <c r="AC1351" s="25"/>
      <c r="AD1351" s="25"/>
      <c r="AE1351" s="25"/>
      <c r="AF1351" s="25"/>
      <c r="AG1351" s="25"/>
      <c r="AH1351" s="25"/>
      <c r="AI1351" s="25"/>
      <c r="AJ1351" s="25"/>
      <c r="AK1351" s="25"/>
      <c r="AL1351" s="25"/>
      <c r="AM1351" s="25"/>
      <c r="AN1351" s="25"/>
      <c r="AO1351" s="25"/>
      <c r="AP1351" s="25"/>
      <c r="AQ1351" s="25"/>
      <c r="AR1351" s="25"/>
      <c r="AS1351" s="25"/>
      <c r="AT1351" s="25"/>
      <c r="AU1351" s="25"/>
      <c r="AV1351" s="25"/>
      <c r="AW1351" s="25"/>
      <c r="AX1351" s="25"/>
    </row>
    <row r="1352" spans="7:50" ht="12.75">
      <c r="G1352" s="49"/>
      <c r="K1352" s="100"/>
      <c r="L1352" s="100"/>
      <c r="M1352" s="106"/>
      <c r="N1352" s="106"/>
      <c r="O1352" s="27"/>
      <c r="P1352" s="27"/>
      <c r="Q1352" s="27"/>
      <c r="R1352" s="27"/>
      <c r="S1352" s="27"/>
      <c r="T1352" s="27"/>
      <c r="U1352" s="27"/>
      <c r="V1352" s="27"/>
      <c r="W1352" s="27"/>
      <c r="X1352" s="27"/>
      <c r="Y1352" s="27"/>
      <c r="Z1352" s="27"/>
      <c r="AA1352" s="27"/>
      <c r="AB1352" s="27"/>
      <c r="AC1352" s="25"/>
      <c r="AD1352" s="25"/>
      <c r="AE1352" s="25"/>
      <c r="AF1352" s="25"/>
      <c r="AG1352" s="25"/>
      <c r="AH1352" s="25"/>
      <c r="AI1352" s="25"/>
      <c r="AJ1352" s="25"/>
      <c r="AK1352" s="25"/>
      <c r="AL1352" s="25"/>
      <c r="AM1352" s="25"/>
      <c r="AN1352" s="25"/>
      <c r="AO1352" s="25"/>
      <c r="AP1352" s="25"/>
      <c r="AQ1352" s="25"/>
      <c r="AR1352" s="25"/>
      <c r="AS1352" s="25"/>
      <c r="AT1352" s="25"/>
      <c r="AU1352" s="25"/>
      <c r="AV1352" s="25"/>
      <c r="AW1352" s="25"/>
      <c r="AX1352" s="25"/>
    </row>
    <row r="1353" spans="7:50" ht="12.75">
      <c r="G1353" s="49"/>
      <c r="K1353" s="100"/>
      <c r="L1353" s="100"/>
      <c r="M1353" s="106"/>
      <c r="N1353" s="106"/>
      <c r="O1353" s="27"/>
      <c r="P1353" s="27"/>
      <c r="Q1353" s="27"/>
      <c r="R1353" s="27"/>
      <c r="S1353" s="27"/>
      <c r="T1353" s="27"/>
      <c r="U1353" s="27"/>
      <c r="V1353" s="27"/>
      <c r="W1353" s="27"/>
      <c r="X1353" s="27"/>
      <c r="Y1353" s="27"/>
      <c r="Z1353" s="27"/>
      <c r="AA1353" s="27"/>
      <c r="AB1353" s="27"/>
      <c r="AC1353" s="25"/>
      <c r="AD1353" s="25"/>
      <c r="AE1353" s="25"/>
      <c r="AF1353" s="25"/>
      <c r="AG1353" s="25"/>
      <c r="AH1353" s="25"/>
      <c r="AI1353" s="25"/>
      <c r="AJ1353" s="25"/>
      <c r="AK1353" s="25"/>
      <c r="AL1353" s="25"/>
      <c r="AM1353" s="25"/>
      <c r="AN1353" s="25"/>
      <c r="AO1353" s="25"/>
      <c r="AP1353" s="25"/>
      <c r="AQ1353" s="25"/>
      <c r="AR1353" s="25"/>
      <c r="AS1353" s="25"/>
      <c r="AT1353" s="25"/>
      <c r="AU1353" s="25"/>
      <c r="AV1353" s="25"/>
      <c r="AW1353" s="25"/>
      <c r="AX1353" s="25"/>
    </row>
    <row r="1354" spans="7:50" ht="12.75">
      <c r="G1354" s="49"/>
      <c r="K1354" s="100"/>
      <c r="L1354" s="100"/>
      <c r="M1354" s="106"/>
      <c r="N1354" s="106"/>
      <c r="O1354" s="27"/>
      <c r="P1354" s="27"/>
      <c r="Q1354" s="27"/>
      <c r="R1354" s="27"/>
      <c r="S1354" s="27"/>
      <c r="T1354" s="27"/>
      <c r="U1354" s="27"/>
      <c r="V1354" s="27"/>
      <c r="W1354" s="27"/>
      <c r="X1354" s="27"/>
      <c r="Y1354" s="27"/>
      <c r="Z1354" s="27"/>
      <c r="AA1354" s="27"/>
      <c r="AB1354" s="27"/>
      <c r="AC1354" s="25"/>
      <c r="AD1354" s="25"/>
      <c r="AE1354" s="25"/>
      <c r="AF1354" s="25"/>
      <c r="AG1354" s="25"/>
      <c r="AH1354" s="25"/>
      <c r="AI1354" s="25"/>
      <c r="AJ1354" s="25"/>
      <c r="AK1354" s="25"/>
      <c r="AL1354" s="25"/>
      <c r="AM1354" s="25"/>
      <c r="AN1354" s="25"/>
      <c r="AO1354" s="25"/>
      <c r="AP1354" s="25"/>
      <c r="AQ1354" s="25"/>
      <c r="AR1354" s="25"/>
      <c r="AS1354" s="25"/>
      <c r="AT1354" s="25"/>
      <c r="AU1354" s="25"/>
      <c r="AV1354" s="25"/>
      <c r="AW1354" s="25"/>
      <c r="AX1354" s="25"/>
    </row>
    <row r="1355" spans="7:50" ht="12.75">
      <c r="G1355" s="49"/>
      <c r="K1355" s="100"/>
      <c r="L1355" s="100"/>
      <c r="M1355" s="106"/>
      <c r="N1355" s="106"/>
      <c r="O1355" s="27"/>
      <c r="P1355" s="27"/>
      <c r="Q1355" s="27"/>
      <c r="R1355" s="27"/>
      <c r="S1355" s="27"/>
      <c r="T1355" s="27"/>
      <c r="U1355" s="27"/>
      <c r="V1355" s="27"/>
      <c r="W1355" s="27"/>
      <c r="X1355" s="27"/>
      <c r="Y1355" s="27"/>
      <c r="Z1355" s="27"/>
      <c r="AA1355" s="27"/>
      <c r="AB1355" s="27"/>
      <c r="AC1355" s="25"/>
      <c r="AD1355" s="25"/>
      <c r="AE1355" s="25"/>
      <c r="AF1355" s="25"/>
      <c r="AG1355" s="25"/>
      <c r="AH1355" s="25"/>
      <c r="AI1355" s="25"/>
      <c r="AJ1355" s="25"/>
      <c r="AK1355" s="25"/>
      <c r="AL1355" s="25"/>
      <c r="AM1355" s="25"/>
      <c r="AN1355" s="25"/>
      <c r="AO1355" s="25"/>
      <c r="AP1355" s="25"/>
      <c r="AQ1355" s="25"/>
      <c r="AR1355" s="25"/>
      <c r="AS1355" s="25"/>
      <c r="AT1355" s="25"/>
      <c r="AU1355" s="25"/>
      <c r="AV1355" s="25"/>
      <c r="AW1355" s="25"/>
      <c r="AX1355" s="25"/>
    </row>
    <row r="1356" spans="7:50" ht="12.75">
      <c r="G1356" s="49"/>
      <c r="K1356" s="100"/>
      <c r="L1356" s="100"/>
      <c r="M1356" s="106"/>
      <c r="N1356" s="106"/>
      <c r="O1356" s="27"/>
      <c r="P1356" s="27"/>
      <c r="Q1356" s="27"/>
      <c r="R1356" s="27"/>
      <c r="S1356" s="27"/>
      <c r="T1356" s="27"/>
      <c r="U1356" s="27"/>
      <c r="V1356" s="27"/>
      <c r="W1356" s="27"/>
      <c r="X1356" s="27"/>
      <c r="Y1356" s="27"/>
      <c r="Z1356" s="27"/>
      <c r="AA1356" s="27"/>
      <c r="AB1356" s="27"/>
      <c r="AC1356" s="25"/>
      <c r="AD1356" s="25"/>
      <c r="AE1356" s="25"/>
      <c r="AF1356" s="25"/>
      <c r="AG1356" s="25"/>
      <c r="AH1356" s="25"/>
      <c r="AI1356" s="25"/>
      <c r="AJ1356" s="25"/>
      <c r="AK1356" s="25"/>
      <c r="AL1356" s="25"/>
      <c r="AM1356" s="25"/>
      <c r="AN1356" s="25"/>
      <c r="AO1356" s="25"/>
      <c r="AP1356" s="25"/>
      <c r="AQ1356" s="25"/>
      <c r="AR1356" s="25"/>
      <c r="AS1356" s="25"/>
      <c r="AT1356" s="25"/>
      <c r="AU1356" s="25"/>
      <c r="AV1356" s="25"/>
      <c r="AW1356" s="25"/>
      <c r="AX1356" s="25"/>
    </row>
    <row r="1357" spans="7:50" ht="12.75">
      <c r="G1357" s="49"/>
      <c r="K1357" s="100"/>
      <c r="L1357" s="100"/>
      <c r="M1357" s="106"/>
      <c r="N1357" s="106"/>
      <c r="O1357" s="27"/>
      <c r="P1357" s="27"/>
      <c r="Q1357" s="27"/>
      <c r="R1357" s="27"/>
      <c r="S1357" s="27"/>
      <c r="T1357" s="27"/>
      <c r="U1357" s="27"/>
      <c r="V1357" s="27"/>
      <c r="W1357" s="27"/>
      <c r="X1357" s="27"/>
      <c r="Y1357" s="27"/>
      <c r="Z1357" s="27"/>
      <c r="AA1357" s="27"/>
      <c r="AB1357" s="27"/>
      <c r="AC1357" s="25"/>
      <c r="AD1357" s="25"/>
      <c r="AE1357" s="25"/>
      <c r="AF1357" s="25"/>
      <c r="AG1357" s="25"/>
      <c r="AH1357" s="25"/>
      <c r="AI1357" s="25"/>
      <c r="AJ1357" s="25"/>
      <c r="AK1357" s="25"/>
      <c r="AL1357" s="25"/>
      <c r="AM1357" s="25"/>
      <c r="AN1357" s="25"/>
      <c r="AO1357" s="25"/>
      <c r="AP1357" s="25"/>
      <c r="AQ1357" s="25"/>
      <c r="AR1357" s="25"/>
      <c r="AS1357" s="25"/>
      <c r="AT1357" s="25"/>
      <c r="AU1357" s="25"/>
      <c r="AV1357" s="25"/>
      <c r="AW1357" s="25"/>
      <c r="AX1357" s="25"/>
    </row>
    <row r="1358" spans="7:50" ht="12.75">
      <c r="G1358" s="49"/>
      <c r="K1358" s="100"/>
      <c r="L1358" s="100"/>
      <c r="M1358" s="106"/>
      <c r="N1358" s="106"/>
      <c r="O1358" s="27"/>
      <c r="P1358" s="27"/>
      <c r="Q1358" s="27"/>
      <c r="R1358" s="27"/>
      <c r="S1358" s="27"/>
      <c r="T1358" s="27"/>
      <c r="U1358" s="27"/>
      <c r="V1358" s="27"/>
      <c r="W1358" s="27"/>
      <c r="X1358" s="27"/>
      <c r="Y1358" s="27"/>
      <c r="Z1358" s="27"/>
      <c r="AA1358" s="27"/>
      <c r="AB1358" s="27"/>
      <c r="AC1358" s="25"/>
      <c r="AD1358" s="25"/>
      <c r="AE1358" s="25"/>
      <c r="AF1358" s="25"/>
      <c r="AG1358" s="25"/>
      <c r="AH1358" s="25"/>
      <c r="AI1358" s="25"/>
      <c r="AJ1358" s="25"/>
      <c r="AK1358" s="25"/>
      <c r="AL1358" s="25"/>
      <c r="AM1358" s="25"/>
      <c r="AN1358" s="25"/>
      <c r="AO1358" s="25"/>
      <c r="AP1358" s="25"/>
      <c r="AQ1358" s="25"/>
      <c r="AR1358" s="25"/>
      <c r="AS1358" s="25"/>
      <c r="AT1358" s="25"/>
      <c r="AU1358" s="25"/>
      <c r="AV1358" s="25"/>
      <c r="AW1358" s="25"/>
      <c r="AX1358" s="25"/>
    </row>
    <row r="1359" spans="7:50" ht="12.75">
      <c r="G1359" s="49"/>
      <c r="K1359" s="100"/>
      <c r="L1359" s="100"/>
      <c r="M1359" s="106"/>
      <c r="N1359" s="106"/>
      <c r="O1359" s="27"/>
      <c r="P1359" s="27"/>
      <c r="Q1359" s="27"/>
      <c r="R1359" s="27"/>
      <c r="S1359" s="27"/>
      <c r="T1359" s="27"/>
      <c r="U1359" s="27"/>
      <c r="V1359" s="27"/>
      <c r="W1359" s="27"/>
      <c r="X1359" s="27"/>
      <c r="Y1359" s="27"/>
      <c r="Z1359" s="27"/>
      <c r="AA1359" s="27"/>
      <c r="AB1359" s="27"/>
      <c r="AC1359" s="25"/>
      <c r="AD1359" s="25"/>
      <c r="AE1359" s="25"/>
      <c r="AF1359" s="25"/>
      <c r="AG1359" s="25"/>
      <c r="AH1359" s="25"/>
      <c r="AI1359" s="25"/>
      <c r="AJ1359" s="25"/>
      <c r="AK1359" s="25"/>
      <c r="AL1359" s="25"/>
      <c r="AM1359" s="25"/>
      <c r="AN1359" s="25"/>
      <c r="AO1359" s="25"/>
      <c r="AP1359" s="25"/>
      <c r="AQ1359" s="25"/>
      <c r="AR1359" s="25"/>
      <c r="AS1359" s="25"/>
      <c r="AT1359" s="25"/>
      <c r="AU1359" s="25"/>
      <c r="AV1359" s="25"/>
      <c r="AW1359" s="25"/>
      <c r="AX1359" s="25"/>
    </row>
    <row r="1360" spans="7:50" ht="12.75">
      <c r="G1360" s="49"/>
      <c r="K1360" s="100"/>
      <c r="L1360" s="100"/>
      <c r="M1360" s="106"/>
      <c r="N1360" s="106"/>
      <c r="O1360" s="27"/>
      <c r="P1360" s="27"/>
      <c r="Q1360" s="27"/>
      <c r="R1360" s="27"/>
      <c r="S1360" s="27"/>
      <c r="T1360" s="27"/>
      <c r="U1360" s="27"/>
      <c r="V1360" s="27"/>
      <c r="W1360" s="27"/>
      <c r="X1360" s="27"/>
      <c r="Y1360" s="27"/>
      <c r="Z1360" s="27"/>
      <c r="AA1360" s="27"/>
      <c r="AB1360" s="27"/>
      <c r="AC1360" s="25"/>
      <c r="AD1360" s="25"/>
      <c r="AE1360" s="25"/>
      <c r="AF1360" s="25"/>
      <c r="AG1360" s="25"/>
      <c r="AH1360" s="25"/>
      <c r="AI1360" s="25"/>
      <c r="AJ1360" s="25"/>
      <c r="AK1360" s="25"/>
      <c r="AL1360" s="25"/>
      <c r="AM1360" s="25"/>
      <c r="AN1360" s="25"/>
      <c r="AO1360" s="25"/>
      <c r="AP1360" s="25"/>
      <c r="AQ1360" s="25"/>
      <c r="AR1360" s="25"/>
      <c r="AS1360" s="25"/>
      <c r="AT1360" s="25"/>
      <c r="AU1360" s="25"/>
      <c r="AV1360" s="25"/>
      <c r="AW1360" s="25"/>
      <c r="AX1360" s="25"/>
    </row>
    <row r="1361" spans="7:50" ht="12.75">
      <c r="G1361" s="49"/>
      <c r="K1361" s="100"/>
      <c r="L1361" s="100"/>
      <c r="M1361" s="106"/>
      <c r="N1361" s="106"/>
      <c r="O1361" s="27"/>
      <c r="P1361" s="27"/>
      <c r="Q1361" s="27"/>
      <c r="R1361" s="27"/>
      <c r="S1361" s="27"/>
      <c r="T1361" s="27"/>
      <c r="U1361" s="27"/>
      <c r="V1361" s="27"/>
      <c r="W1361" s="27"/>
      <c r="X1361" s="27"/>
      <c r="Y1361" s="27"/>
      <c r="Z1361" s="27"/>
      <c r="AA1361" s="27"/>
      <c r="AB1361" s="27"/>
      <c r="AC1361" s="25"/>
      <c r="AD1361" s="25"/>
      <c r="AE1361" s="25"/>
      <c r="AF1361" s="25"/>
      <c r="AG1361" s="25"/>
      <c r="AH1361" s="25"/>
      <c r="AI1361" s="25"/>
      <c r="AJ1361" s="25"/>
      <c r="AK1361" s="25"/>
      <c r="AL1361" s="25"/>
      <c r="AM1361" s="25"/>
      <c r="AN1361" s="25"/>
      <c r="AO1361" s="25"/>
      <c r="AP1361" s="25"/>
      <c r="AQ1361" s="25"/>
      <c r="AR1361" s="25"/>
      <c r="AS1361" s="25"/>
      <c r="AT1361" s="25"/>
      <c r="AU1361" s="25"/>
      <c r="AV1361" s="25"/>
      <c r="AW1361" s="25"/>
      <c r="AX1361" s="25"/>
    </row>
    <row r="1362" spans="7:50" ht="12.75">
      <c r="G1362" s="49"/>
      <c r="K1362" s="100"/>
      <c r="L1362" s="100"/>
      <c r="M1362" s="106"/>
      <c r="N1362" s="106"/>
      <c r="O1362" s="27"/>
      <c r="P1362" s="27"/>
      <c r="Q1362" s="27"/>
      <c r="R1362" s="27"/>
      <c r="S1362" s="27"/>
      <c r="T1362" s="27"/>
      <c r="U1362" s="27"/>
      <c r="V1362" s="27"/>
      <c r="W1362" s="27"/>
      <c r="X1362" s="27"/>
      <c r="Y1362" s="27"/>
      <c r="Z1362" s="27"/>
      <c r="AA1362" s="27"/>
      <c r="AB1362" s="27"/>
      <c r="AC1362" s="25"/>
      <c r="AD1362" s="25"/>
      <c r="AE1362" s="25"/>
      <c r="AF1362" s="25"/>
      <c r="AG1362" s="25"/>
      <c r="AH1362" s="25"/>
      <c r="AI1362" s="25"/>
      <c r="AJ1362" s="25"/>
      <c r="AK1362" s="25"/>
      <c r="AL1362" s="25"/>
      <c r="AM1362" s="25"/>
      <c r="AN1362" s="25"/>
      <c r="AO1362" s="25"/>
      <c r="AP1362" s="25"/>
      <c r="AQ1362" s="25"/>
      <c r="AR1362" s="25"/>
      <c r="AS1362" s="25"/>
      <c r="AT1362" s="25"/>
      <c r="AU1362" s="25"/>
      <c r="AV1362" s="25"/>
      <c r="AW1362" s="25"/>
      <c r="AX1362" s="25"/>
    </row>
    <row r="1363" spans="7:50" ht="12.75">
      <c r="G1363" s="49"/>
      <c r="K1363" s="100"/>
      <c r="L1363" s="100"/>
      <c r="M1363" s="106"/>
      <c r="N1363" s="106"/>
      <c r="O1363" s="27"/>
      <c r="P1363" s="27"/>
      <c r="Q1363" s="27"/>
      <c r="R1363" s="27"/>
      <c r="S1363" s="27"/>
      <c r="T1363" s="27"/>
      <c r="U1363" s="27"/>
      <c r="V1363" s="27"/>
      <c r="W1363" s="27"/>
      <c r="X1363" s="27"/>
      <c r="Y1363" s="27"/>
      <c r="Z1363" s="27"/>
      <c r="AA1363" s="27"/>
      <c r="AB1363" s="27"/>
      <c r="AC1363" s="25"/>
      <c r="AD1363" s="25"/>
      <c r="AE1363" s="25"/>
      <c r="AF1363" s="25"/>
      <c r="AG1363" s="25"/>
      <c r="AH1363" s="25"/>
      <c r="AI1363" s="25"/>
      <c r="AJ1363" s="25"/>
      <c r="AK1363" s="25"/>
      <c r="AL1363" s="25"/>
      <c r="AM1363" s="25"/>
      <c r="AN1363" s="25"/>
      <c r="AO1363" s="25"/>
      <c r="AP1363" s="25"/>
      <c r="AQ1363" s="25"/>
      <c r="AR1363" s="25"/>
      <c r="AS1363" s="25"/>
      <c r="AT1363" s="25"/>
      <c r="AU1363" s="25"/>
      <c r="AV1363" s="25"/>
      <c r="AW1363" s="25"/>
      <c r="AX1363" s="25"/>
    </row>
    <row r="1364" spans="7:50" ht="12.75">
      <c r="G1364" s="49"/>
      <c r="K1364" s="100"/>
      <c r="L1364" s="100"/>
      <c r="M1364" s="106"/>
      <c r="N1364" s="106"/>
      <c r="O1364" s="27"/>
      <c r="P1364" s="27"/>
      <c r="Q1364" s="27"/>
      <c r="R1364" s="27"/>
      <c r="S1364" s="27"/>
      <c r="T1364" s="27"/>
      <c r="U1364" s="27"/>
      <c r="V1364" s="27"/>
      <c r="W1364" s="27"/>
      <c r="X1364" s="27"/>
      <c r="Y1364" s="27"/>
      <c r="Z1364" s="27"/>
      <c r="AA1364" s="27"/>
      <c r="AB1364" s="27"/>
      <c r="AC1364" s="25"/>
      <c r="AD1364" s="25"/>
      <c r="AE1364" s="25"/>
      <c r="AF1364" s="25"/>
      <c r="AG1364" s="25"/>
      <c r="AH1364" s="25"/>
      <c r="AI1364" s="25"/>
      <c r="AJ1364" s="25"/>
      <c r="AK1364" s="25"/>
      <c r="AL1364" s="25"/>
      <c r="AM1364" s="25"/>
      <c r="AN1364" s="25"/>
      <c r="AO1364" s="25"/>
      <c r="AP1364" s="25"/>
      <c r="AQ1364" s="25"/>
      <c r="AR1364" s="25"/>
      <c r="AS1364" s="25"/>
      <c r="AT1364" s="25"/>
      <c r="AU1364" s="25"/>
      <c r="AV1364" s="25"/>
      <c r="AW1364" s="25"/>
      <c r="AX1364" s="25"/>
    </row>
    <row r="1365" spans="7:50" ht="12.75">
      <c r="G1365" s="49"/>
      <c r="K1365" s="100"/>
      <c r="L1365" s="100"/>
      <c r="M1365" s="106"/>
      <c r="N1365" s="106"/>
      <c r="O1365" s="27"/>
      <c r="P1365" s="27"/>
      <c r="Q1365" s="27"/>
      <c r="R1365" s="27"/>
      <c r="S1365" s="27"/>
      <c r="T1365" s="27"/>
      <c r="U1365" s="27"/>
      <c r="V1365" s="27"/>
      <c r="W1365" s="27"/>
      <c r="X1365" s="27"/>
      <c r="Y1365" s="27"/>
      <c r="Z1365" s="27"/>
      <c r="AA1365" s="27"/>
      <c r="AB1365" s="27"/>
      <c r="AC1365" s="25"/>
      <c r="AD1365" s="25"/>
      <c r="AE1365" s="25"/>
      <c r="AF1365" s="25"/>
      <c r="AG1365" s="25"/>
      <c r="AH1365" s="25"/>
      <c r="AI1365" s="25"/>
      <c r="AJ1365" s="25"/>
      <c r="AK1365" s="25"/>
      <c r="AL1365" s="25"/>
      <c r="AM1365" s="25"/>
      <c r="AN1365" s="25"/>
      <c r="AO1365" s="25"/>
      <c r="AP1365" s="25"/>
      <c r="AQ1365" s="25"/>
      <c r="AR1365" s="25"/>
      <c r="AS1365" s="25"/>
      <c r="AT1365" s="25"/>
      <c r="AU1365" s="25"/>
      <c r="AV1365" s="25"/>
      <c r="AW1365" s="25"/>
      <c r="AX1365" s="25"/>
    </row>
    <row r="1366" spans="7:50" ht="12.75">
      <c r="G1366" s="49"/>
      <c r="K1366" s="100"/>
      <c r="L1366" s="100"/>
      <c r="M1366" s="106"/>
      <c r="N1366" s="106"/>
      <c r="O1366" s="27"/>
      <c r="P1366" s="27"/>
      <c r="Q1366" s="27"/>
      <c r="R1366" s="27"/>
      <c r="S1366" s="27"/>
      <c r="T1366" s="27"/>
      <c r="U1366" s="27"/>
      <c r="V1366" s="27"/>
      <c r="W1366" s="27"/>
      <c r="X1366" s="27"/>
      <c r="Y1366" s="27"/>
      <c r="Z1366" s="27"/>
      <c r="AA1366" s="27"/>
      <c r="AB1366" s="27"/>
      <c r="AC1366" s="25"/>
      <c r="AD1366" s="25"/>
      <c r="AE1366" s="25"/>
      <c r="AF1366" s="25"/>
      <c r="AG1366" s="25"/>
      <c r="AH1366" s="25"/>
      <c r="AI1366" s="25"/>
      <c r="AJ1366" s="25"/>
      <c r="AK1366" s="25"/>
      <c r="AL1366" s="25"/>
      <c r="AM1366" s="25"/>
      <c r="AN1366" s="25"/>
      <c r="AO1366" s="25"/>
      <c r="AP1366" s="25"/>
      <c r="AQ1366" s="25"/>
      <c r="AR1366" s="25"/>
      <c r="AS1366" s="25"/>
      <c r="AT1366" s="25"/>
      <c r="AU1366" s="25"/>
      <c r="AV1366" s="25"/>
      <c r="AW1366" s="25"/>
      <c r="AX1366" s="25"/>
    </row>
    <row r="1367" spans="7:50" ht="12.75">
      <c r="G1367" s="49"/>
      <c r="K1367" s="100"/>
      <c r="L1367" s="100"/>
      <c r="M1367" s="106"/>
      <c r="N1367" s="106"/>
      <c r="O1367" s="27"/>
      <c r="P1367" s="27"/>
      <c r="Q1367" s="27"/>
      <c r="R1367" s="27"/>
      <c r="S1367" s="27"/>
      <c r="T1367" s="27"/>
      <c r="U1367" s="27"/>
      <c r="V1367" s="27"/>
      <c r="W1367" s="27"/>
      <c r="X1367" s="27"/>
      <c r="Y1367" s="27"/>
      <c r="Z1367" s="27"/>
      <c r="AA1367" s="27"/>
      <c r="AB1367" s="27"/>
      <c r="AC1367" s="25"/>
      <c r="AD1367" s="25"/>
      <c r="AE1367" s="25"/>
      <c r="AF1367" s="25"/>
      <c r="AG1367" s="25"/>
      <c r="AH1367" s="25"/>
      <c r="AI1367" s="25"/>
      <c r="AJ1367" s="25"/>
      <c r="AK1367" s="25"/>
      <c r="AL1367" s="25"/>
      <c r="AM1367" s="25"/>
      <c r="AN1367" s="25"/>
      <c r="AO1367" s="25"/>
      <c r="AP1367" s="25"/>
      <c r="AQ1367" s="25"/>
      <c r="AR1367" s="25"/>
      <c r="AS1367" s="25"/>
      <c r="AT1367" s="25"/>
      <c r="AU1367" s="25"/>
      <c r="AV1367" s="25"/>
      <c r="AW1367" s="25"/>
      <c r="AX1367" s="25"/>
    </row>
    <row r="1368" spans="7:50" ht="12.75">
      <c r="G1368" s="49"/>
      <c r="K1368" s="100"/>
      <c r="L1368" s="100"/>
      <c r="M1368" s="106"/>
      <c r="N1368" s="106"/>
      <c r="O1368" s="27"/>
      <c r="P1368" s="27"/>
      <c r="Q1368" s="27"/>
      <c r="R1368" s="27"/>
      <c r="S1368" s="27"/>
      <c r="T1368" s="27"/>
      <c r="U1368" s="27"/>
      <c r="V1368" s="27"/>
      <c r="W1368" s="27"/>
      <c r="X1368" s="27"/>
      <c r="Y1368" s="27"/>
      <c r="Z1368" s="27"/>
      <c r="AA1368" s="27"/>
      <c r="AB1368" s="27"/>
      <c r="AC1368" s="25"/>
      <c r="AD1368" s="25"/>
      <c r="AE1368" s="25"/>
      <c r="AF1368" s="25"/>
      <c r="AG1368" s="25"/>
      <c r="AH1368" s="25"/>
      <c r="AI1368" s="25"/>
      <c r="AJ1368" s="25"/>
      <c r="AK1368" s="25"/>
      <c r="AL1368" s="25"/>
      <c r="AM1368" s="25"/>
      <c r="AN1368" s="25"/>
      <c r="AO1368" s="25"/>
      <c r="AP1368" s="25"/>
      <c r="AQ1368" s="25"/>
      <c r="AR1368" s="25"/>
      <c r="AS1368" s="25"/>
      <c r="AT1368" s="25"/>
      <c r="AU1368" s="25"/>
      <c r="AV1368" s="25"/>
      <c r="AW1368" s="25"/>
      <c r="AX1368" s="25"/>
    </row>
    <row r="1369" spans="7:50" ht="12.75">
      <c r="G1369" s="49"/>
      <c r="K1369" s="100"/>
      <c r="L1369" s="100"/>
      <c r="M1369" s="106"/>
      <c r="N1369" s="106"/>
      <c r="O1369" s="27"/>
      <c r="P1369" s="27"/>
      <c r="Q1369" s="27"/>
      <c r="R1369" s="27"/>
      <c r="S1369" s="27"/>
      <c r="T1369" s="27"/>
      <c r="U1369" s="27"/>
      <c r="V1369" s="27"/>
      <c r="W1369" s="27"/>
      <c r="X1369" s="27"/>
      <c r="Y1369" s="27"/>
      <c r="Z1369" s="27"/>
      <c r="AA1369" s="27"/>
      <c r="AB1369" s="27"/>
      <c r="AC1369" s="25"/>
      <c r="AD1369" s="25"/>
      <c r="AE1369" s="25"/>
      <c r="AF1369" s="25"/>
      <c r="AG1369" s="25"/>
      <c r="AH1369" s="25"/>
      <c r="AI1369" s="25"/>
      <c r="AJ1369" s="25"/>
      <c r="AK1369" s="25"/>
      <c r="AL1369" s="25"/>
      <c r="AM1369" s="25"/>
      <c r="AN1369" s="25"/>
      <c r="AO1369" s="25"/>
      <c r="AP1369" s="25"/>
      <c r="AQ1369" s="25"/>
      <c r="AR1369" s="25"/>
      <c r="AS1369" s="25"/>
      <c r="AT1369" s="25"/>
      <c r="AU1369" s="25"/>
      <c r="AV1369" s="25"/>
      <c r="AW1369" s="25"/>
      <c r="AX1369" s="25"/>
    </row>
    <row r="1370" spans="7:50" ht="12.75">
      <c r="G1370" s="49"/>
      <c r="K1370" s="100"/>
      <c r="L1370" s="100"/>
      <c r="M1370" s="106"/>
      <c r="N1370" s="106"/>
      <c r="O1370" s="27"/>
      <c r="P1370" s="27"/>
      <c r="Q1370" s="27"/>
      <c r="R1370" s="27"/>
      <c r="S1370" s="27"/>
      <c r="T1370" s="27"/>
      <c r="U1370" s="27"/>
      <c r="V1370" s="27"/>
      <c r="W1370" s="27"/>
      <c r="X1370" s="27"/>
      <c r="Y1370" s="27"/>
      <c r="Z1370" s="27"/>
      <c r="AA1370" s="27"/>
      <c r="AB1370" s="27"/>
      <c r="AC1370" s="25"/>
      <c r="AD1370" s="25"/>
      <c r="AE1370" s="25"/>
      <c r="AF1370" s="25"/>
      <c r="AG1370" s="25"/>
      <c r="AH1370" s="25"/>
      <c r="AI1370" s="25"/>
      <c r="AJ1370" s="25"/>
      <c r="AK1370" s="25"/>
      <c r="AL1370" s="25"/>
      <c r="AM1370" s="25"/>
      <c r="AN1370" s="25"/>
      <c r="AO1370" s="25"/>
      <c r="AP1370" s="25"/>
      <c r="AQ1370" s="25"/>
      <c r="AR1370" s="25"/>
      <c r="AS1370" s="25"/>
      <c r="AT1370" s="25"/>
      <c r="AU1370" s="25"/>
      <c r="AV1370" s="25"/>
      <c r="AW1370" s="25"/>
      <c r="AX1370" s="25"/>
    </row>
    <row r="1371" spans="7:50" ht="12.75">
      <c r="G1371" s="49"/>
      <c r="K1371" s="100"/>
      <c r="L1371" s="100"/>
      <c r="M1371" s="106"/>
      <c r="N1371" s="106"/>
      <c r="O1371" s="27"/>
      <c r="P1371" s="27"/>
      <c r="Q1371" s="27"/>
      <c r="R1371" s="27"/>
      <c r="S1371" s="27"/>
      <c r="T1371" s="27"/>
      <c r="U1371" s="27"/>
      <c r="V1371" s="27"/>
      <c r="W1371" s="27"/>
      <c r="X1371" s="27"/>
      <c r="Y1371" s="27"/>
      <c r="Z1371" s="27"/>
      <c r="AA1371" s="27"/>
      <c r="AB1371" s="27"/>
      <c r="AC1371" s="25"/>
      <c r="AD1371" s="25"/>
      <c r="AE1371" s="25"/>
      <c r="AF1371" s="25"/>
      <c r="AG1371" s="25"/>
      <c r="AH1371" s="25"/>
      <c r="AI1371" s="25"/>
      <c r="AJ1371" s="25"/>
      <c r="AK1371" s="25"/>
      <c r="AL1371" s="25"/>
      <c r="AM1371" s="25"/>
      <c r="AN1371" s="25"/>
      <c r="AO1371" s="25"/>
      <c r="AP1371" s="25"/>
      <c r="AQ1371" s="25"/>
      <c r="AR1371" s="25"/>
      <c r="AS1371" s="25"/>
      <c r="AT1371" s="25"/>
      <c r="AU1371" s="25"/>
      <c r="AV1371" s="25"/>
      <c r="AW1371" s="25"/>
      <c r="AX1371" s="25"/>
    </row>
    <row r="1372" spans="7:50" ht="12.75">
      <c r="G1372" s="49"/>
      <c r="K1372" s="100"/>
      <c r="L1372" s="100"/>
      <c r="M1372" s="106"/>
      <c r="N1372" s="106"/>
      <c r="O1372" s="27"/>
      <c r="P1372" s="27"/>
      <c r="Q1372" s="27"/>
      <c r="R1372" s="27"/>
      <c r="S1372" s="27"/>
      <c r="T1372" s="27"/>
      <c r="U1372" s="27"/>
      <c r="V1372" s="27"/>
      <c r="W1372" s="27"/>
      <c r="X1372" s="27"/>
      <c r="Y1372" s="27"/>
      <c r="Z1372" s="27"/>
      <c r="AA1372" s="27"/>
      <c r="AB1372" s="27"/>
      <c r="AC1372" s="25"/>
      <c r="AD1372" s="25"/>
      <c r="AE1372" s="25"/>
      <c r="AF1372" s="25"/>
      <c r="AG1372" s="25"/>
      <c r="AH1372" s="25"/>
      <c r="AI1372" s="25"/>
      <c r="AJ1372" s="25"/>
      <c r="AK1372" s="25"/>
      <c r="AL1372" s="25"/>
      <c r="AM1372" s="25"/>
      <c r="AN1372" s="25"/>
      <c r="AO1372" s="25"/>
      <c r="AP1372" s="25"/>
      <c r="AQ1372" s="25"/>
      <c r="AR1372" s="25"/>
      <c r="AS1372" s="25"/>
      <c r="AT1372" s="25"/>
      <c r="AU1372" s="25"/>
      <c r="AV1372" s="25"/>
      <c r="AW1372" s="25"/>
      <c r="AX1372" s="25"/>
    </row>
    <row r="1373" spans="7:50" ht="12.75">
      <c r="G1373" s="49"/>
      <c r="K1373" s="100"/>
      <c r="L1373" s="100"/>
      <c r="M1373" s="106"/>
      <c r="N1373" s="106"/>
      <c r="O1373" s="27"/>
      <c r="P1373" s="27"/>
      <c r="Q1373" s="27"/>
      <c r="R1373" s="27"/>
      <c r="S1373" s="27"/>
      <c r="T1373" s="27"/>
      <c r="U1373" s="27"/>
      <c r="V1373" s="27"/>
      <c r="W1373" s="27"/>
      <c r="X1373" s="27"/>
      <c r="Y1373" s="27"/>
      <c r="Z1373" s="27"/>
      <c r="AA1373" s="27"/>
      <c r="AB1373" s="27"/>
      <c r="AC1373" s="25"/>
      <c r="AD1373" s="25"/>
      <c r="AE1373" s="25"/>
      <c r="AF1373" s="25"/>
      <c r="AG1373" s="25"/>
      <c r="AH1373" s="25"/>
      <c r="AI1373" s="25"/>
      <c r="AJ1373" s="25"/>
      <c r="AK1373" s="25"/>
      <c r="AL1373" s="25"/>
      <c r="AM1373" s="25"/>
      <c r="AN1373" s="25"/>
      <c r="AO1373" s="25"/>
      <c r="AP1373" s="25"/>
      <c r="AQ1373" s="25"/>
      <c r="AR1373" s="25"/>
      <c r="AS1373" s="25"/>
      <c r="AT1373" s="25"/>
      <c r="AU1373" s="25"/>
      <c r="AV1373" s="25"/>
      <c r="AW1373" s="25"/>
      <c r="AX1373" s="25"/>
    </row>
    <row r="1374" spans="7:50" ht="12.75">
      <c r="G1374" s="49"/>
      <c r="K1374" s="100"/>
      <c r="L1374" s="100"/>
      <c r="M1374" s="106"/>
      <c r="N1374" s="106"/>
      <c r="O1374" s="27"/>
      <c r="P1374" s="27"/>
      <c r="Q1374" s="27"/>
      <c r="R1374" s="27"/>
      <c r="S1374" s="27"/>
      <c r="T1374" s="27"/>
      <c r="U1374" s="27"/>
      <c r="V1374" s="27"/>
      <c r="W1374" s="27"/>
      <c r="X1374" s="27"/>
      <c r="Y1374" s="27"/>
      <c r="Z1374" s="27"/>
      <c r="AA1374" s="27"/>
      <c r="AB1374" s="27"/>
      <c r="AC1374" s="25"/>
      <c r="AD1374" s="25"/>
      <c r="AE1374" s="25"/>
      <c r="AF1374" s="25"/>
      <c r="AG1374" s="25"/>
      <c r="AH1374" s="25"/>
      <c r="AI1374" s="25"/>
      <c r="AJ1374" s="25"/>
      <c r="AK1374" s="25"/>
      <c r="AL1374" s="25"/>
      <c r="AM1374" s="25"/>
      <c r="AN1374" s="25"/>
      <c r="AO1374" s="25"/>
      <c r="AP1374" s="25"/>
      <c r="AQ1374" s="25"/>
      <c r="AR1374" s="25"/>
      <c r="AS1374" s="25"/>
      <c r="AT1374" s="25"/>
      <c r="AU1374" s="25"/>
      <c r="AV1374" s="25"/>
      <c r="AW1374" s="25"/>
      <c r="AX1374" s="25"/>
    </row>
    <row r="1375" spans="7:50" ht="12.75">
      <c r="G1375" s="49"/>
      <c r="K1375" s="100"/>
      <c r="L1375" s="100"/>
      <c r="M1375" s="106"/>
      <c r="N1375" s="106"/>
      <c r="O1375" s="27"/>
      <c r="P1375" s="27"/>
      <c r="Q1375" s="27"/>
      <c r="R1375" s="27"/>
      <c r="S1375" s="27"/>
      <c r="T1375" s="27"/>
      <c r="U1375" s="27"/>
      <c r="V1375" s="27"/>
      <c r="W1375" s="27"/>
      <c r="X1375" s="27"/>
      <c r="Y1375" s="27"/>
      <c r="Z1375" s="27"/>
      <c r="AA1375" s="27"/>
      <c r="AB1375" s="27"/>
      <c r="AC1375" s="25"/>
      <c r="AD1375" s="25"/>
      <c r="AE1375" s="25"/>
      <c r="AF1375" s="25"/>
      <c r="AG1375" s="25"/>
      <c r="AH1375" s="25"/>
      <c r="AI1375" s="25"/>
      <c r="AJ1375" s="25"/>
      <c r="AK1375" s="25"/>
      <c r="AL1375" s="25"/>
      <c r="AM1375" s="25"/>
      <c r="AN1375" s="25"/>
      <c r="AO1375" s="25"/>
      <c r="AP1375" s="25"/>
      <c r="AQ1375" s="25"/>
      <c r="AR1375" s="25"/>
      <c r="AS1375" s="25"/>
      <c r="AT1375" s="25"/>
      <c r="AU1375" s="25"/>
      <c r="AV1375" s="25"/>
      <c r="AW1375" s="25"/>
      <c r="AX1375" s="25"/>
    </row>
    <row r="1376" spans="7:50" ht="12.75">
      <c r="G1376" s="49"/>
      <c r="K1376" s="100"/>
      <c r="L1376" s="100"/>
      <c r="M1376" s="106"/>
      <c r="N1376" s="106"/>
      <c r="O1376" s="27"/>
      <c r="P1376" s="27"/>
      <c r="Q1376" s="27"/>
      <c r="R1376" s="27"/>
      <c r="S1376" s="27"/>
      <c r="T1376" s="27"/>
      <c r="U1376" s="27"/>
      <c r="V1376" s="27"/>
      <c r="W1376" s="27"/>
      <c r="X1376" s="27"/>
      <c r="Y1376" s="27"/>
      <c r="Z1376" s="27"/>
      <c r="AA1376" s="27"/>
      <c r="AB1376" s="27"/>
      <c r="AC1376" s="25"/>
      <c r="AD1376" s="25"/>
      <c r="AE1376" s="25"/>
      <c r="AF1376" s="25"/>
      <c r="AG1376" s="25"/>
      <c r="AH1376" s="25"/>
      <c r="AI1376" s="25"/>
      <c r="AJ1376" s="25"/>
      <c r="AK1376" s="25"/>
      <c r="AL1376" s="25"/>
      <c r="AM1376" s="25"/>
      <c r="AN1376" s="25"/>
      <c r="AO1376" s="25"/>
      <c r="AP1376" s="25"/>
      <c r="AQ1376" s="25"/>
      <c r="AR1376" s="25"/>
      <c r="AS1376" s="25"/>
      <c r="AT1376" s="25"/>
      <c r="AU1376" s="25"/>
      <c r="AV1376" s="25"/>
      <c r="AW1376" s="25"/>
      <c r="AX1376" s="25"/>
    </row>
    <row r="1377" spans="7:50" ht="12.75">
      <c r="G1377" s="49"/>
      <c r="K1377" s="100"/>
      <c r="L1377" s="100"/>
      <c r="M1377" s="106"/>
      <c r="N1377" s="106"/>
      <c r="O1377" s="27"/>
      <c r="P1377" s="27"/>
      <c r="Q1377" s="27"/>
      <c r="R1377" s="27"/>
      <c r="S1377" s="27"/>
      <c r="T1377" s="27"/>
      <c r="U1377" s="27"/>
      <c r="V1377" s="27"/>
      <c r="W1377" s="27"/>
      <c r="X1377" s="27"/>
      <c r="Y1377" s="27"/>
      <c r="Z1377" s="27"/>
      <c r="AA1377" s="27"/>
      <c r="AB1377" s="27"/>
      <c r="AC1377" s="25"/>
      <c r="AD1377" s="25"/>
      <c r="AE1377" s="25"/>
      <c r="AF1377" s="25"/>
      <c r="AG1377" s="25"/>
      <c r="AH1377" s="25"/>
      <c r="AI1377" s="25"/>
      <c r="AJ1377" s="25"/>
      <c r="AK1377" s="25"/>
      <c r="AL1377" s="25"/>
      <c r="AM1377" s="25"/>
      <c r="AN1377" s="25"/>
      <c r="AO1377" s="25"/>
      <c r="AP1377" s="25"/>
      <c r="AQ1377" s="25"/>
      <c r="AR1377" s="25"/>
      <c r="AS1377" s="25"/>
      <c r="AT1377" s="25"/>
      <c r="AU1377" s="25"/>
      <c r="AV1377" s="25"/>
      <c r="AW1377" s="25"/>
      <c r="AX1377" s="25"/>
    </row>
    <row r="1378" spans="7:50" ht="12.75">
      <c r="G1378" s="49"/>
      <c r="K1378" s="100"/>
      <c r="L1378" s="100"/>
      <c r="M1378" s="106"/>
      <c r="N1378" s="106"/>
      <c r="O1378" s="27"/>
      <c r="P1378" s="27"/>
      <c r="Q1378" s="27"/>
      <c r="R1378" s="27"/>
      <c r="S1378" s="27"/>
      <c r="T1378" s="27"/>
      <c r="U1378" s="27"/>
      <c r="V1378" s="27"/>
      <c r="W1378" s="27"/>
      <c r="X1378" s="27"/>
      <c r="Y1378" s="27"/>
      <c r="Z1378" s="27"/>
      <c r="AA1378" s="27"/>
      <c r="AB1378" s="27"/>
      <c r="AC1378" s="25"/>
      <c r="AD1378" s="25"/>
      <c r="AE1378" s="25"/>
      <c r="AF1378" s="25"/>
      <c r="AG1378" s="25"/>
      <c r="AH1378" s="25"/>
      <c r="AI1378" s="25"/>
      <c r="AJ1378" s="25"/>
      <c r="AK1378" s="25"/>
      <c r="AL1378" s="25"/>
      <c r="AM1378" s="25"/>
      <c r="AN1378" s="25"/>
      <c r="AO1378" s="25"/>
      <c r="AP1378" s="25"/>
      <c r="AQ1378" s="25"/>
      <c r="AR1378" s="25"/>
      <c r="AS1378" s="25"/>
      <c r="AT1378" s="25"/>
      <c r="AU1378" s="25"/>
      <c r="AV1378" s="25"/>
      <c r="AW1378" s="25"/>
      <c r="AX1378" s="25"/>
    </row>
    <row r="1379" spans="7:50" ht="12.75">
      <c r="G1379" s="49"/>
      <c r="K1379" s="100"/>
      <c r="L1379" s="100"/>
      <c r="M1379" s="106"/>
      <c r="N1379" s="106"/>
      <c r="O1379" s="27"/>
      <c r="P1379" s="27"/>
      <c r="Q1379" s="27"/>
      <c r="R1379" s="27"/>
      <c r="S1379" s="27"/>
      <c r="T1379" s="27"/>
      <c r="U1379" s="27"/>
      <c r="V1379" s="27"/>
      <c r="W1379" s="27"/>
      <c r="X1379" s="27"/>
      <c r="Y1379" s="27"/>
      <c r="Z1379" s="27"/>
      <c r="AA1379" s="27"/>
      <c r="AB1379" s="27"/>
      <c r="AC1379" s="25"/>
      <c r="AD1379" s="25"/>
      <c r="AE1379" s="25"/>
      <c r="AF1379" s="25"/>
      <c r="AG1379" s="25"/>
      <c r="AH1379" s="25"/>
      <c r="AI1379" s="25"/>
      <c r="AJ1379" s="25"/>
      <c r="AK1379" s="25"/>
      <c r="AL1379" s="25"/>
      <c r="AM1379" s="25"/>
      <c r="AN1379" s="25"/>
      <c r="AO1379" s="25"/>
      <c r="AP1379" s="25"/>
      <c r="AQ1379" s="25"/>
      <c r="AR1379" s="25"/>
      <c r="AS1379" s="25"/>
      <c r="AT1379" s="25"/>
      <c r="AU1379" s="25"/>
      <c r="AV1379" s="25"/>
      <c r="AW1379" s="25"/>
      <c r="AX1379" s="25"/>
    </row>
    <row r="1380" spans="7:50" ht="12.75">
      <c r="G1380" s="49"/>
      <c r="K1380" s="100"/>
      <c r="L1380" s="100"/>
      <c r="M1380" s="106"/>
      <c r="N1380" s="106"/>
      <c r="O1380" s="27"/>
      <c r="P1380" s="27"/>
      <c r="Q1380" s="27"/>
      <c r="R1380" s="27"/>
      <c r="S1380" s="27"/>
      <c r="T1380" s="27"/>
      <c r="U1380" s="27"/>
      <c r="V1380" s="27"/>
      <c r="W1380" s="27"/>
      <c r="X1380" s="27"/>
      <c r="Y1380" s="27"/>
      <c r="Z1380" s="27"/>
      <c r="AA1380" s="27"/>
      <c r="AB1380" s="27"/>
      <c r="AC1380" s="25"/>
      <c r="AD1380" s="25"/>
      <c r="AE1380" s="25"/>
      <c r="AF1380" s="25"/>
      <c r="AG1380" s="25"/>
      <c r="AH1380" s="25"/>
      <c r="AI1380" s="25"/>
      <c r="AJ1380" s="25"/>
      <c r="AK1380" s="25"/>
      <c r="AL1380" s="25"/>
      <c r="AM1380" s="25"/>
      <c r="AN1380" s="25"/>
      <c r="AO1380" s="25"/>
      <c r="AP1380" s="25"/>
      <c r="AQ1380" s="25"/>
      <c r="AR1380" s="25"/>
      <c r="AS1380" s="25"/>
      <c r="AT1380" s="25"/>
      <c r="AU1380" s="25"/>
      <c r="AV1380" s="25"/>
      <c r="AW1380" s="25"/>
      <c r="AX1380" s="25"/>
    </row>
    <row r="1381" spans="7:50" ht="12.75">
      <c r="G1381" s="49"/>
      <c r="K1381" s="100"/>
      <c r="L1381" s="100"/>
      <c r="M1381" s="106"/>
      <c r="N1381" s="106"/>
      <c r="O1381" s="27"/>
      <c r="P1381" s="27"/>
      <c r="Q1381" s="27"/>
      <c r="R1381" s="27"/>
      <c r="S1381" s="27"/>
      <c r="T1381" s="27"/>
      <c r="U1381" s="27"/>
      <c r="V1381" s="27"/>
      <c r="W1381" s="27"/>
      <c r="X1381" s="27"/>
      <c r="Y1381" s="27"/>
      <c r="Z1381" s="27"/>
      <c r="AA1381" s="27"/>
      <c r="AB1381" s="27"/>
      <c r="AC1381" s="25"/>
      <c r="AD1381" s="25"/>
      <c r="AE1381" s="25"/>
      <c r="AF1381" s="25"/>
      <c r="AG1381" s="25"/>
      <c r="AH1381" s="25"/>
      <c r="AI1381" s="25"/>
      <c r="AJ1381" s="25"/>
      <c r="AK1381" s="25"/>
      <c r="AL1381" s="25"/>
      <c r="AM1381" s="25"/>
      <c r="AN1381" s="25"/>
      <c r="AO1381" s="25"/>
      <c r="AP1381" s="25"/>
      <c r="AQ1381" s="25"/>
      <c r="AR1381" s="25"/>
      <c r="AS1381" s="25"/>
      <c r="AT1381" s="25"/>
      <c r="AU1381" s="25"/>
      <c r="AV1381" s="25"/>
      <c r="AW1381" s="25"/>
      <c r="AX1381" s="25"/>
    </row>
    <row r="1382" spans="7:50" ht="12.75">
      <c r="G1382" s="49"/>
      <c r="K1382" s="100"/>
      <c r="L1382" s="100"/>
      <c r="M1382" s="106"/>
      <c r="N1382" s="106"/>
      <c r="O1382" s="27"/>
      <c r="P1382" s="27"/>
      <c r="Q1382" s="27"/>
      <c r="R1382" s="27"/>
      <c r="S1382" s="27"/>
      <c r="T1382" s="27"/>
      <c r="U1382" s="27"/>
      <c r="V1382" s="27"/>
      <c r="W1382" s="27"/>
      <c r="X1382" s="27"/>
      <c r="Y1382" s="27"/>
      <c r="Z1382" s="27"/>
      <c r="AA1382" s="27"/>
      <c r="AB1382" s="27"/>
      <c r="AC1382" s="25"/>
      <c r="AD1382" s="25"/>
      <c r="AE1382" s="25"/>
      <c r="AF1382" s="25"/>
      <c r="AG1382" s="25"/>
      <c r="AH1382" s="25"/>
      <c r="AI1382" s="25"/>
      <c r="AJ1382" s="25"/>
      <c r="AK1382" s="25"/>
      <c r="AL1382" s="25"/>
      <c r="AM1382" s="25"/>
      <c r="AN1382" s="25"/>
      <c r="AO1382" s="25"/>
      <c r="AP1382" s="25"/>
      <c r="AQ1382" s="25"/>
      <c r="AR1382" s="25"/>
      <c r="AS1382" s="25"/>
      <c r="AT1382" s="25"/>
      <c r="AU1382" s="25"/>
      <c r="AV1382" s="25"/>
      <c r="AW1382" s="25"/>
      <c r="AX1382" s="25"/>
    </row>
    <row r="1383" spans="7:50" ht="12.75">
      <c r="G1383" s="49"/>
      <c r="K1383" s="100"/>
      <c r="L1383" s="100"/>
      <c r="M1383" s="106"/>
      <c r="N1383" s="106"/>
      <c r="O1383" s="27"/>
      <c r="P1383" s="27"/>
      <c r="Q1383" s="27"/>
      <c r="R1383" s="27"/>
      <c r="S1383" s="27"/>
      <c r="T1383" s="27"/>
      <c r="U1383" s="27"/>
      <c r="V1383" s="27"/>
      <c r="W1383" s="27"/>
      <c r="X1383" s="27"/>
      <c r="Y1383" s="27"/>
      <c r="Z1383" s="27"/>
      <c r="AA1383" s="27"/>
      <c r="AB1383" s="27"/>
      <c r="AC1383" s="25"/>
      <c r="AD1383" s="25"/>
      <c r="AE1383" s="25"/>
      <c r="AF1383" s="25"/>
      <c r="AG1383" s="25"/>
      <c r="AH1383" s="25"/>
      <c r="AI1383" s="25"/>
      <c r="AJ1383" s="25"/>
      <c r="AK1383" s="25"/>
      <c r="AL1383" s="25"/>
      <c r="AM1383" s="25"/>
      <c r="AN1383" s="25"/>
      <c r="AO1383" s="25"/>
      <c r="AP1383" s="25"/>
      <c r="AQ1383" s="25"/>
      <c r="AR1383" s="25"/>
      <c r="AS1383" s="25"/>
      <c r="AT1383" s="25"/>
      <c r="AU1383" s="25"/>
      <c r="AV1383" s="25"/>
      <c r="AW1383" s="25"/>
      <c r="AX1383" s="25"/>
    </row>
    <row r="1384" spans="7:50" ht="12.75">
      <c r="G1384" s="49"/>
      <c r="K1384" s="100"/>
      <c r="L1384" s="100"/>
      <c r="M1384" s="106"/>
      <c r="N1384" s="106"/>
      <c r="O1384" s="27"/>
      <c r="P1384" s="27"/>
      <c r="Q1384" s="27"/>
      <c r="R1384" s="27"/>
      <c r="S1384" s="27"/>
      <c r="T1384" s="27"/>
      <c r="U1384" s="27"/>
      <c r="V1384" s="27"/>
      <c r="W1384" s="27"/>
      <c r="X1384" s="27"/>
      <c r="Y1384" s="27"/>
      <c r="Z1384" s="27"/>
      <c r="AA1384" s="27"/>
      <c r="AB1384" s="27"/>
      <c r="AC1384" s="25"/>
      <c r="AD1384" s="25"/>
      <c r="AE1384" s="25"/>
      <c r="AF1384" s="25"/>
      <c r="AG1384" s="25"/>
      <c r="AH1384" s="25"/>
      <c r="AI1384" s="25"/>
      <c r="AJ1384" s="25"/>
      <c r="AK1384" s="25"/>
      <c r="AL1384" s="25"/>
      <c r="AM1384" s="25"/>
      <c r="AN1384" s="25"/>
      <c r="AO1384" s="25"/>
      <c r="AP1384" s="25"/>
      <c r="AQ1384" s="25"/>
      <c r="AR1384" s="25"/>
      <c r="AS1384" s="25"/>
      <c r="AT1384" s="25"/>
      <c r="AU1384" s="25"/>
      <c r="AV1384" s="25"/>
      <c r="AW1384" s="25"/>
      <c r="AX1384" s="25"/>
    </row>
    <row r="1385" spans="7:50" ht="12.75">
      <c r="G1385" s="49"/>
      <c r="K1385" s="100"/>
      <c r="L1385" s="100"/>
      <c r="M1385" s="106"/>
      <c r="N1385" s="106"/>
      <c r="O1385" s="27"/>
      <c r="P1385" s="27"/>
      <c r="Q1385" s="27"/>
      <c r="R1385" s="27"/>
      <c r="S1385" s="27"/>
      <c r="T1385" s="27"/>
      <c r="U1385" s="27"/>
      <c r="V1385" s="27"/>
      <c r="W1385" s="27"/>
      <c r="X1385" s="27"/>
      <c r="Y1385" s="27"/>
      <c r="Z1385" s="27"/>
      <c r="AA1385" s="27"/>
      <c r="AB1385" s="27"/>
      <c r="AC1385" s="25"/>
      <c r="AD1385" s="25"/>
      <c r="AE1385" s="25"/>
      <c r="AF1385" s="25"/>
      <c r="AG1385" s="25"/>
      <c r="AH1385" s="25"/>
      <c r="AI1385" s="25"/>
      <c r="AJ1385" s="25"/>
      <c r="AK1385" s="25"/>
      <c r="AL1385" s="25"/>
      <c r="AM1385" s="25"/>
      <c r="AN1385" s="25"/>
      <c r="AO1385" s="25"/>
      <c r="AP1385" s="25"/>
      <c r="AQ1385" s="25"/>
      <c r="AR1385" s="25"/>
      <c r="AS1385" s="25"/>
      <c r="AT1385" s="25"/>
      <c r="AU1385" s="25"/>
      <c r="AV1385" s="25"/>
      <c r="AW1385" s="25"/>
      <c r="AX1385" s="25"/>
    </row>
    <row r="1386" spans="7:50" ht="12.75">
      <c r="G1386" s="49"/>
      <c r="K1386" s="100"/>
      <c r="L1386" s="100"/>
      <c r="M1386" s="106"/>
      <c r="N1386" s="106"/>
      <c r="O1386" s="27"/>
      <c r="P1386" s="27"/>
      <c r="Q1386" s="27"/>
      <c r="R1386" s="27"/>
      <c r="S1386" s="27"/>
      <c r="T1386" s="27"/>
      <c r="U1386" s="27"/>
      <c r="V1386" s="27"/>
      <c r="W1386" s="27"/>
      <c r="X1386" s="27"/>
      <c r="Y1386" s="27"/>
      <c r="Z1386" s="27"/>
      <c r="AA1386" s="27"/>
      <c r="AB1386" s="27"/>
      <c r="AC1386" s="25"/>
      <c r="AD1386" s="25"/>
      <c r="AE1386" s="25"/>
      <c r="AF1386" s="25"/>
      <c r="AG1386" s="25"/>
      <c r="AH1386" s="25"/>
      <c r="AI1386" s="25"/>
      <c r="AJ1386" s="25"/>
      <c r="AK1386" s="25"/>
      <c r="AL1386" s="25"/>
      <c r="AM1386" s="25"/>
      <c r="AN1386" s="25"/>
      <c r="AO1386" s="25"/>
      <c r="AP1386" s="25"/>
      <c r="AQ1386" s="25"/>
      <c r="AR1386" s="25"/>
      <c r="AS1386" s="25"/>
      <c r="AT1386" s="25"/>
      <c r="AU1386" s="25"/>
      <c r="AV1386" s="25"/>
      <c r="AW1386" s="25"/>
      <c r="AX1386" s="25"/>
    </row>
    <row r="1387" spans="7:50" ht="12.75">
      <c r="G1387" s="49"/>
      <c r="K1387" s="100"/>
      <c r="L1387" s="100"/>
      <c r="M1387" s="106"/>
      <c r="N1387" s="106"/>
      <c r="O1387" s="27"/>
      <c r="P1387" s="27"/>
      <c r="Q1387" s="27"/>
      <c r="R1387" s="27"/>
      <c r="S1387" s="27"/>
      <c r="T1387" s="27"/>
      <c r="U1387" s="27"/>
      <c r="V1387" s="27"/>
      <c r="W1387" s="27"/>
      <c r="X1387" s="27"/>
      <c r="Y1387" s="27"/>
      <c r="Z1387" s="27"/>
      <c r="AA1387" s="27"/>
      <c r="AB1387" s="27"/>
      <c r="AC1387" s="25"/>
      <c r="AD1387" s="25"/>
      <c r="AE1387" s="25"/>
      <c r="AF1387" s="25"/>
      <c r="AG1387" s="25"/>
      <c r="AH1387" s="25"/>
      <c r="AI1387" s="25"/>
      <c r="AJ1387" s="25"/>
      <c r="AK1387" s="25"/>
      <c r="AL1387" s="25"/>
      <c r="AM1387" s="25"/>
      <c r="AN1387" s="25"/>
      <c r="AO1387" s="25"/>
      <c r="AP1387" s="25"/>
      <c r="AQ1387" s="25"/>
      <c r="AR1387" s="25"/>
      <c r="AS1387" s="25"/>
      <c r="AT1387" s="25"/>
      <c r="AU1387" s="25"/>
      <c r="AV1387" s="25"/>
      <c r="AW1387" s="25"/>
      <c r="AX1387" s="25"/>
    </row>
    <row r="1388" spans="7:50" ht="12.75">
      <c r="G1388" s="49"/>
      <c r="K1388" s="100"/>
      <c r="L1388" s="100"/>
      <c r="M1388" s="106"/>
      <c r="N1388" s="106"/>
      <c r="O1388" s="27"/>
      <c r="P1388" s="27"/>
      <c r="Q1388" s="27"/>
      <c r="R1388" s="27"/>
      <c r="S1388" s="27"/>
      <c r="T1388" s="27"/>
      <c r="U1388" s="27"/>
      <c r="V1388" s="27"/>
      <c r="W1388" s="27"/>
      <c r="X1388" s="27"/>
      <c r="Y1388" s="27"/>
      <c r="Z1388" s="27"/>
      <c r="AA1388" s="27"/>
      <c r="AB1388" s="27"/>
      <c r="AC1388" s="25"/>
      <c r="AD1388" s="25"/>
      <c r="AE1388" s="25"/>
      <c r="AF1388" s="25"/>
      <c r="AG1388" s="25"/>
      <c r="AH1388" s="25"/>
      <c r="AI1388" s="25"/>
      <c r="AJ1388" s="25"/>
      <c r="AK1388" s="25"/>
      <c r="AL1388" s="25"/>
      <c r="AM1388" s="25"/>
      <c r="AN1388" s="25"/>
      <c r="AO1388" s="25"/>
      <c r="AP1388" s="25"/>
      <c r="AQ1388" s="25"/>
      <c r="AR1388" s="25"/>
      <c r="AS1388" s="25"/>
      <c r="AT1388" s="25"/>
      <c r="AU1388" s="25"/>
      <c r="AV1388" s="25"/>
      <c r="AW1388" s="25"/>
      <c r="AX1388" s="25"/>
    </row>
    <row r="1389" spans="7:50" ht="12.75">
      <c r="G1389" s="49"/>
      <c r="K1389" s="100"/>
      <c r="L1389" s="100"/>
      <c r="M1389" s="106"/>
      <c r="N1389" s="106"/>
      <c r="O1389" s="27"/>
      <c r="P1389" s="27"/>
      <c r="Q1389" s="27"/>
      <c r="R1389" s="27"/>
      <c r="S1389" s="27"/>
      <c r="T1389" s="27"/>
      <c r="U1389" s="27"/>
      <c r="V1389" s="27"/>
      <c r="W1389" s="27"/>
      <c r="X1389" s="27"/>
      <c r="Y1389" s="27"/>
      <c r="Z1389" s="27"/>
      <c r="AA1389" s="27"/>
      <c r="AB1389" s="27"/>
      <c r="AC1389" s="25"/>
      <c r="AD1389" s="25"/>
      <c r="AE1389" s="25"/>
      <c r="AF1389" s="25"/>
      <c r="AG1389" s="25"/>
      <c r="AH1389" s="25"/>
      <c r="AI1389" s="25"/>
      <c r="AJ1389" s="25"/>
      <c r="AK1389" s="25"/>
      <c r="AL1389" s="25"/>
      <c r="AM1389" s="25"/>
      <c r="AN1389" s="25"/>
      <c r="AO1389" s="25"/>
      <c r="AP1389" s="25"/>
      <c r="AQ1389" s="25"/>
      <c r="AR1389" s="25"/>
      <c r="AS1389" s="25"/>
      <c r="AT1389" s="25"/>
      <c r="AU1389" s="25"/>
      <c r="AV1389" s="25"/>
      <c r="AW1389" s="25"/>
      <c r="AX1389" s="25"/>
    </row>
    <row r="1390" spans="7:50" ht="12.75">
      <c r="G1390" s="49"/>
      <c r="K1390" s="100"/>
      <c r="L1390" s="100"/>
      <c r="M1390" s="106"/>
      <c r="N1390" s="106"/>
      <c r="O1390" s="27"/>
      <c r="P1390" s="27"/>
      <c r="Q1390" s="27"/>
      <c r="R1390" s="27"/>
      <c r="S1390" s="27"/>
      <c r="T1390" s="27"/>
      <c r="U1390" s="27"/>
      <c r="V1390" s="27"/>
      <c r="W1390" s="27"/>
      <c r="X1390" s="27"/>
      <c r="Y1390" s="27"/>
      <c r="Z1390" s="27"/>
      <c r="AA1390" s="27"/>
      <c r="AB1390" s="27"/>
      <c r="AC1390" s="25"/>
      <c r="AD1390" s="25"/>
      <c r="AE1390" s="25"/>
      <c r="AF1390" s="25"/>
      <c r="AG1390" s="25"/>
      <c r="AH1390" s="25"/>
      <c r="AI1390" s="25"/>
      <c r="AJ1390" s="25"/>
      <c r="AK1390" s="25"/>
      <c r="AL1390" s="25"/>
      <c r="AM1390" s="25"/>
      <c r="AN1390" s="25"/>
      <c r="AO1390" s="25"/>
      <c r="AP1390" s="25"/>
      <c r="AQ1390" s="25"/>
      <c r="AR1390" s="25"/>
      <c r="AS1390" s="25"/>
      <c r="AT1390" s="25"/>
      <c r="AU1390" s="25"/>
      <c r="AV1390" s="25"/>
      <c r="AW1390" s="25"/>
      <c r="AX1390" s="25"/>
    </row>
    <row r="1391" spans="7:50" ht="12.75">
      <c r="G1391" s="49"/>
      <c r="K1391" s="100"/>
      <c r="L1391" s="100"/>
      <c r="M1391" s="106"/>
      <c r="N1391" s="106"/>
      <c r="O1391" s="27"/>
      <c r="P1391" s="27"/>
      <c r="Q1391" s="27"/>
      <c r="R1391" s="27"/>
      <c r="S1391" s="27"/>
      <c r="T1391" s="27"/>
      <c r="U1391" s="27"/>
      <c r="V1391" s="27"/>
      <c r="W1391" s="27"/>
      <c r="X1391" s="27"/>
      <c r="Y1391" s="27"/>
      <c r="Z1391" s="27"/>
      <c r="AA1391" s="27"/>
      <c r="AB1391" s="27"/>
      <c r="AC1391" s="25"/>
      <c r="AD1391" s="25"/>
      <c r="AE1391" s="25"/>
      <c r="AF1391" s="25"/>
      <c r="AG1391" s="25"/>
      <c r="AH1391" s="25"/>
      <c r="AI1391" s="25"/>
      <c r="AJ1391" s="25"/>
      <c r="AK1391" s="25"/>
      <c r="AL1391" s="25"/>
      <c r="AM1391" s="25"/>
      <c r="AN1391" s="25"/>
      <c r="AO1391" s="25"/>
      <c r="AP1391" s="25"/>
      <c r="AQ1391" s="25"/>
      <c r="AR1391" s="25"/>
      <c r="AS1391" s="25"/>
      <c r="AT1391" s="25"/>
      <c r="AU1391" s="25"/>
      <c r="AV1391" s="25"/>
      <c r="AW1391" s="25"/>
      <c r="AX1391" s="25"/>
    </row>
    <row r="1392" spans="7:50" ht="12.75">
      <c r="G1392" s="49"/>
      <c r="K1392" s="100"/>
      <c r="L1392" s="100"/>
      <c r="M1392" s="106"/>
      <c r="N1392" s="106"/>
      <c r="O1392" s="27"/>
      <c r="P1392" s="27"/>
      <c r="Q1392" s="27"/>
      <c r="R1392" s="27"/>
      <c r="S1392" s="27"/>
      <c r="T1392" s="27"/>
      <c r="U1392" s="27"/>
      <c r="V1392" s="27"/>
      <c r="W1392" s="27"/>
      <c r="X1392" s="27"/>
      <c r="Y1392" s="27"/>
      <c r="Z1392" s="27"/>
      <c r="AA1392" s="27"/>
      <c r="AB1392" s="27"/>
      <c r="AC1392" s="25"/>
      <c r="AD1392" s="25"/>
      <c r="AE1392" s="25"/>
      <c r="AF1392" s="25"/>
      <c r="AG1392" s="25"/>
      <c r="AH1392" s="25"/>
      <c r="AI1392" s="25"/>
      <c r="AJ1392" s="25"/>
      <c r="AK1392" s="25"/>
      <c r="AL1392" s="25"/>
      <c r="AM1392" s="25"/>
      <c r="AN1392" s="25"/>
      <c r="AO1392" s="25"/>
      <c r="AP1392" s="25"/>
      <c r="AQ1392" s="25"/>
      <c r="AR1392" s="25"/>
      <c r="AS1392" s="25"/>
      <c r="AT1392" s="25"/>
      <c r="AU1392" s="25"/>
      <c r="AV1392" s="25"/>
      <c r="AW1392" s="25"/>
      <c r="AX1392" s="25"/>
    </row>
    <row r="1393" spans="7:50" ht="12.75">
      <c r="G1393" s="49"/>
      <c r="K1393" s="100"/>
      <c r="L1393" s="100"/>
      <c r="M1393" s="106"/>
      <c r="N1393" s="106"/>
      <c r="O1393" s="27"/>
      <c r="P1393" s="27"/>
      <c r="Q1393" s="27"/>
      <c r="R1393" s="27"/>
      <c r="S1393" s="27"/>
      <c r="T1393" s="27"/>
      <c r="U1393" s="27"/>
      <c r="V1393" s="27"/>
      <c r="W1393" s="27"/>
      <c r="X1393" s="27"/>
      <c r="Y1393" s="27"/>
      <c r="Z1393" s="27"/>
      <c r="AA1393" s="27"/>
      <c r="AB1393" s="27"/>
      <c r="AC1393" s="25"/>
      <c r="AD1393" s="25"/>
      <c r="AE1393" s="25"/>
      <c r="AF1393" s="25"/>
      <c r="AG1393" s="25"/>
      <c r="AH1393" s="25"/>
      <c r="AI1393" s="25"/>
      <c r="AJ1393" s="25"/>
      <c r="AK1393" s="25"/>
      <c r="AL1393" s="25"/>
      <c r="AM1393" s="25"/>
      <c r="AN1393" s="25"/>
      <c r="AO1393" s="25"/>
      <c r="AP1393" s="25"/>
      <c r="AQ1393" s="25"/>
      <c r="AR1393" s="25"/>
      <c r="AS1393" s="25"/>
      <c r="AT1393" s="25"/>
      <c r="AU1393" s="25"/>
      <c r="AV1393" s="25"/>
      <c r="AW1393" s="25"/>
      <c r="AX1393" s="25"/>
    </row>
    <row r="1394" spans="7:50" ht="12.75">
      <c r="G1394" s="49"/>
      <c r="K1394" s="100"/>
      <c r="L1394" s="100"/>
      <c r="M1394" s="106"/>
      <c r="N1394" s="106"/>
      <c r="O1394" s="27"/>
      <c r="P1394" s="27"/>
      <c r="Q1394" s="27"/>
      <c r="R1394" s="27"/>
      <c r="S1394" s="27"/>
      <c r="T1394" s="27"/>
      <c r="U1394" s="27"/>
      <c r="V1394" s="27"/>
      <c r="W1394" s="27"/>
      <c r="X1394" s="27"/>
      <c r="Y1394" s="27"/>
      <c r="Z1394" s="27"/>
      <c r="AA1394" s="27"/>
      <c r="AB1394" s="27"/>
      <c r="AC1394" s="25"/>
      <c r="AD1394" s="25"/>
      <c r="AE1394" s="25"/>
      <c r="AF1394" s="25"/>
      <c r="AG1394" s="25"/>
      <c r="AH1394" s="25"/>
      <c r="AI1394" s="25"/>
      <c r="AJ1394" s="25"/>
      <c r="AK1394" s="25"/>
      <c r="AL1394" s="25"/>
      <c r="AM1394" s="25"/>
      <c r="AN1394" s="25"/>
      <c r="AO1394" s="25"/>
      <c r="AP1394" s="25"/>
      <c r="AQ1394" s="25"/>
      <c r="AR1394" s="25"/>
      <c r="AS1394" s="25"/>
      <c r="AT1394" s="25"/>
      <c r="AU1394" s="25"/>
      <c r="AV1394" s="25"/>
      <c r="AW1394" s="25"/>
      <c r="AX1394" s="25"/>
    </row>
    <row r="1395" spans="7:50" ht="12.75">
      <c r="G1395" s="49"/>
      <c r="K1395" s="100"/>
      <c r="L1395" s="100"/>
      <c r="M1395" s="106"/>
      <c r="N1395" s="106"/>
      <c r="O1395" s="27"/>
      <c r="P1395" s="27"/>
      <c r="Q1395" s="27"/>
      <c r="R1395" s="27"/>
      <c r="S1395" s="27"/>
      <c r="T1395" s="27"/>
      <c r="U1395" s="27"/>
      <c r="V1395" s="27"/>
      <c r="W1395" s="27"/>
      <c r="X1395" s="27"/>
      <c r="Y1395" s="27"/>
      <c r="Z1395" s="27"/>
      <c r="AA1395" s="27"/>
      <c r="AB1395" s="27"/>
      <c r="AC1395" s="25"/>
      <c r="AD1395" s="25"/>
      <c r="AE1395" s="25"/>
      <c r="AF1395" s="25"/>
      <c r="AG1395" s="25"/>
      <c r="AH1395" s="25"/>
      <c r="AI1395" s="25"/>
      <c r="AJ1395" s="25"/>
      <c r="AK1395" s="25"/>
      <c r="AL1395" s="25"/>
      <c r="AM1395" s="25"/>
      <c r="AN1395" s="25"/>
      <c r="AO1395" s="25"/>
      <c r="AP1395" s="25"/>
      <c r="AQ1395" s="25"/>
      <c r="AR1395" s="25"/>
      <c r="AS1395" s="25"/>
      <c r="AT1395" s="25"/>
      <c r="AU1395" s="25"/>
      <c r="AV1395" s="25"/>
      <c r="AW1395" s="25"/>
      <c r="AX1395" s="25"/>
    </row>
    <row r="1396" spans="7:50" ht="12.75">
      <c r="G1396" s="49"/>
      <c r="K1396" s="100"/>
      <c r="L1396" s="100"/>
      <c r="M1396" s="106"/>
      <c r="N1396" s="106"/>
      <c r="O1396" s="27"/>
      <c r="P1396" s="27"/>
      <c r="Q1396" s="27"/>
      <c r="R1396" s="27"/>
      <c r="S1396" s="27"/>
      <c r="T1396" s="27"/>
      <c r="U1396" s="27"/>
      <c r="V1396" s="27"/>
      <c r="W1396" s="27"/>
      <c r="X1396" s="27"/>
      <c r="Y1396" s="27"/>
      <c r="Z1396" s="27"/>
      <c r="AA1396" s="27"/>
      <c r="AB1396" s="27"/>
      <c r="AC1396" s="25"/>
      <c r="AD1396" s="25"/>
      <c r="AE1396" s="25"/>
      <c r="AF1396" s="25"/>
      <c r="AG1396" s="25"/>
      <c r="AH1396" s="25"/>
      <c r="AI1396" s="25"/>
      <c r="AJ1396" s="25"/>
      <c r="AK1396" s="25"/>
      <c r="AL1396" s="25"/>
      <c r="AM1396" s="25"/>
      <c r="AN1396" s="25"/>
      <c r="AO1396" s="25"/>
      <c r="AP1396" s="25"/>
      <c r="AQ1396" s="25"/>
      <c r="AR1396" s="25"/>
      <c r="AS1396" s="25"/>
      <c r="AT1396" s="25"/>
      <c r="AU1396" s="25"/>
      <c r="AV1396" s="25"/>
      <c r="AW1396" s="25"/>
      <c r="AX1396" s="25"/>
    </row>
    <row r="1397" spans="7:50" ht="12.75">
      <c r="G1397" s="49"/>
      <c r="K1397" s="100"/>
      <c r="L1397" s="100"/>
      <c r="M1397" s="106"/>
      <c r="N1397" s="106"/>
      <c r="O1397" s="27"/>
      <c r="P1397" s="27"/>
      <c r="Q1397" s="27"/>
      <c r="R1397" s="27"/>
      <c r="S1397" s="27"/>
      <c r="T1397" s="27"/>
      <c r="U1397" s="27"/>
      <c r="V1397" s="27"/>
      <c r="W1397" s="27"/>
      <c r="X1397" s="27"/>
      <c r="Y1397" s="27"/>
      <c r="Z1397" s="27"/>
      <c r="AA1397" s="27"/>
      <c r="AB1397" s="27"/>
      <c r="AC1397" s="25"/>
      <c r="AD1397" s="25"/>
      <c r="AE1397" s="25"/>
      <c r="AF1397" s="25"/>
      <c r="AG1397" s="25"/>
      <c r="AH1397" s="25"/>
      <c r="AI1397" s="25"/>
      <c r="AJ1397" s="25"/>
      <c r="AK1397" s="25"/>
      <c r="AL1397" s="25"/>
      <c r="AM1397" s="25"/>
      <c r="AN1397" s="25"/>
      <c r="AO1397" s="25"/>
      <c r="AP1397" s="25"/>
      <c r="AQ1397" s="25"/>
      <c r="AR1397" s="25"/>
      <c r="AS1397" s="25"/>
      <c r="AT1397" s="25"/>
      <c r="AU1397" s="25"/>
      <c r="AV1397" s="25"/>
      <c r="AW1397" s="25"/>
      <c r="AX1397" s="25"/>
    </row>
    <row r="1398" spans="7:50" ht="12.75">
      <c r="G1398" s="49"/>
      <c r="K1398" s="100"/>
      <c r="L1398" s="100"/>
      <c r="M1398" s="106"/>
      <c r="N1398" s="106"/>
      <c r="O1398" s="27"/>
      <c r="P1398" s="27"/>
      <c r="Q1398" s="27"/>
      <c r="R1398" s="27"/>
      <c r="S1398" s="27"/>
      <c r="T1398" s="27"/>
      <c r="U1398" s="27"/>
      <c r="V1398" s="27"/>
      <c r="W1398" s="27"/>
      <c r="X1398" s="27"/>
      <c r="Y1398" s="27"/>
      <c r="Z1398" s="27"/>
      <c r="AA1398" s="27"/>
      <c r="AB1398" s="27"/>
      <c r="AC1398" s="25"/>
      <c r="AD1398" s="25"/>
      <c r="AE1398" s="25"/>
      <c r="AF1398" s="25"/>
      <c r="AG1398" s="25"/>
      <c r="AH1398" s="25"/>
      <c r="AI1398" s="25"/>
      <c r="AJ1398" s="25"/>
      <c r="AK1398" s="25"/>
      <c r="AL1398" s="25"/>
      <c r="AM1398" s="25"/>
      <c r="AN1398" s="25"/>
      <c r="AO1398" s="25"/>
      <c r="AP1398" s="25"/>
      <c r="AQ1398" s="25"/>
      <c r="AR1398" s="25"/>
      <c r="AS1398" s="25"/>
      <c r="AT1398" s="25"/>
      <c r="AU1398" s="25"/>
      <c r="AV1398" s="25"/>
      <c r="AW1398" s="25"/>
      <c r="AX1398" s="25"/>
    </row>
    <row r="1399" spans="7:50" ht="12.75">
      <c r="G1399" s="49"/>
      <c r="K1399" s="100"/>
      <c r="L1399" s="100"/>
      <c r="M1399" s="106"/>
      <c r="N1399" s="106"/>
      <c r="O1399" s="27"/>
      <c r="P1399" s="27"/>
      <c r="Q1399" s="27"/>
      <c r="R1399" s="27"/>
      <c r="S1399" s="27"/>
      <c r="T1399" s="27"/>
      <c r="U1399" s="27"/>
      <c r="V1399" s="27"/>
      <c r="W1399" s="27"/>
      <c r="X1399" s="27"/>
      <c r="Y1399" s="27"/>
      <c r="Z1399" s="27"/>
      <c r="AA1399" s="27"/>
      <c r="AB1399" s="27"/>
      <c r="AC1399" s="25"/>
      <c r="AD1399" s="25"/>
      <c r="AE1399" s="25"/>
      <c r="AF1399" s="25"/>
      <c r="AG1399" s="25"/>
      <c r="AH1399" s="25"/>
      <c r="AI1399" s="25"/>
      <c r="AJ1399" s="25"/>
      <c r="AK1399" s="25"/>
      <c r="AL1399" s="25"/>
      <c r="AM1399" s="25"/>
      <c r="AN1399" s="25"/>
      <c r="AO1399" s="25"/>
      <c r="AP1399" s="25"/>
      <c r="AQ1399" s="25"/>
      <c r="AR1399" s="25"/>
      <c r="AS1399" s="25"/>
      <c r="AT1399" s="25"/>
      <c r="AU1399" s="25"/>
      <c r="AV1399" s="25"/>
      <c r="AW1399" s="25"/>
      <c r="AX1399" s="25"/>
    </row>
    <row r="1400" spans="7:50" ht="12.75">
      <c r="G1400" s="49"/>
      <c r="K1400" s="100"/>
      <c r="L1400" s="100"/>
      <c r="M1400" s="106"/>
      <c r="N1400" s="106"/>
      <c r="O1400" s="27"/>
      <c r="P1400" s="27"/>
      <c r="Q1400" s="27"/>
      <c r="R1400" s="27"/>
      <c r="S1400" s="27"/>
      <c r="T1400" s="27"/>
      <c r="U1400" s="27"/>
      <c r="V1400" s="27"/>
      <c r="W1400" s="27"/>
      <c r="X1400" s="27"/>
      <c r="Y1400" s="27"/>
      <c r="Z1400" s="27"/>
      <c r="AA1400" s="27"/>
      <c r="AB1400" s="27"/>
      <c r="AC1400" s="25"/>
      <c r="AD1400" s="25"/>
      <c r="AE1400" s="25"/>
      <c r="AF1400" s="25"/>
      <c r="AG1400" s="25"/>
      <c r="AH1400" s="25"/>
      <c r="AI1400" s="25"/>
      <c r="AJ1400" s="25"/>
      <c r="AK1400" s="25"/>
      <c r="AL1400" s="25"/>
      <c r="AM1400" s="25"/>
      <c r="AN1400" s="25"/>
      <c r="AO1400" s="25"/>
      <c r="AP1400" s="25"/>
      <c r="AQ1400" s="25"/>
      <c r="AR1400" s="25"/>
      <c r="AS1400" s="25"/>
      <c r="AT1400" s="25"/>
      <c r="AU1400" s="25"/>
      <c r="AV1400" s="25"/>
      <c r="AW1400" s="25"/>
      <c r="AX1400" s="25"/>
    </row>
    <row r="1401" spans="7:50" ht="12.75">
      <c r="G1401" s="49"/>
      <c r="K1401" s="100"/>
      <c r="L1401" s="100"/>
      <c r="M1401" s="106"/>
      <c r="N1401" s="106"/>
      <c r="O1401" s="27"/>
      <c r="P1401" s="27"/>
      <c r="Q1401" s="27"/>
      <c r="R1401" s="27"/>
      <c r="S1401" s="27"/>
      <c r="T1401" s="27"/>
      <c r="U1401" s="27"/>
      <c r="V1401" s="27"/>
      <c r="W1401" s="27"/>
      <c r="X1401" s="27"/>
      <c r="Y1401" s="27"/>
      <c r="Z1401" s="27"/>
      <c r="AA1401" s="27"/>
      <c r="AB1401" s="27"/>
      <c r="AC1401" s="25"/>
      <c r="AD1401" s="25"/>
      <c r="AE1401" s="25"/>
      <c r="AF1401" s="25"/>
      <c r="AG1401" s="25"/>
      <c r="AH1401" s="25"/>
      <c r="AI1401" s="25"/>
      <c r="AJ1401" s="25"/>
      <c r="AK1401" s="25"/>
      <c r="AL1401" s="25"/>
      <c r="AM1401" s="25"/>
      <c r="AN1401" s="25"/>
      <c r="AO1401" s="25"/>
      <c r="AP1401" s="25"/>
      <c r="AQ1401" s="25"/>
      <c r="AR1401" s="25"/>
      <c r="AS1401" s="25"/>
      <c r="AT1401" s="25"/>
      <c r="AU1401" s="25"/>
      <c r="AV1401" s="25"/>
      <c r="AW1401" s="25"/>
      <c r="AX1401" s="25"/>
    </row>
    <row r="1402" spans="7:50" ht="12.75">
      <c r="G1402" s="49"/>
      <c r="K1402" s="100"/>
      <c r="L1402" s="100"/>
      <c r="M1402" s="106"/>
      <c r="N1402" s="106"/>
      <c r="O1402" s="27"/>
      <c r="P1402" s="27"/>
      <c r="Q1402" s="27"/>
      <c r="R1402" s="27"/>
      <c r="S1402" s="27"/>
      <c r="T1402" s="27"/>
      <c r="U1402" s="27"/>
      <c r="V1402" s="27"/>
      <c r="W1402" s="27"/>
      <c r="X1402" s="27"/>
      <c r="Y1402" s="27"/>
      <c r="Z1402" s="27"/>
      <c r="AA1402" s="27"/>
      <c r="AB1402" s="27"/>
      <c r="AC1402" s="25"/>
      <c r="AD1402" s="25"/>
      <c r="AE1402" s="25"/>
      <c r="AF1402" s="25"/>
      <c r="AG1402" s="25"/>
      <c r="AH1402" s="25"/>
      <c r="AI1402" s="25"/>
      <c r="AJ1402" s="25"/>
      <c r="AK1402" s="25"/>
      <c r="AL1402" s="25"/>
      <c r="AM1402" s="25"/>
      <c r="AN1402" s="25"/>
      <c r="AO1402" s="25"/>
      <c r="AP1402" s="25"/>
      <c r="AQ1402" s="25"/>
      <c r="AR1402" s="25"/>
      <c r="AS1402" s="25"/>
      <c r="AT1402" s="25"/>
      <c r="AU1402" s="25"/>
      <c r="AV1402" s="25"/>
      <c r="AW1402" s="25"/>
      <c r="AX1402" s="25"/>
    </row>
    <row r="1403" spans="7:50" ht="12.75">
      <c r="G1403" s="49"/>
      <c r="K1403" s="100"/>
      <c r="L1403" s="100"/>
      <c r="M1403" s="106"/>
      <c r="N1403" s="106"/>
      <c r="O1403" s="27"/>
      <c r="P1403" s="27"/>
      <c r="Q1403" s="27"/>
      <c r="R1403" s="27"/>
      <c r="S1403" s="27"/>
      <c r="T1403" s="27"/>
      <c r="U1403" s="27"/>
      <c r="V1403" s="27"/>
      <c r="W1403" s="27"/>
      <c r="X1403" s="27"/>
      <c r="Y1403" s="27"/>
      <c r="Z1403" s="27"/>
      <c r="AA1403" s="27"/>
      <c r="AB1403" s="27"/>
      <c r="AC1403" s="25"/>
      <c r="AD1403" s="25"/>
      <c r="AE1403" s="25"/>
      <c r="AF1403" s="25"/>
      <c r="AG1403" s="25"/>
      <c r="AH1403" s="25"/>
      <c r="AI1403" s="25"/>
      <c r="AJ1403" s="25"/>
      <c r="AK1403" s="25"/>
      <c r="AL1403" s="25"/>
      <c r="AM1403" s="25"/>
      <c r="AN1403" s="25"/>
      <c r="AO1403" s="25"/>
      <c r="AP1403" s="25"/>
      <c r="AQ1403" s="25"/>
      <c r="AR1403" s="25"/>
      <c r="AS1403" s="25"/>
      <c r="AT1403" s="25"/>
      <c r="AU1403" s="25"/>
      <c r="AV1403" s="25"/>
      <c r="AW1403" s="25"/>
      <c r="AX1403" s="25"/>
    </row>
    <row r="1404" spans="7:50" ht="12.75">
      <c r="G1404" s="49"/>
      <c r="K1404" s="100"/>
      <c r="L1404" s="100"/>
      <c r="M1404" s="106"/>
      <c r="N1404" s="106"/>
      <c r="O1404" s="27"/>
      <c r="P1404" s="27"/>
      <c r="Q1404" s="27"/>
      <c r="R1404" s="27"/>
      <c r="S1404" s="27"/>
      <c r="T1404" s="27"/>
      <c r="U1404" s="27"/>
      <c r="V1404" s="27"/>
      <c r="W1404" s="27"/>
      <c r="X1404" s="27"/>
      <c r="Y1404" s="27"/>
      <c r="Z1404" s="27"/>
      <c r="AA1404" s="27"/>
      <c r="AB1404" s="27"/>
      <c r="AC1404" s="25"/>
      <c r="AD1404" s="25"/>
      <c r="AE1404" s="25"/>
      <c r="AF1404" s="25"/>
      <c r="AG1404" s="25"/>
      <c r="AH1404" s="25"/>
      <c r="AI1404" s="25"/>
      <c r="AJ1404" s="25"/>
      <c r="AK1404" s="25"/>
      <c r="AL1404" s="25"/>
      <c r="AM1404" s="25"/>
      <c r="AN1404" s="25"/>
      <c r="AO1404" s="25"/>
      <c r="AP1404" s="25"/>
      <c r="AQ1404" s="25"/>
      <c r="AR1404" s="25"/>
      <c r="AS1404" s="25"/>
      <c r="AT1404" s="25"/>
      <c r="AU1404" s="25"/>
      <c r="AV1404" s="25"/>
      <c r="AW1404" s="25"/>
      <c r="AX1404" s="25"/>
    </row>
    <row r="1405" spans="7:50" ht="12.75">
      <c r="G1405" s="49"/>
      <c r="K1405" s="100"/>
      <c r="L1405" s="100"/>
      <c r="M1405" s="106"/>
      <c r="N1405" s="106"/>
      <c r="O1405" s="27"/>
      <c r="P1405" s="27"/>
      <c r="Q1405" s="27"/>
      <c r="R1405" s="27"/>
      <c r="S1405" s="27"/>
      <c r="T1405" s="27"/>
      <c r="U1405" s="27"/>
      <c r="V1405" s="27"/>
      <c r="W1405" s="27"/>
      <c r="X1405" s="27"/>
      <c r="Y1405" s="27"/>
      <c r="Z1405" s="27"/>
      <c r="AA1405" s="27"/>
      <c r="AB1405" s="27"/>
      <c r="AC1405" s="25"/>
      <c r="AD1405" s="25"/>
      <c r="AE1405" s="25"/>
      <c r="AF1405" s="25"/>
      <c r="AG1405" s="25"/>
      <c r="AH1405" s="25"/>
      <c r="AI1405" s="25"/>
      <c r="AJ1405" s="25"/>
      <c r="AK1405" s="25"/>
      <c r="AL1405" s="25"/>
      <c r="AM1405" s="25"/>
      <c r="AN1405" s="25"/>
      <c r="AO1405" s="25"/>
      <c r="AP1405" s="25"/>
      <c r="AQ1405" s="25"/>
      <c r="AR1405" s="25"/>
      <c r="AS1405" s="25"/>
      <c r="AT1405" s="25"/>
      <c r="AU1405" s="25"/>
      <c r="AV1405" s="25"/>
      <c r="AW1405" s="25"/>
      <c r="AX1405" s="25"/>
    </row>
    <row r="1406" spans="7:50" ht="12.75">
      <c r="G1406" s="49"/>
      <c r="K1406" s="100"/>
      <c r="L1406" s="100"/>
      <c r="M1406" s="106"/>
      <c r="N1406" s="106"/>
      <c r="O1406" s="27"/>
      <c r="P1406" s="27"/>
      <c r="Q1406" s="27"/>
      <c r="R1406" s="27"/>
      <c r="S1406" s="27"/>
      <c r="T1406" s="27"/>
      <c r="U1406" s="27"/>
      <c r="V1406" s="27"/>
      <c r="W1406" s="27"/>
      <c r="X1406" s="27"/>
      <c r="Y1406" s="27"/>
      <c r="Z1406" s="27"/>
      <c r="AA1406" s="27"/>
      <c r="AB1406" s="27"/>
      <c r="AC1406" s="25"/>
      <c r="AD1406" s="25"/>
      <c r="AE1406" s="25"/>
      <c r="AF1406" s="25"/>
      <c r="AG1406" s="25"/>
      <c r="AH1406" s="25"/>
      <c r="AI1406" s="25"/>
      <c r="AJ1406" s="25"/>
      <c r="AK1406" s="25"/>
      <c r="AL1406" s="25"/>
      <c r="AM1406" s="25"/>
      <c r="AN1406" s="25"/>
      <c r="AO1406" s="25"/>
      <c r="AP1406" s="25"/>
      <c r="AQ1406" s="25"/>
      <c r="AR1406" s="25"/>
      <c r="AS1406" s="25"/>
      <c r="AT1406" s="25"/>
      <c r="AU1406" s="25"/>
      <c r="AV1406" s="25"/>
      <c r="AW1406" s="25"/>
      <c r="AX1406" s="25"/>
    </row>
    <row r="1407" spans="7:50" ht="12.75">
      <c r="G1407" s="49"/>
      <c r="K1407" s="100"/>
      <c r="L1407" s="100"/>
      <c r="M1407" s="106"/>
      <c r="N1407" s="106"/>
      <c r="O1407" s="27"/>
      <c r="P1407" s="27"/>
      <c r="Q1407" s="27"/>
      <c r="R1407" s="27"/>
      <c r="S1407" s="27"/>
      <c r="T1407" s="27"/>
      <c r="U1407" s="27"/>
      <c r="V1407" s="27"/>
      <c r="W1407" s="27"/>
      <c r="X1407" s="27"/>
      <c r="Y1407" s="27"/>
      <c r="Z1407" s="27"/>
      <c r="AA1407" s="27"/>
      <c r="AB1407" s="27"/>
      <c r="AC1407" s="25"/>
      <c r="AD1407" s="25"/>
      <c r="AE1407" s="25"/>
      <c r="AF1407" s="25"/>
      <c r="AG1407" s="25"/>
      <c r="AH1407" s="25"/>
      <c r="AI1407" s="25"/>
      <c r="AJ1407" s="25"/>
      <c r="AK1407" s="25"/>
      <c r="AL1407" s="25"/>
      <c r="AM1407" s="25"/>
      <c r="AN1407" s="25"/>
      <c r="AO1407" s="25"/>
      <c r="AP1407" s="25"/>
      <c r="AQ1407" s="25"/>
      <c r="AR1407" s="25"/>
      <c r="AS1407" s="25"/>
      <c r="AT1407" s="25"/>
      <c r="AU1407" s="25"/>
      <c r="AV1407" s="25"/>
      <c r="AW1407" s="25"/>
      <c r="AX1407" s="25"/>
    </row>
    <row r="1408" spans="7:50" ht="12.75">
      <c r="G1408" s="49"/>
      <c r="K1408" s="100"/>
      <c r="L1408" s="100"/>
      <c r="M1408" s="106"/>
      <c r="N1408" s="106"/>
      <c r="O1408" s="27"/>
      <c r="P1408" s="27"/>
      <c r="Q1408" s="27"/>
      <c r="R1408" s="27"/>
      <c r="S1408" s="27"/>
      <c r="T1408" s="27"/>
      <c r="U1408" s="27"/>
      <c r="V1408" s="27"/>
      <c r="W1408" s="27"/>
      <c r="X1408" s="27"/>
      <c r="Y1408" s="27"/>
      <c r="Z1408" s="27"/>
      <c r="AA1408" s="27"/>
      <c r="AB1408" s="27"/>
      <c r="AC1408" s="25"/>
      <c r="AD1408" s="25"/>
      <c r="AE1408" s="25"/>
      <c r="AF1408" s="25"/>
      <c r="AG1408" s="25"/>
      <c r="AH1408" s="25"/>
      <c r="AI1408" s="25"/>
      <c r="AJ1408" s="25"/>
      <c r="AK1408" s="25"/>
      <c r="AL1408" s="25"/>
      <c r="AM1408" s="25"/>
      <c r="AN1408" s="25"/>
      <c r="AO1408" s="25"/>
      <c r="AP1408" s="25"/>
      <c r="AQ1408" s="25"/>
      <c r="AR1408" s="25"/>
      <c r="AS1408" s="25"/>
      <c r="AT1408" s="25"/>
      <c r="AU1408" s="25"/>
      <c r="AV1408" s="25"/>
      <c r="AW1408" s="25"/>
      <c r="AX1408" s="25"/>
    </row>
    <row r="1409" spans="7:50" ht="12.75">
      <c r="G1409" s="49"/>
      <c r="K1409" s="100"/>
      <c r="L1409" s="100"/>
      <c r="M1409" s="106"/>
      <c r="N1409" s="106"/>
      <c r="O1409" s="27"/>
      <c r="P1409" s="27"/>
      <c r="Q1409" s="27"/>
      <c r="R1409" s="27"/>
      <c r="S1409" s="27"/>
      <c r="T1409" s="27"/>
      <c r="U1409" s="27"/>
      <c r="V1409" s="27"/>
      <c r="W1409" s="27"/>
      <c r="X1409" s="27"/>
      <c r="Y1409" s="27"/>
      <c r="Z1409" s="27"/>
      <c r="AA1409" s="27"/>
      <c r="AB1409" s="27"/>
      <c r="AC1409" s="25"/>
      <c r="AD1409" s="25"/>
      <c r="AE1409" s="25"/>
      <c r="AF1409" s="25"/>
      <c r="AG1409" s="25"/>
      <c r="AH1409" s="25"/>
      <c r="AI1409" s="25"/>
      <c r="AJ1409" s="25"/>
      <c r="AK1409" s="25"/>
      <c r="AL1409" s="25"/>
      <c r="AM1409" s="25"/>
      <c r="AN1409" s="25"/>
      <c r="AO1409" s="25"/>
      <c r="AP1409" s="25"/>
      <c r="AQ1409" s="25"/>
      <c r="AR1409" s="25"/>
      <c r="AS1409" s="25"/>
      <c r="AT1409" s="25"/>
      <c r="AU1409" s="25"/>
      <c r="AV1409" s="25"/>
      <c r="AW1409" s="25"/>
      <c r="AX1409" s="25"/>
    </row>
    <row r="1410" spans="7:50" ht="12.75">
      <c r="G1410" s="49"/>
      <c r="K1410" s="100"/>
      <c r="L1410" s="100"/>
      <c r="M1410" s="106"/>
      <c r="N1410" s="106"/>
      <c r="O1410" s="27"/>
      <c r="P1410" s="27"/>
      <c r="Q1410" s="27"/>
      <c r="R1410" s="27"/>
      <c r="S1410" s="27"/>
      <c r="T1410" s="27"/>
      <c r="U1410" s="27"/>
      <c r="V1410" s="27"/>
      <c r="W1410" s="27"/>
      <c r="X1410" s="27"/>
      <c r="Y1410" s="27"/>
      <c r="Z1410" s="27"/>
      <c r="AA1410" s="27"/>
      <c r="AB1410" s="27"/>
      <c r="AC1410" s="25"/>
      <c r="AD1410" s="25"/>
      <c r="AE1410" s="25"/>
      <c r="AF1410" s="25"/>
      <c r="AG1410" s="25"/>
      <c r="AH1410" s="25"/>
      <c r="AI1410" s="25"/>
      <c r="AJ1410" s="25"/>
      <c r="AK1410" s="25"/>
      <c r="AL1410" s="25"/>
      <c r="AM1410" s="25"/>
      <c r="AN1410" s="25"/>
      <c r="AO1410" s="25"/>
      <c r="AP1410" s="25"/>
      <c r="AQ1410" s="25"/>
      <c r="AR1410" s="25"/>
      <c r="AS1410" s="25"/>
      <c r="AT1410" s="25"/>
      <c r="AU1410" s="25"/>
      <c r="AV1410" s="25"/>
      <c r="AW1410" s="25"/>
      <c r="AX1410" s="25"/>
    </row>
    <row r="1411" spans="7:50" ht="12.75">
      <c r="G1411" s="49"/>
      <c r="K1411" s="100"/>
      <c r="L1411" s="100"/>
      <c r="M1411" s="106"/>
      <c r="N1411" s="106"/>
      <c r="O1411" s="27"/>
      <c r="P1411" s="27"/>
      <c r="Q1411" s="27"/>
      <c r="R1411" s="27"/>
      <c r="S1411" s="27"/>
      <c r="T1411" s="27"/>
      <c r="U1411" s="27"/>
      <c r="V1411" s="27"/>
      <c r="W1411" s="27"/>
      <c r="X1411" s="27"/>
      <c r="Y1411" s="27"/>
      <c r="Z1411" s="27"/>
      <c r="AA1411" s="27"/>
      <c r="AB1411" s="27"/>
      <c r="AC1411" s="25"/>
      <c r="AD1411" s="25"/>
      <c r="AE1411" s="25"/>
      <c r="AF1411" s="25"/>
      <c r="AG1411" s="25"/>
      <c r="AH1411" s="25"/>
      <c r="AI1411" s="25"/>
      <c r="AJ1411" s="25"/>
      <c r="AK1411" s="25"/>
      <c r="AL1411" s="25"/>
      <c r="AM1411" s="25"/>
      <c r="AN1411" s="25"/>
      <c r="AO1411" s="25"/>
      <c r="AP1411" s="25"/>
      <c r="AQ1411" s="25"/>
      <c r="AR1411" s="25"/>
      <c r="AS1411" s="25"/>
      <c r="AT1411" s="25"/>
      <c r="AU1411" s="25"/>
      <c r="AV1411" s="25"/>
      <c r="AW1411" s="25"/>
      <c r="AX1411" s="25"/>
    </row>
    <row r="1412" spans="7:50" ht="12.75">
      <c r="G1412" s="49"/>
      <c r="K1412" s="100"/>
      <c r="L1412" s="100"/>
      <c r="M1412" s="106"/>
      <c r="N1412" s="106"/>
      <c r="O1412" s="27"/>
      <c r="P1412" s="27"/>
      <c r="Q1412" s="27"/>
      <c r="R1412" s="27"/>
      <c r="S1412" s="27"/>
      <c r="T1412" s="27"/>
      <c r="U1412" s="27"/>
      <c r="V1412" s="27"/>
      <c r="W1412" s="27"/>
      <c r="X1412" s="27"/>
      <c r="Y1412" s="27"/>
      <c r="Z1412" s="27"/>
      <c r="AA1412" s="27"/>
      <c r="AB1412" s="27"/>
      <c r="AC1412" s="25"/>
      <c r="AD1412" s="25"/>
      <c r="AE1412" s="25"/>
      <c r="AF1412" s="25"/>
      <c r="AG1412" s="25"/>
      <c r="AH1412" s="25"/>
      <c r="AI1412" s="25"/>
      <c r="AJ1412" s="25"/>
      <c r="AK1412" s="25"/>
      <c r="AL1412" s="25"/>
      <c r="AM1412" s="25"/>
      <c r="AN1412" s="25"/>
      <c r="AO1412" s="25"/>
      <c r="AP1412" s="25"/>
      <c r="AQ1412" s="25"/>
      <c r="AR1412" s="25"/>
      <c r="AS1412" s="25"/>
      <c r="AT1412" s="25"/>
      <c r="AU1412" s="25"/>
      <c r="AV1412" s="25"/>
      <c r="AW1412" s="25"/>
      <c r="AX1412" s="25"/>
    </row>
    <row r="1413" spans="7:50" ht="12.75">
      <c r="G1413" s="49"/>
      <c r="K1413" s="100"/>
      <c r="L1413" s="100"/>
      <c r="M1413" s="106"/>
      <c r="N1413" s="106"/>
      <c r="O1413" s="27"/>
      <c r="P1413" s="27"/>
      <c r="Q1413" s="27"/>
      <c r="R1413" s="27"/>
      <c r="S1413" s="27"/>
      <c r="T1413" s="27"/>
      <c r="U1413" s="27"/>
      <c r="V1413" s="27"/>
      <c r="W1413" s="27"/>
      <c r="X1413" s="27"/>
      <c r="Y1413" s="27"/>
      <c r="Z1413" s="27"/>
      <c r="AA1413" s="27"/>
      <c r="AB1413" s="27"/>
      <c r="AC1413" s="25"/>
      <c r="AD1413" s="25"/>
      <c r="AE1413" s="25"/>
      <c r="AF1413" s="25"/>
      <c r="AG1413" s="25"/>
      <c r="AH1413" s="25"/>
      <c r="AI1413" s="25"/>
      <c r="AJ1413" s="25"/>
      <c r="AK1413" s="25"/>
      <c r="AL1413" s="25"/>
      <c r="AM1413" s="25"/>
      <c r="AN1413" s="25"/>
      <c r="AO1413" s="25"/>
      <c r="AP1413" s="25"/>
      <c r="AQ1413" s="25"/>
      <c r="AR1413" s="25"/>
      <c r="AS1413" s="25"/>
      <c r="AT1413" s="25"/>
      <c r="AU1413" s="25"/>
      <c r="AV1413" s="25"/>
      <c r="AW1413" s="25"/>
      <c r="AX1413" s="25"/>
    </row>
    <row r="1414" spans="7:50" ht="12.75">
      <c r="G1414" s="49"/>
      <c r="K1414" s="100"/>
      <c r="L1414" s="100"/>
      <c r="M1414" s="106"/>
      <c r="N1414" s="106"/>
      <c r="O1414" s="27"/>
      <c r="P1414" s="27"/>
      <c r="Q1414" s="27"/>
      <c r="R1414" s="27"/>
      <c r="S1414" s="27"/>
      <c r="T1414" s="27"/>
      <c r="U1414" s="27"/>
      <c r="V1414" s="27"/>
      <c r="W1414" s="27"/>
      <c r="X1414" s="27"/>
      <c r="Y1414" s="27"/>
      <c r="Z1414" s="27"/>
      <c r="AA1414" s="27"/>
      <c r="AB1414" s="27"/>
      <c r="AC1414" s="25"/>
      <c r="AD1414" s="25"/>
      <c r="AE1414" s="25"/>
      <c r="AF1414" s="25"/>
      <c r="AG1414" s="25"/>
      <c r="AH1414" s="25"/>
      <c r="AI1414" s="25"/>
      <c r="AJ1414" s="25"/>
      <c r="AK1414" s="25"/>
      <c r="AL1414" s="25"/>
      <c r="AM1414" s="25"/>
      <c r="AN1414" s="25"/>
      <c r="AO1414" s="25"/>
      <c r="AP1414" s="25"/>
      <c r="AQ1414" s="25"/>
      <c r="AR1414" s="25"/>
      <c r="AS1414" s="25"/>
      <c r="AT1414" s="25"/>
      <c r="AU1414" s="25"/>
      <c r="AV1414" s="25"/>
      <c r="AW1414" s="25"/>
      <c r="AX1414" s="25"/>
    </row>
    <row r="1415" spans="7:50" ht="12.75">
      <c r="G1415" s="49"/>
      <c r="K1415" s="100"/>
      <c r="L1415" s="100"/>
      <c r="M1415" s="106"/>
      <c r="N1415" s="106"/>
      <c r="O1415" s="27"/>
      <c r="P1415" s="27"/>
      <c r="Q1415" s="27"/>
      <c r="R1415" s="27"/>
      <c r="S1415" s="27"/>
      <c r="T1415" s="27"/>
      <c r="U1415" s="27"/>
      <c r="V1415" s="27"/>
      <c r="W1415" s="27"/>
      <c r="X1415" s="27"/>
      <c r="Y1415" s="27"/>
      <c r="Z1415" s="27"/>
      <c r="AA1415" s="27"/>
      <c r="AB1415" s="27"/>
      <c r="AC1415" s="25"/>
      <c r="AD1415" s="25"/>
      <c r="AE1415" s="25"/>
      <c r="AF1415" s="25"/>
      <c r="AG1415" s="25"/>
      <c r="AH1415" s="25"/>
      <c r="AI1415" s="25"/>
      <c r="AJ1415" s="25"/>
      <c r="AK1415" s="25"/>
      <c r="AL1415" s="25"/>
      <c r="AM1415" s="25"/>
      <c r="AN1415" s="25"/>
      <c r="AO1415" s="25"/>
      <c r="AP1415" s="25"/>
      <c r="AQ1415" s="25"/>
      <c r="AR1415" s="25"/>
      <c r="AS1415" s="25"/>
      <c r="AT1415" s="25"/>
      <c r="AU1415" s="25"/>
      <c r="AV1415" s="25"/>
      <c r="AW1415" s="25"/>
      <c r="AX1415" s="25"/>
    </row>
    <row r="1416" spans="7:50" ht="12.75">
      <c r="G1416" s="49"/>
      <c r="K1416" s="100"/>
      <c r="L1416" s="100"/>
      <c r="M1416" s="106"/>
      <c r="N1416" s="106"/>
      <c r="O1416" s="27"/>
      <c r="P1416" s="27"/>
      <c r="Q1416" s="27"/>
      <c r="R1416" s="27"/>
      <c r="S1416" s="27"/>
      <c r="T1416" s="27"/>
      <c r="U1416" s="27"/>
      <c r="V1416" s="27"/>
      <c r="W1416" s="27"/>
      <c r="X1416" s="27"/>
      <c r="Y1416" s="27"/>
      <c r="Z1416" s="27"/>
      <c r="AA1416" s="27"/>
      <c r="AB1416" s="27"/>
      <c r="AC1416" s="25"/>
      <c r="AD1416" s="25"/>
      <c r="AE1416" s="25"/>
      <c r="AF1416" s="25"/>
      <c r="AG1416" s="25"/>
      <c r="AH1416" s="25"/>
      <c r="AI1416" s="25"/>
      <c r="AJ1416" s="25"/>
      <c r="AK1416" s="25"/>
      <c r="AL1416" s="25"/>
      <c r="AM1416" s="25"/>
      <c r="AN1416" s="25"/>
      <c r="AO1416" s="25"/>
      <c r="AP1416" s="25"/>
      <c r="AQ1416" s="25"/>
      <c r="AR1416" s="25"/>
      <c r="AS1416" s="25"/>
      <c r="AT1416" s="25"/>
      <c r="AU1416" s="25"/>
      <c r="AV1416" s="25"/>
      <c r="AW1416" s="25"/>
      <c r="AX1416" s="25"/>
    </row>
    <row r="1417" spans="7:50" ht="12.75">
      <c r="G1417" s="49"/>
      <c r="K1417" s="100"/>
      <c r="L1417" s="100"/>
      <c r="M1417" s="106"/>
      <c r="N1417" s="106"/>
      <c r="O1417" s="27"/>
      <c r="P1417" s="27"/>
      <c r="Q1417" s="27"/>
      <c r="R1417" s="27"/>
      <c r="S1417" s="27"/>
      <c r="T1417" s="27"/>
      <c r="U1417" s="27"/>
      <c r="V1417" s="27"/>
      <c r="W1417" s="27"/>
      <c r="X1417" s="27"/>
      <c r="Y1417" s="27"/>
      <c r="Z1417" s="27"/>
      <c r="AA1417" s="27"/>
      <c r="AB1417" s="27"/>
      <c r="AC1417" s="25"/>
      <c r="AD1417" s="25"/>
      <c r="AE1417" s="25"/>
      <c r="AF1417" s="25"/>
      <c r="AG1417" s="25"/>
      <c r="AH1417" s="25"/>
      <c r="AI1417" s="25"/>
      <c r="AJ1417" s="25"/>
      <c r="AK1417" s="25"/>
      <c r="AL1417" s="25"/>
      <c r="AM1417" s="25"/>
      <c r="AN1417" s="25"/>
      <c r="AO1417" s="25"/>
      <c r="AP1417" s="25"/>
      <c r="AQ1417" s="25"/>
      <c r="AR1417" s="25"/>
      <c r="AS1417" s="25"/>
      <c r="AT1417" s="25"/>
      <c r="AU1417" s="25"/>
      <c r="AV1417" s="25"/>
      <c r="AW1417" s="25"/>
      <c r="AX1417" s="25"/>
    </row>
    <row r="1418" spans="7:50" ht="12.75">
      <c r="G1418" s="49"/>
      <c r="K1418" s="100"/>
      <c r="L1418" s="100"/>
      <c r="M1418" s="106"/>
      <c r="N1418" s="106"/>
      <c r="O1418" s="27"/>
      <c r="P1418" s="27"/>
      <c r="Q1418" s="27"/>
      <c r="R1418" s="27"/>
      <c r="S1418" s="27"/>
      <c r="T1418" s="27"/>
      <c r="U1418" s="27"/>
      <c r="V1418" s="27"/>
      <c r="W1418" s="27"/>
      <c r="X1418" s="27"/>
      <c r="Y1418" s="27"/>
      <c r="Z1418" s="27"/>
      <c r="AA1418" s="27"/>
      <c r="AB1418" s="27"/>
      <c r="AC1418" s="25"/>
      <c r="AD1418" s="25"/>
      <c r="AE1418" s="25"/>
      <c r="AF1418" s="25"/>
      <c r="AG1418" s="25"/>
      <c r="AH1418" s="25"/>
      <c r="AI1418" s="25"/>
      <c r="AJ1418" s="25"/>
      <c r="AK1418" s="25"/>
      <c r="AL1418" s="25"/>
      <c r="AM1418" s="25"/>
      <c r="AN1418" s="25"/>
      <c r="AO1418" s="25"/>
      <c r="AP1418" s="25"/>
      <c r="AQ1418" s="25"/>
      <c r="AR1418" s="25"/>
      <c r="AS1418" s="25"/>
      <c r="AT1418" s="25"/>
      <c r="AU1418" s="25"/>
      <c r="AV1418" s="25"/>
      <c r="AW1418" s="25"/>
      <c r="AX1418" s="25"/>
    </row>
    <row r="1419" spans="7:50" ht="12.75">
      <c r="G1419" s="49"/>
      <c r="K1419" s="100"/>
      <c r="L1419" s="100"/>
      <c r="M1419" s="106"/>
      <c r="N1419" s="106"/>
      <c r="O1419" s="27"/>
      <c r="P1419" s="27"/>
      <c r="Q1419" s="27"/>
      <c r="R1419" s="27"/>
      <c r="S1419" s="27"/>
      <c r="T1419" s="27"/>
      <c r="U1419" s="27"/>
      <c r="V1419" s="27"/>
      <c r="W1419" s="27"/>
      <c r="X1419" s="27"/>
      <c r="Y1419" s="27"/>
      <c r="Z1419" s="27"/>
      <c r="AA1419" s="27"/>
      <c r="AB1419" s="27"/>
      <c r="AC1419" s="25"/>
      <c r="AD1419" s="25"/>
      <c r="AE1419" s="25"/>
      <c r="AF1419" s="25"/>
      <c r="AG1419" s="25"/>
      <c r="AH1419" s="25"/>
      <c r="AI1419" s="25"/>
      <c r="AJ1419" s="25"/>
      <c r="AK1419" s="25"/>
      <c r="AL1419" s="25"/>
      <c r="AM1419" s="25"/>
      <c r="AN1419" s="25"/>
      <c r="AO1419" s="25"/>
      <c r="AP1419" s="25"/>
      <c r="AQ1419" s="25"/>
      <c r="AR1419" s="25"/>
      <c r="AS1419" s="25"/>
      <c r="AT1419" s="25"/>
      <c r="AU1419" s="25"/>
      <c r="AV1419" s="25"/>
      <c r="AW1419" s="25"/>
      <c r="AX1419" s="25"/>
    </row>
    <row r="1420" spans="7:50" ht="12.75">
      <c r="G1420" s="49"/>
      <c r="K1420" s="100"/>
      <c r="L1420" s="100"/>
      <c r="M1420" s="106"/>
      <c r="N1420" s="106"/>
      <c r="O1420" s="27"/>
      <c r="P1420" s="27"/>
      <c r="Q1420" s="27"/>
      <c r="R1420" s="27"/>
      <c r="S1420" s="27"/>
      <c r="T1420" s="27"/>
      <c r="U1420" s="27"/>
      <c r="V1420" s="27"/>
      <c r="W1420" s="27"/>
      <c r="X1420" s="27"/>
      <c r="Y1420" s="27"/>
      <c r="Z1420" s="27"/>
      <c r="AA1420" s="27"/>
      <c r="AB1420" s="27"/>
      <c r="AC1420" s="25"/>
      <c r="AD1420" s="25"/>
      <c r="AE1420" s="25"/>
      <c r="AF1420" s="25"/>
      <c r="AG1420" s="25"/>
      <c r="AH1420" s="25"/>
      <c r="AI1420" s="25"/>
      <c r="AJ1420" s="25"/>
      <c r="AK1420" s="25"/>
      <c r="AL1420" s="25"/>
      <c r="AM1420" s="25"/>
      <c r="AN1420" s="25"/>
      <c r="AO1420" s="25"/>
      <c r="AP1420" s="25"/>
      <c r="AQ1420" s="25"/>
      <c r="AR1420" s="25"/>
      <c r="AS1420" s="25"/>
      <c r="AT1420" s="25"/>
      <c r="AU1420" s="25"/>
      <c r="AV1420" s="25"/>
      <c r="AW1420" s="25"/>
      <c r="AX1420" s="25"/>
    </row>
    <row r="1421" spans="7:50" ht="12.75">
      <c r="G1421" s="49"/>
      <c r="K1421" s="100"/>
      <c r="L1421" s="100"/>
      <c r="M1421" s="106"/>
      <c r="N1421" s="106"/>
      <c r="O1421" s="27"/>
      <c r="P1421" s="27"/>
      <c r="Q1421" s="27"/>
      <c r="R1421" s="27"/>
      <c r="S1421" s="27"/>
      <c r="T1421" s="27"/>
      <c r="U1421" s="27"/>
      <c r="V1421" s="27"/>
      <c r="W1421" s="27"/>
      <c r="X1421" s="27"/>
      <c r="Y1421" s="27"/>
      <c r="Z1421" s="27"/>
      <c r="AA1421" s="27"/>
      <c r="AB1421" s="27"/>
      <c r="AC1421" s="25"/>
      <c r="AD1421" s="25"/>
      <c r="AE1421" s="25"/>
      <c r="AF1421" s="25"/>
      <c r="AG1421" s="25"/>
      <c r="AH1421" s="25"/>
      <c r="AI1421" s="25"/>
      <c r="AJ1421" s="25"/>
      <c r="AK1421" s="25"/>
      <c r="AL1421" s="25"/>
      <c r="AM1421" s="25"/>
      <c r="AN1421" s="25"/>
      <c r="AO1421" s="25"/>
      <c r="AP1421" s="25"/>
      <c r="AQ1421" s="25"/>
      <c r="AR1421" s="25"/>
      <c r="AS1421" s="25"/>
      <c r="AT1421" s="25"/>
      <c r="AU1421" s="25"/>
      <c r="AV1421" s="25"/>
      <c r="AW1421" s="25"/>
      <c r="AX1421" s="25"/>
    </row>
    <row r="1422" spans="7:50" ht="12.75">
      <c r="G1422" s="49"/>
      <c r="K1422" s="100"/>
      <c r="L1422" s="100"/>
      <c r="M1422" s="106"/>
      <c r="N1422" s="106"/>
      <c r="O1422" s="27"/>
      <c r="P1422" s="27"/>
      <c r="Q1422" s="27"/>
      <c r="R1422" s="27"/>
      <c r="S1422" s="27"/>
      <c r="T1422" s="27"/>
      <c r="U1422" s="27"/>
      <c r="V1422" s="27"/>
      <c r="W1422" s="27"/>
      <c r="X1422" s="27"/>
      <c r="Y1422" s="27"/>
      <c r="Z1422" s="27"/>
      <c r="AA1422" s="27"/>
      <c r="AB1422" s="27"/>
      <c r="AC1422" s="25"/>
      <c r="AD1422" s="25"/>
      <c r="AE1422" s="25"/>
      <c r="AF1422" s="25"/>
      <c r="AG1422" s="25"/>
      <c r="AH1422" s="25"/>
      <c r="AI1422" s="25"/>
      <c r="AJ1422" s="25"/>
      <c r="AK1422" s="25"/>
      <c r="AL1422" s="25"/>
      <c r="AM1422" s="25"/>
      <c r="AN1422" s="25"/>
      <c r="AO1422" s="25"/>
      <c r="AP1422" s="25"/>
      <c r="AQ1422" s="25"/>
      <c r="AR1422" s="25"/>
      <c r="AS1422" s="25"/>
      <c r="AT1422" s="25"/>
      <c r="AU1422" s="25"/>
      <c r="AV1422" s="25"/>
      <c r="AW1422" s="25"/>
      <c r="AX1422" s="25"/>
    </row>
    <row r="1423" spans="7:50" ht="12.75">
      <c r="G1423" s="49"/>
      <c r="K1423" s="100"/>
      <c r="L1423" s="100"/>
      <c r="M1423" s="106"/>
      <c r="N1423" s="106"/>
      <c r="O1423" s="27"/>
      <c r="P1423" s="27"/>
      <c r="Q1423" s="27"/>
      <c r="R1423" s="27"/>
      <c r="S1423" s="27"/>
      <c r="T1423" s="27"/>
      <c r="U1423" s="27"/>
      <c r="V1423" s="27"/>
      <c r="W1423" s="27"/>
      <c r="X1423" s="27"/>
      <c r="Y1423" s="27"/>
      <c r="Z1423" s="27"/>
      <c r="AA1423" s="27"/>
      <c r="AB1423" s="27"/>
      <c r="AC1423" s="25"/>
      <c r="AD1423" s="25"/>
      <c r="AE1423" s="25"/>
      <c r="AF1423" s="25"/>
      <c r="AG1423" s="25"/>
      <c r="AH1423" s="25"/>
      <c r="AI1423" s="25"/>
      <c r="AJ1423" s="25"/>
      <c r="AK1423" s="25"/>
      <c r="AL1423" s="25"/>
      <c r="AM1423" s="25"/>
      <c r="AN1423" s="25"/>
      <c r="AO1423" s="25"/>
      <c r="AP1423" s="25"/>
      <c r="AQ1423" s="25"/>
      <c r="AR1423" s="25"/>
      <c r="AS1423" s="25"/>
      <c r="AT1423" s="25"/>
      <c r="AU1423" s="25"/>
      <c r="AV1423" s="25"/>
      <c r="AW1423" s="25"/>
      <c r="AX1423" s="25"/>
    </row>
    <row r="1424" spans="7:50" ht="12.75">
      <c r="G1424" s="49"/>
      <c r="K1424" s="100"/>
      <c r="L1424" s="100"/>
      <c r="M1424" s="106"/>
      <c r="N1424" s="106"/>
      <c r="O1424" s="27"/>
      <c r="P1424" s="27"/>
      <c r="Q1424" s="27"/>
      <c r="R1424" s="27"/>
      <c r="S1424" s="27"/>
      <c r="T1424" s="27"/>
      <c r="U1424" s="27"/>
      <c r="V1424" s="27"/>
      <c r="W1424" s="27"/>
      <c r="X1424" s="27"/>
      <c r="Y1424" s="27"/>
      <c r="Z1424" s="27"/>
      <c r="AA1424" s="27"/>
      <c r="AB1424" s="27"/>
      <c r="AC1424" s="25"/>
      <c r="AD1424" s="25"/>
      <c r="AE1424" s="25"/>
      <c r="AF1424" s="25"/>
      <c r="AG1424" s="25"/>
      <c r="AH1424" s="25"/>
      <c r="AI1424" s="25"/>
      <c r="AJ1424" s="25"/>
      <c r="AK1424" s="25"/>
      <c r="AL1424" s="25"/>
      <c r="AM1424" s="25"/>
      <c r="AN1424" s="25"/>
      <c r="AO1424" s="25"/>
      <c r="AP1424" s="25"/>
      <c r="AQ1424" s="25"/>
      <c r="AR1424" s="25"/>
      <c r="AS1424" s="25"/>
      <c r="AT1424" s="25"/>
      <c r="AU1424" s="25"/>
      <c r="AV1424" s="25"/>
      <c r="AW1424" s="25"/>
      <c r="AX1424" s="25"/>
    </row>
    <row r="1425" spans="7:50" ht="12.75">
      <c r="G1425" s="49"/>
      <c r="K1425" s="100"/>
      <c r="L1425" s="100"/>
      <c r="M1425" s="106"/>
      <c r="N1425" s="106"/>
      <c r="O1425" s="27"/>
      <c r="P1425" s="27"/>
      <c r="Q1425" s="27"/>
      <c r="R1425" s="27"/>
      <c r="S1425" s="27"/>
      <c r="T1425" s="27"/>
      <c r="U1425" s="27"/>
      <c r="V1425" s="27"/>
      <c r="W1425" s="27"/>
      <c r="X1425" s="27"/>
      <c r="Y1425" s="27"/>
      <c r="Z1425" s="27"/>
      <c r="AA1425" s="27"/>
      <c r="AB1425" s="27"/>
      <c r="AC1425" s="25"/>
      <c r="AD1425" s="25"/>
      <c r="AE1425" s="25"/>
      <c r="AF1425" s="25"/>
      <c r="AG1425" s="25"/>
      <c r="AH1425" s="25"/>
      <c r="AI1425" s="25"/>
      <c r="AJ1425" s="25"/>
      <c r="AK1425" s="25"/>
      <c r="AL1425" s="25"/>
      <c r="AM1425" s="25"/>
      <c r="AN1425" s="25"/>
      <c r="AO1425" s="25"/>
      <c r="AP1425" s="25"/>
      <c r="AQ1425" s="25"/>
      <c r="AR1425" s="25"/>
      <c r="AS1425" s="25"/>
      <c r="AT1425" s="25"/>
      <c r="AU1425" s="25"/>
      <c r="AV1425" s="25"/>
      <c r="AW1425" s="25"/>
      <c r="AX1425" s="25"/>
    </row>
    <row r="1426" spans="7:50" ht="12.75">
      <c r="G1426" s="49"/>
      <c r="K1426" s="100"/>
      <c r="L1426" s="100"/>
      <c r="M1426" s="106"/>
      <c r="N1426" s="106"/>
      <c r="O1426" s="27"/>
      <c r="P1426" s="27"/>
      <c r="Q1426" s="27"/>
      <c r="R1426" s="27"/>
      <c r="S1426" s="27"/>
      <c r="T1426" s="27"/>
      <c r="U1426" s="27"/>
      <c r="V1426" s="27"/>
      <c r="W1426" s="27"/>
      <c r="X1426" s="27"/>
      <c r="Y1426" s="27"/>
      <c r="Z1426" s="27"/>
      <c r="AA1426" s="27"/>
      <c r="AB1426" s="27"/>
      <c r="AC1426" s="25"/>
      <c r="AD1426" s="25"/>
      <c r="AE1426" s="25"/>
      <c r="AF1426" s="25"/>
      <c r="AG1426" s="25"/>
      <c r="AH1426" s="25"/>
      <c r="AI1426" s="25"/>
      <c r="AJ1426" s="25"/>
      <c r="AK1426" s="25"/>
      <c r="AL1426" s="25"/>
      <c r="AM1426" s="25"/>
      <c r="AN1426" s="25"/>
      <c r="AO1426" s="25"/>
      <c r="AP1426" s="25"/>
      <c r="AQ1426" s="25"/>
      <c r="AR1426" s="25"/>
      <c r="AS1426" s="25"/>
      <c r="AT1426" s="25"/>
      <c r="AU1426" s="25"/>
      <c r="AV1426" s="25"/>
      <c r="AW1426" s="25"/>
      <c r="AX1426" s="25"/>
    </row>
    <row r="1427" spans="7:50" ht="12.75">
      <c r="G1427" s="49"/>
      <c r="K1427" s="100"/>
      <c r="L1427" s="100"/>
      <c r="M1427" s="106"/>
      <c r="N1427" s="106"/>
      <c r="O1427" s="27"/>
      <c r="P1427" s="27"/>
      <c r="Q1427" s="27"/>
      <c r="R1427" s="27"/>
      <c r="S1427" s="27"/>
      <c r="T1427" s="27"/>
      <c r="U1427" s="27"/>
      <c r="V1427" s="27"/>
      <c r="W1427" s="27"/>
      <c r="X1427" s="27"/>
      <c r="Y1427" s="27"/>
      <c r="Z1427" s="27"/>
      <c r="AA1427" s="27"/>
      <c r="AB1427" s="27"/>
      <c r="AC1427" s="25"/>
      <c r="AD1427" s="25"/>
      <c r="AE1427" s="25"/>
      <c r="AF1427" s="25"/>
      <c r="AG1427" s="25"/>
      <c r="AH1427" s="25"/>
      <c r="AI1427" s="25"/>
      <c r="AJ1427" s="25"/>
      <c r="AK1427" s="25"/>
      <c r="AL1427" s="25"/>
      <c r="AM1427" s="25"/>
      <c r="AN1427" s="25"/>
      <c r="AO1427" s="25"/>
      <c r="AP1427" s="25"/>
      <c r="AQ1427" s="25"/>
      <c r="AR1427" s="25"/>
      <c r="AS1427" s="25"/>
      <c r="AT1427" s="25"/>
      <c r="AU1427" s="25"/>
      <c r="AV1427" s="25"/>
      <c r="AW1427" s="25"/>
      <c r="AX1427" s="25"/>
    </row>
    <row r="1428" spans="7:50" ht="12.75">
      <c r="G1428" s="49"/>
      <c r="K1428" s="100"/>
      <c r="L1428" s="100"/>
      <c r="M1428" s="106"/>
      <c r="N1428" s="106"/>
      <c r="O1428" s="27"/>
      <c r="P1428" s="27"/>
      <c r="Q1428" s="27"/>
      <c r="R1428" s="27"/>
      <c r="S1428" s="27"/>
      <c r="T1428" s="27"/>
      <c r="U1428" s="27"/>
      <c r="V1428" s="27"/>
      <c r="W1428" s="27"/>
      <c r="X1428" s="27"/>
      <c r="Y1428" s="27"/>
      <c r="Z1428" s="27"/>
      <c r="AA1428" s="27"/>
      <c r="AB1428" s="27"/>
      <c r="AC1428" s="25"/>
      <c r="AD1428" s="25"/>
      <c r="AE1428" s="25"/>
      <c r="AF1428" s="25"/>
      <c r="AG1428" s="25"/>
      <c r="AH1428" s="25"/>
      <c r="AI1428" s="25"/>
      <c r="AJ1428" s="25"/>
      <c r="AK1428" s="25"/>
      <c r="AL1428" s="25"/>
      <c r="AM1428" s="25"/>
      <c r="AN1428" s="25"/>
      <c r="AO1428" s="25"/>
      <c r="AP1428" s="25"/>
      <c r="AQ1428" s="25"/>
      <c r="AR1428" s="25"/>
      <c r="AS1428" s="25"/>
      <c r="AT1428" s="25"/>
      <c r="AU1428" s="25"/>
      <c r="AV1428" s="25"/>
      <c r="AW1428" s="25"/>
      <c r="AX1428" s="25"/>
    </row>
    <row r="1429" spans="7:50" ht="12.75">
      <c r="G1429" s="49"/>
      <c r="K1429" s="100"/>
      <c r="L1429" s="100"/>
      <c r="M1429" s="106"/>
      <c r="N1429" s="106"/>
      <c r="O1429" s="27"/>
      <c r="P1429" s="27"/>
      <c r="Q1429" s="27"/>
      <c r="R1429" s="27"/>
      <c r="S1429" s="27"/>
      <c r="T1429" s="27"/>
      <c r="U1429" s="27"/>
      <c r="V1429" s="27"/>
      <c r="W1429" s="27"/>
      <c r="X1429" s="27"/>
      <c r="Y1429" s="27"/>
      <c r="Z1429" s="27"/>
      <c r="AA1429" s="27"/>
      <c r="AB1429" s="27"/>
      <c r="AC1429" s="25"/>
      <c r="AD1429" s="25"/>
      <c r="AE1429" s="25"/>
      <c r="AF1429" s="25"/>
      <c r="AG1429" s="25"/>
      <c r="AH1429" s="25"/>
      <c r="AI1429" s="25"/>
      <c r="AJ1429" s="25"/>
      <c r="AK1429" s="25"/>
      <c r="AL1429" s="25"/>
      <c r="AM1429" s="25"/>
      <c r="AN1429" s="25"/>
      <c r="AO1429" s="25"/>
      <c r="AP1429" s="25"/>
      <c r="AQ1429" s="25"/>
      <c r="AR1429" s="25"/>
      <c r="AS1429" s="25"/>
      <c r="AT1429" s="25"/>
      <c r="AU1429" s="25"/>
      <c r="AV1429" s="25"/>
      <c r="AW1429" s="25"/>
      <c r="AX1429" s="25"/>
    </row>
    <row r="1430" spans="7:50" ht="12.75">
      <c r="G1430" s="49"/>
      <c r="K1430" s="100"/>
      <c r="L1430" s="100"/>
      <c r="M1430" s="106"/>
      <c r="N1430" s="106"/>
      <c r="O1430" s="27"/>
      <c r="P1430" s="27"/>
      <c r="Q1430" s="27"/>
      <c r="R1430" s="27"/>
      <c r="S1430" s="27"/>
      <c r="T1430" s="27"/>
      <c r="U1430" s="27"/>
      <c r="V1430" s="27"/>
      <c r="W1430" s="27"/>
      <c r="X1430" s="27"/>
      <c r="Y1430" s="27"/>
      <c r="Z1430" s="27"/>
      <c r="AA1430" s="27"/>
      <c r="AB1430" s="27"/>
      <c r="AC1430" s="25"/>
      <c r="AD1430" s="25"/>
      <c r="AE1430" s="25"/>
      <c r="AF1430" s="25"/>
      <c r="AG1430" s="25"/>
      <c r="AH1430" s="25"/>
      <c r="AI1430" s="25"/>
      <c r="AJ1430" s="25"/>
      <c r="AK1430" s="25"/>
      <c r="AL1430" s="25"/>
      <c r="AM1430" s="25"/>
      <c r="AN1430" s="25"/>
      <c r="AO1430" s="25"/>
      <c r="AP1430" s="25"/>
      <c r="AQ1430" s="25"/>
      <c r="AR1430" s="25"/>
      <c r="AS1430" s="25"/>
      <c r="AT1430" s="25"/>
      <c r="AU1430" s="25"/>
      <c r="AV1430" s="25"/>
      <c r="AW1430" s="25"/>
      <c r="AX1430" s="25"/>
    </row>
    <row r="1431" spans="7:50" ht="12.75">
      <c r="G1431" s="49"/>
      <c r="K1431" s="100"/>
      <c r="L1431" s="100"/>
      <c r="M1431" s="106"/>
      <c r="N1431" s="106"/>
      <c r="O1431" s="27"/>
      <c r="P1431" s="27"/>
      <c r="Q1431" s="27"/>
      <c r="R1431" s="27"/>
      <c r="S1431" s="27"/>
      <c r="T1431" s="27"/>
      <c r="U1431" s="27"/>
      <c r="V1431" s="27"/>
      <c r="W1431" s="27"/>
      <c r="X1431" s="27"/>
      <c r="Y1431" s="27"/>
      <c r="Z1431" s="27"/>
      <c r="AA1431" s="27"/>
      <c r="AB1431" s="27"/>
      <c r="AC1431" s="25"/>
      <c r="AD1431" s="25"/>
      <c r="AE1431" s="25"/>
      <c r="AF1431" s="25"/>
      <c r="AG1431" s="25"/>
      <c r="AH1431" s="25"/>
      <c r="AI1431" s="25"/>
      <c r="AJ1431" s="25"/>
      <c r="AK1431" s="25"/>
      <c r="AL1431" s="25"/>
      <c r="AM1431" s="25"/>
      <c r="AN1431" s="25"/>
      <c r="AO1431" s="25"/>
      <c r="AP1431" s="25"/>
      <c r="AQ1431" s="25"/>
      <c r="AR1431" s="25"/>
      <c r="AS1431" s="25"/>
      <c r="AT1431" s="25"/>
      <c r="AU1431" s="25"/>
      <c r="AV1431" s="25"/>
      <c r="AW1431" s="25"/>
      <c r="AX1431" s="25"/>
    </row>
    <row r="1432" spans="7:50" ht="12.75">
      <c r="G1432" s="49"/>
      <c r="K1432" s="100"/>
      <c r="L1432" s="100"/>
      <c r="M1432" s="106"/>
      <c r="N1432" s="106"/>
      <c r="O1432" s="27"/>
      <c r="P1432" s="27"/>
      <c r="Q1432" s="27"/>
      <c r="R1432" s="27"/>
      <c r="S1432" s="27"/>
      <c r="T1432" s="27"/>
      <c r="U1432" s="27"/>
      <c r="V1432" s="27"/>
      <c r="W1432" s="27"/>
      <c r="X1432" s="27"/>
      <c r="Y1432" s="27"/>
      <c r="Z1432" s="27"/>
      <c r="AA1432" s="27"/>
      <c r="AB1432" s="27"/>
      <c r="AC1432" s="25"/>
      <c r="AD1432" s="25"/>
      <c r="AE1432" s="25"/>
      <c r="AF1432" s="25"/>
      <c r="AG1432" s="25"/>
      <c r="AH1432" s="25"/>
      <c r="AI1432" s="25"/>
      <c r="AJ1432" s="25"/>
      <c r="AK1432" s="25"/>
      <c r="AL1432" s="25"/>
      <c r="AM1432" s="25"/>
      <c r="AN1432" s="25"/>
      <c r="AO1432" s="25"/>
      <c r="AP1432" s="25"/>
      <c r="AQ1432" s="25"/>
      <c r="AR1432" s="25"/>
      <c r="AS1432" s="25"/>
      <c r="AT1432" s="25"/>
      <c r="AU1432" s="25"/>
      <c r="AV1432" s="25"/>
      <c r="AW1432" s="25"/>
      <c r="AX1432" s="25"/>
    </row>
    <row r="1433" spans="7:50" ht="12.75">
      <c r="G1433" s="49"/>
      <c r="K1433" s="100"/>
      <c r="L1433" s="100"/>
      <c r="M1433" s="106"/>
      <c r="N1433" s="106"/>
      <c r="O1433" s="27"/>
      <c r="P1433" s="27"/>
      <c r="Q1433" s="27"/>
      <c r="R1433" s="27"/>
      <c r="S1433" s="27"/>
      <c r="T1433" s="27"/>
      <c r="U1433" s="27"/>
      <c r="V1433" s="27"/>
      <c r="W1433" s="27"/>
      <c r="X1433" s="27"/>
      <c r="Y1433" s="27"/>
      <c r="Z1433" s="27"/>
      <c r="AA1433" s="27"/>
      <c r="AB1433" s="27"/>
      <c r="AC1433" s="25"/>
      <c r="AD1433" s="25"/>
      <c r="AE1433" s="25"/>
      <c r="AF1433" s="25"/>
      <c r="AG1433" s="25"/>
      <c r="AH1433" s="25"/>
      <c r="AI1433" s="25"/>
      <c r="AJ1433" s="25"/>
      <c r="AK1433" s="25"/>
      <c r="AL1433" s="25"/>
      <c r="AM1433" s="25"/>
      <c r="AN1433" s="25"/>
      <c r="AO1433" s="25"/>
      <c r="AP1433" s="25"/>
      <c r="AQ1433" s="25"/>
      <c r="AR1433" s="25"/>
      <c r="AS1433" s="25"/>
      <c r="AT1433" s="25"/>
      <c r="AU1433" s="25"/>
      <c r="AV1433" s="25"/>
      <c r="AW1433" s="25"/>
      <c r="AX1433" s="25"/>
    </row>
    <row r="1434" spans="7:50" ht="12.75">
      <c r="G1434" s="49"/>
      <c r="K1434" s="100"/>
      <c r="L1434" s="100"/>
      <c r="M1434" s="106"/>
      <c r="N1434" s="106"/>
      <c r="O1434" s="27"/>
      <c r="P1434" s="27"/>
      <c r="Q1434" s="27"/>
      <c r="R1434" s="27"/>
      <c r="S1434" s="27"/>
      <c r="T1434" s="27"/>
      <c r="U1434" s="27"/>
      <c r="V1434" s="27"/>
      <c r="W1434" s="27"/>
      <c r="X1434" s="27"/>
      <c r="Y1434" s="27"/>
      <c r="Z1434" s="27"/>
      <c r="AA1434" s="27"/>
      <c r="AB1434" s="27"/>
      <c r="AC1434" s="25"/>
      <c r="AD1434" s="25"/>
      <c r="AE1434" s="25"/>
      <c r="AF1434" s="25"/>
      <c r="AG1434" s="25"/>
      <c r="AH1434" s="25"/>
      <c r="AI1434" s="25"/>
      <c r="AJ1434" s="25"/>
      <c r="AK1434" s="25"/>
      <c r="AL1434" s="25"/>
      <c r="AM1434" s="25"/>
      <c r="AN1434" s="25"/>
      <c r="AO1434" s="25"/>
      <c r="AP1434" s="25"/>
      <c r="AQ1434" s="25"/>
      <c r="AR1434" s="25"/>
      <c r="AS1434" s="25"/>
      <c r="AT1434" s="25"/>
      <c r="AU1434" s="25"/>
      <c r="AV1434" s="25"/>
      <c r="AW1434" s="25"/>
      <c r="AX1434" s="25"/>
    </row>
    <row r="1435" spans="7:50" ht="12.75">
      <c r="G1435" s="49"/>
      <c r="K1435" s="100"/>
      <c r="L1435" s="100"/>
      <c r="M1435" s="106"/>
      <c r="N1435" s="106"/>
      <c r="O1435" s="27"/>
      <c r="P1435" s="27"/>
      <c r="Q1435" s="27"/>
      <c r="R1435" s="27"/>
      <c r="S1435" s="27"/>
      <c r="T1435" s="27"/>
      <c r="U1435" s="27"/>
      <c r="V1435" s="27"/>
      <c r="W1435" s="27"/>
      <c r="X1435" s="27"/>
      <c r="Y1435" s="27"/>
      <c r="Z1435" s="27"/>
      <c r="AA1435" s="27"/>
      <c r="AB1435" s="27"/>
      <c r="AC1435" s="25"/>
      <c r="AD1435" s="25"/>
      <c r="AE1435" s="25"/>
      <c r="AF1435" s="25"/>
      <c r="AG1435" s="25"/>
      <c r="AH1435" s="25"/>
      <c r="AI1435" s="25"/>
      <c r="AJ1435" s="25"/>
      <c r="AK1435" s="25"/>
      <c r="AL1435" s="25"/>
      <c r="AM1435" s="25"/>
      <c r="AN1435" s="25"/>
      <c r="AO1435" s="25"/>
      <c r="AP1435" s="25"/>
      <c r="AQ1435" s="25"/>
      <c r="AR1435" s="25"/>
      <c r="AS1435" s="25"/>
      <c r="AT1435" s="25"/>
      <c r="AU1435" s="25"/>
      <c r="AV1435" s="25"/>
      <c r="AW1435" s="25"/>
      <c r="AX1435" s="25"/>
    </row>
    <row r="1436" spans="7:50" ht="12.75">
      <c r="G1436" s="49"/>
      <c r="K1436" s="100"/>
      <c r="L1436" s="100"/>
      <c r="M1436" s="106"/>
      <c r="N1436" s="106"/>
      <c r="O1436" s="27"/>
      <c r="P1436" s="27"/>
      <c r="Q1436" s="27"/>
      <c r="R1436" s="27"/>
      <c r="S1436" s="27"/>
      <c r="T1436" s="27"/>
      <c r="U1436" s="27"/>
      <c r="V1436" s="27"/>
      <c r="W1436" s="27"/>
      <c r="X1436" s="27"/>
      <c r="Y1436" s="27"/>
      <c r="Z1436" s="27"/>
      <c r="AA1436" s="27"/>
      <c r="AB1436" s="27"/>
      <c r="AC1436" s="25"/>
      <c r="AD1436" s="25"/>
      <c r="AE1436" s="25"/>
      <c r="AF1436" s="25"/>
      <c r="AG1436" s="25"/>
      <c r="AH1436" s="25"/>
      <c r="AI1436" s="25"/>
      <c r="AJ1436" s="25"/>
      <c r="AK1436" s="25"/>
      <c r="AL1436" s="25"/>
      <c r="AM1436" s="25"/>
      <c r="AN1436" s="25"/>
      <c r="AO1436" s="25"/>
      <c r="AP1436" s="25"/>
      <c r="AQ1436" s="25"/>
      <c r="AR1436" s="25"/>
      <c r="AS1436" s="25"/>
      <c r="AT1436" s="25"/>
      <c r="AU1436" s="25"/>
      <c r="AV1436" s="25"/>
      <c r="AW1436" s="25"/>
      <c r="AX1436" s="25"/>
    </row>
    <row r="1437" spans="7:50" ht="12.75">
      <c r="G1437" s="49"/>
      <c r="K1437" s="100"/>
      <c r="L1437" s="100"/>
      <c r="M1437" s="106"/>
      <c r="N1437" s="106"/>
      <c r="O1437" s="27"/>
      <c r="P1437" s="27"/>
      <c r="Q1437" s="27"/>
      <c r="R1437" s="27"/>
      <c r="S1437" s="27"/>
      <c r="T1437" s="27"/>
      <c r="U1437" s="27"/>
      <c r="V1437" s="27"/>
      <c r="W1437" s="27"/>
      <c r="X1437" s="27"/>
      <c r="Y1437" s="27"/>
      <c r="Z1437" s="27"/>
      <c r="AA1437" s="27"/>
      <c r="AB1437" s="27"/>
      <c r="AC1437" s="25"/>
      <c r="AD1437" s="25"/>
      <c r="AE1437" s="25"/>
      <c r="AF1437" s="25"/>
      <c r="AG1437" s="25"/>
      <c r="AH1437" s="25"/>
      <c r="AI1437" s="25"/>
      <c r="AJ1437" s="25"/>
      <c r="AK1437" s="25"/>
      <c r="AL1437" s="25"/>
      <c r="AM1437" s="25"/>
      <c r="AN1437" s="25"/>
      <c r="AO1437" s="25"/>
      <c r="AP1437" s="25"/>
      <c r="AQ1437" s="25"/>
      <c r="AR1437" s="25"/>
      <c r="AS1437" s="25"/>
      <c r="AT1437" s="25"/>
      <c r="AU1437" s="25"/>
      <c r="AV1437" s="25"/>
      <c r="AW1437" s="25"/>
      <c r="AX1437" s="25"/>
    </row>
    <row r="1438" spans="7:50" ht="12.75">
      <c r="G1438" s="49"/>
      <c r="K1438" s="100"/>
      <c r="L1438" s="100"/>
      <c r="M1438" s="106"/>
      <c r="N1438" s="106"/>
      <c r="O1438" s="27"/>
      <c r="P1438" s="27"/>
      <c r="Q1438" s="27"/>
      <c r="R1438" s="27"/>
      <c r="S1438" s="27"/>
      <c r="T1438" s="27"/>
      <c r="U1438" s="27"/>
      <c r="V1438" s="27"/>
      <c r="W1438" s="27"/>
      <c r="X1438" s="27"/>
      <c r="Y1438" s="27"/>
      <c r="Z1438" s="27"/>
      <c r="AA1438" s="27"/>
      <c r="AB1438" s="27"/>
      <c r="AC1438" s="25"/>
      <c r="AD1438" s="25"/>
      <c r="AE1438" s="25"/>
      <c r="AF1438" s="25"/>
      <c r="AG1438" s="25"/>
      <c r="AH1438" s="25"/>
      <c r="AI1438" s="25"/>
      <c r="AJ1438" s="25"/>
      <c r="AK1438" s="25"/>
      <c r="AL1438" s="25"/>
      <c r="AM1438" s="25"/>
      <c r="AN1438" s="25"/>
      <c r="AO1438" s="25"/>
      <c r="AP1438" s="25"/>
      <c r="AQ1438" s="25"/>
      <c r="AR1438" s="25"/>
      <c r="AS1438" s="25"/>
      <c r="AT1438" s="25"/>
      <c r="AU1438" s="25"/>
      <c r="AV1438" s="25"/>
      <c r="AW1438" s="25"/>
      <c r="AX1438" s="25"/>
    </row>
    <row r="1439" spans="7:50" ht="12.75">
      <c r="G1439" s="49"/>
      <c r="K1439" s="100"/>
      <c r="L1439" s="100"/>
      <c r="M1439" s="106"/>
      <c r="N1439" s="106"/>
      <c r="O1439" s="27"/>
      <c r="P1439" s="27"/>
      <c r="Q1439" s="27"/>
      <c r="R1439" s="27"/>
      <c r="S1439" s="27"/>
      <c r="T1439" s="27"/>
      <c r="U1439" s="27"/>
      <c r="V1439" s="27"/>
      <c r="W1439" s="27"/>
      <c r="X1439" s="27"/>
      <c r="Y1439" s="27"/>
      <c r="Z1439" s="27"/>
      <c r="AA1439" s="27"/>
      <c r="AB1439" s="27"/>
      <c r="AC1439" s="25"/>
      <c r="AD1439" s="25"/>
      <c r="AE1439" s="25"/>
      <c r="AF1439" s="25"/>
      <c r="AG1439" s="25"/>
      <c r="AH1439" s="25"/>
      <c r="AI1439" s="25"/>
      <c r="AJ1439" s="25"/>
      <c r="AK1439" s="25"/>
      <c r="AL1439" s="25"/>
      <c r="AM1439" s="25"/>
      <c r="AN1439" s="25"/>
      <c r="AO1439" s="25"/>
      <c r="AP1439" s="25"/>
      <c r="AQ1439" s="25"/>
      <c r="AR1439" s="25"/>
      <c r="AS1439" s="25"/>
      <c r="AT1439" s="25"/>
      <c r="AU1439" s="25"/>
      <c r="AV1439" s="25"/>
      <c r="AW1439" s="25"/>
      <c r="AX1439" s="25"/>
    </row>
    <row r="1440" spans="7:50" ht="12.75">
      <c r="G1440" s="49"/>
      <c r="K1440" s="100"/>
      <c r="L1440" s="100"/>
      <c r="M1440" s="106"/>
      <c r="N1440" s="106"/>
      <c r="O1440" s="27"/>
      <c r="P1440" s="27"/>
      <c r="Q1440" s="27"/>
      <c r="R1440" s="27"/>
      <c r="S1440" s="27"/>
      <c r="T1440" s="27"/>
      <c r="U1440" s="27"/>
      <c r="V1440" s="27"/>
      <c r="W1440" s="27"/>
      <c r="X1440" s="27"/>
      <c r="Y1440" s="27"/>
      <c r="Z1440" s="27"/>
      <c r="AA1440" s="27"/>
      <c r="AB1440" s="27"/>
      <c r="AC1440" s="25"/>
      <c r="AD1440" s="25"/>
      <c r="AE1440" s="25"/>
      <c r="AF1440" s="25"/>
      <c r="AG1440" s="25"/>
      <c r="AH1440" s="25"/>
      <c r="AI1440" s="25"/>
      <c r="AJ1440" s="25"/>
      <c r="AK1440" s="25"/>
      <c r="AL1440" s="25"/>
      <c r="AM1440" s="25"/>
      <c r="AN1440" s="25"/>
      <c r="AO1440" s="25"/>
      <c r="AP1440" s="25"/>
      <c r="AQ1440" s="25"/>
      <c r="AR1440" s="25"/>
      <c r="AS1440" s="25"/>
      <c r="AT1440" s="25"/>
      <c r="AU1440" s="25"/>
      <c r="AV1440" s="25"/>
      <c r="AW1440" s="25"/>
      <c r="AX1440" s="25"/>
    </row>
    <row r="1441" spans="7:50" ht="12.75">
      <c r="G1441" s="49"/>
      <c r="K1441" s="100"/>
      <c r="L1441" s="100"/>
      <c r="M1441" s="106"/>
      <c r="N1441" s="106"/>
      <c r="O1441" s="27"/>
      <c r="P1441" s="27"/>
      <c r="Q1441" s="27"/>
      <c r="R1441" s="27"/>
      <c r="S1441" s="27"/>
      <c r="T1441" s="27"/>
      <c r="U1441" s="27"/>
      <c r="V1441" s="27"/>
      <c r="W1441" s="27"/>
      <c r="X1441" s="27"/>
      <c r="Y1441" s="27"/>
      <c r="Z1441" s="27"/>
      <c r="AA1441" s="27"/>
      <c r="AB1441" s="27"/>
      <c r="AC1441" s="25"/>
      <c r="AD1441" s="25"/>
      <c r="AE1441" s="25"/>
      <c r="AF1441" s="25"/>
      <c r="AG1441" s="25"/>
      <c r="AH1441" s="25"/>
      <c r="AI1441" s="25"/>
      <c r="AJ1441" s="25"/>
      <c r="AK1441" s="25"/>
      <c r="AL1441" s="25"/>
      <c r="AM1441" s="25"/>
      <c r="AN1441" s="25"/>
      <c r="AO1441" s="25"/>
      <c r="AP1441" s="25"/>
      <c r="AQ1441" s="25"/>
      <c r="AR1441" s="25"/>
      <c r="AS1441" s="25"/>
      <c r="AT1441" s="25"/>
      <c r="AU1441" s="25"/>
      <c r="AV1441" s="25"/>
      <c r="AW1441" s="25"/>
      <c r="AX1441" s="25"/>
    </row>
    <row r="1442" spans="7:50" ht="12.75">
      <c r="G1442" s="49"/>
      <c r="K1442" s="100"/>
      <c r="L1442" s="100"/>
      <c r="M1442" s="106"/>
      <c r="N1442" s="106"/>
      <c r="O1442" s="27"/>
      <c r="P1442" s="27"/>
      <c r="Q1442" s="27"/>
      <c r="R1442" s="27"/>
      <c r="S1442" s="27"/>
      <c r="T1442" s="27"/>
      <c r="U1442" s="27"/>
      <c r="V1442" s="27"/>
      <c r="W1442" s="27"/>
      <c r="X1442" s="27"/>
      <c r="Y1442" s="27"/>
      <c r="Z1442" s="27"/>
      <c r="AA1442" s="27"/>
      <c r="AB1442" s="27"/>
      <c r="AC1442" s="25"/>
      <c r="AD1442" s="25"/>
      <c r="AE1442" s="25"/>
      <c r="AF1442" s="25"/>
      <c r="AG1442" s="25"/>
      <c r="AH1442" s="25"/>
      <c r="AI1442" s="25"/>
      <c r="AJ1442" s="25"/>
      <c r="AK1442" s="25"/>
      <c r="AL1442" s="25"/>
      <c r="AM1442" s="25"/>
      <c r="AN1442" s="25"/>
      <c r="AO1442" s="25"/>
      <c r="AP1442" s="25"/>
      <c r="AQ1442" s="25"/>
      <c r="AR1442" s="25"/>
      <c r="AS1442" s="25"/>
      <c r="AT1442" s="25"/>
      <c r="AU1442" s="25"/>
      <c r="AV1442" s="25"/>
      <c r="AW1442" s="25"/>
      <c r="AX1442" s="25"/>
    </row>
    <row r="1443" spans="7:50" ht="12.75">
      <c r="G1443" s="49"/>
      <c r="K1443" s="100"/>
      <c r="L1443" s="100"/>
      <c r="M1443" s="106"/>
      <c r="N1443" s="106"/>
      <c r="O1443" s="27"/>
      <c r="P1443" s="27"/>
      <c r="Q1443" s="27"/>
      <c r="R1443" s="27"/>
      <c r="S1443" s="27"/>
      <c r="T1443" s="27"/>
      <c r="U1443" s="27"/>
      <c r="V1443" s="27"/>
      <c r="W1443" s="27"/>
      <c r="X1443" s="27"/>
      <c r="Y1443" s="27"/>
      <c r="Z1443" s="27"/>
      <c r="AA1443" s="27"/>
      <c r="AB1443" s="27"/>
      <c r="AC1443" s="25"/>
      <c r="AD1443" s="25"/>
      <c r="AE1443" s="25"/>
      <c r="AF1443" s="25"/>
      <c r="AG1443" s="25"/>
      <c r="AH1443" s="25"/>
      <c r="AI1443" s="25"/>
      <c r="AJ1443" s="25"/>
      <c r="AK1443" s="25"/>
      <c r="AL1443" s="25"/>
      <c r="AM1443" s="25"/>
      <c r="AN1443" s="25"/>
      <c r="AO1443" s="25"/>
      <c r="AP1443" s="25"/>
      <c r="AQ1443" s="25"/>
      <c r="AR1443" s="25"/>
      <c r="AS1443" s="25"/>
      <c r="AT1443" s="25"/>
      <c r="AU1443" s="25"/>
      <c r="AV1443" s="25"/>
      <c r="AW1443" s="25"/>
      <c r="AX1443" s="25"/>
    </row>
    <row r="1444" spans="7:50" ht="12.75">
      <c r="G1444" s="49"/>
      <c r="K1444" s="100"/>
      <c r="L1444" s="100"/>
      <c r="M1444" s="106"/>
      <c r="N1444" s="106"/>
      <c r="O1444" s="27"/>
      <c r="P1444" s="27"/>
      <c r="Q1444" s="27"/>
      <c r="R1444" s="27"/>
      <c r="S1444" s="27"/>
      <c r="T1444" s="27"/>
      <c r="U1444" s="27"/>
      <c r="V1444" s="27"/>
      <c r="W1444" s="27"/>
      <c r="X1444" s="27"/>
      <c r="Y1444" s="27"/>
      <c r="Z1444" s="27"/>
      <c r="AA1444" s="27"/>
      <c r="AB1444" s="27"/>
      <c r="AC1444" s="25"/>
      <c r="AD1444" s="25"/>
      <c r="AE1444" s="25"/>
      <c r="AF1444" s="25"/>
      <c r="AG1444" s="25"/>
      <c r="AH1444" s="25"/>
      <c r="AI1444" s="25"/>
      <c r="AJ1444" s="25"/>
      <c r="AK1444" s="25"/>
      <c r="AL1444" s="25"/>
      <c r="AM1444" s="25"/>
      <c r="AN1444" s="25"/>
      <c r="AO1444" s="25"/>
      <c r="AP1444" s="25"/>
      <c r="AQ1444" s="25"/>
      <c r="AR1444" s="25"/>
      <c r="AS1444" s="25"/>
      <c r="AT1444" s="25"/>
      <c r="AU1444" s="25"/>
      <c r="AV1444" s="25"/>
      <c r="AW1444" s="25"/>
      <c r="AX1444" s="25"/>
    </row>
    <row r="1445" spans="7:50" ht="12.75">
      <c r="G1445" s="49"/>
      <c r="K1445" s="100"/>
      <c r="L1445" s="100"/>
      <c r="M1445" s="106"/>
      <c r="N1445" s="106"/>
      <c r="O1445" s="27"/>
      <c r="P1445" s="27"/>
      <c r="Q1445" s="27"/>
      <c r="R1445" s="27"/>
      <c r="S1445" s="27"/>
      <c r="T1445" s="27"/>
      <c r="U1445" s="27"/>
      <c r="V1445" s="27"/>
      <c r="W1445" s="27"/>
      <c r="X1445" s="27"/>
      <c r="Y1445" s="27"/>
      <c r="Z1445" s="27"/>
      <c r="AA1445" s="27"/>
      <c r="AB1445" s="27"/>
      <c r="AC1445" s="25"/>
      <c r="AD1445" s="25"/>
      <c r="AE1445" s="25"/>
      <c r="AF1445" s="25"/>
      <c r="AG1445" s="25"/>
      <c r="AH1445" s="25"/>
      <c r="AI1445" s="25"/>
      <c r="AJ1445" s="25"/>
      <c r="AK1445" s="25"/>
      <c r="AL1445" s="25"/>
      <c r="AM1445" s="25"/>
      <c r="AN1445" s="25"/>
      <c r="AO1445" s="25"/>
      <c r="AP1445" s="25"/>
      <c r="AQ1445" s="25"/>
      <c r="AR1445" s="25"/>
      <c r="AS1445" s="25"/>
      <c r="AT1445" s="25"/>
      <c r="AU1445" s="25"/>
      <c r="AV1445" s="25"/>
      <c r="AW1445" s="25"/>
      <c r="AX1445" s="25"/>
    </row>
    <row r="1446" spans="7:50" ht="12.75">
      <c r="G1446" s="49"/>
      <c r="K1446" s="100"/>
      <c r="L1446" s="100"/>
      <c r="M1446" s="106"/>
      <c r="N1446" s="106"/>
      <c r="O1446" s="27"/>
      <c r="P1446" s="27"/>
      <c r="Q1446" s="27"/>
      <c r="R1446" s="27"/>
      <c r="S1446" s="27"/>
      <c r="T1446" s="27"/>
      <c r="U1446" s="27"/>
      <c r="V1446" s="27"/>
      <c r="W1446" s="27"/>
      <c r="X1446" s="27"/>
      <c r="Y1446" s="27"/>
      <c r="Z1446" s="27"/>
      <c r="AA1446" s="27"/>
      <c r="AB1446" s="27"/>
      <c r="AC1446" s="25"/>
      <c r="AD1446" s="25"/>
      <c r="AE1446" s="25"/>
      <c r="AF1446" s="25"/>
      <c r="AG1446" s="25"/>
      <c r="AH1446" s="25"/>
      <c r="AI1446" s="25"/>
      <c r="AJ1446" s="25"/>
      <c r="AK1446" s="25"/>
      <c r="AL1446" s="25"/>
      <c r="AM1446" s="25"/>
      <c r="AN1446" s="25"/>
      <c r="AO1446" s="25"/>
      <c r="AP1446" s="25"/>
      <c r="AQ1446" s="25"/>
      <c r="AR1446" s="25"/>
      <c r="AS1446" s="25"/>
      <c r="AT1446" s="25"/>
      <c r="AU1446" s="25"/>
      <c r="AV1446" s="25"/>
      <c r="AW1446" s="25"/>
      <c r="AX1446" s="25"/>
    </row>
    <row r="1447" spans="7:50" ht="12.75">
      <c r="G1447" s="49"/>
      <c r="K1447" s="100"/>
      <c r="L1447" s="100"/>
      <c r="M1447" s="106"/>
      <c r="N1447" s="106"/>
      <c r="O1447" s="27"/>
      <c r="P1447" s="27"/>
      <c r="Q1447" s="27"/>
      <c r="R1447" s="27"/>
      <c r="S1447" s="27"/>
      <c r="T1447" s="27"/>
      <c r="U1447" s="27"/>
      <c r="V1447" s="27"/>
      <c r="W1447" s="27"/>
      <c r="X1447" s="27"/>
      <c r="Y1447" s="27"/>
      <c r="Z1447" s="27"/>
      <c r="AA1447" s="27"/>
      <c r="AB1447" s="27"/>
      <c r="AC1447" s="25"/>
      <c r="AD1447" s="25"/>
      <c r="AE1447" s="25"/>
      <c r="AF1447" s="25"/>
      <c r="AG1447" s="25"/>
      <c r="AH1447" s="25"/>
      <c r="AI1447" s="25"/>
      <c r="AJ1447" s="25"/>
      <c r="AK1447" s="25"/>
      <c r="AL1447" s="25"/>
      <c r="AM1447" s="25"/>
      <c r="AN1447" s="25"/>
      <c r="AO1447" s="25"/>
      <c r="AP1447" s="25"/>
      <c r="AQ1447" s="25"/>
      <c r="AR1447" s="25"/>
      <c r="AS1447" s="25"/>
      <c r="AT1447" s="25"/>
      <c r="AU1447" s="25"/>
      <c r="AV1447" s="25"/>
      <c r="AW1447" s="25"/>
      <c r="AX1447" s="25"/>
    </row>
    <row r="1448" spans="7:50" ht="12.75">
      <c r="G1448" s="49"/>
      <c r="K1448" s="100"/>
      <c r="L1448" s="100"/>
      <c r="M1448" s="106"/>
      <c r="N1448" s="106"/>
      <c r="O1448" s="27"/>
      <c r="P1448" s="27"/>
      <c r="Q1448" s="27"/>
      <c r="R1448" s="27"/>
      <c r="S1448" s="27"/>
      <c r="T1448" s="27"/>
      <c r="U1448" s="27"/>
      <c r="V1448" s="27"/>
      <c r="W1448" s="27"/>
      <c r="X1448" s="27"/>
      <c r="Y1448" s="27"/>
      <c r="Z1448" s="27"/>
      <c r="AA1448" s="27"/>
      <c r="AB1448" s="27"/>
      <c r="AC1448" s="25"/>
      <c r="AD1448" s="25"/>
      <c r="AE1448" s="25"/>
      <c r="AF1448" s="25"/>
      <c r="AG1448" s="25"/>
      <c r="AH1448" s="25"/>
      <c r="AI1448" s="25"/>
      <c r="AJ1448" s="25"/>
      <c r="AK1448" s="25"/>
      <c r="AL1448" s="25"/>
      <c r="AM1448" s="25"/>
      <c r="AN1448" s="25"/>
      <c r="AO1448" s="25"/>
      <c r="AP1448" s="25"/>
      <c r="AQ1448" s="25"/>
      <c r="AR1448" s="25"/>
      <c r="AS1448" s="25"/>
      <c r="AT1448" s="25"/>
      <c r="AU1448" s="25"/>
      <c r="AV1448" s="25"/>
      <c r="AW1448" s="25"/>
      <c r="AX1448" s="25"/>
    </row>
    <row r="1449" spans="7:50" ht="12.75">
      <c r="G1449" s="49"/>
      <c r="K1449" s="100"/>
      <c r="L1449" s="100"/>
      <c r="M1449" s="106"/>
      <c r="N1449" s="106"/>
      <c r="O1449" s="27"/>
      <c r="P1449" s="27"/>
      <c r="Q1449" s="27"/>
      <c r="R1449" s="27"/>
      <c r="S1449" s="27"/>
      <c r="T1449" s="27"/>
      <c r="U1449" s="27"/>
      <c r="V1449" s="27"/>
      <c r="W1449" s="27"/>
      <c r="X1449" s="27"/>
      <c r="Y1449" s="27"/>
      <c r="Z1449" s="27"/>
      <c r="AA1449" s="27"/>
      <c r="AB1449" s="27"/>
      <c r="AC1449" s="25"/>
      <c r="AD1449" s="25"/>
      <c r="AE1449" s="25"/>
      <c r="AF1449" s="25"/>
      <c r="AG1449" s="25"/>
      <c r="AH1449" s="25"/>
      <c r="AI1449" s="25"/>
      <c r="AJ1449" s="25"/>
      <c r="AK1449" s="25"/>
      <c r="AL1449" s="25"/>
      <c r="AM1449" s="25"/>
      <c r="AN1449" s="25"/>
      <c r="AO1449" s="25"/>
      <c r="AP1449" s="25"/>
      <c r="AQ1449" s="25"/>
      <c r="AR1449" s="25"/>
      <c r="AS1449" s="25"/>
      <c r="AT1449" s="25"/>
      <c r="AU1449" s="25"/>
      <c r="AV1449" s="25"/>
      <c r="AW1449" s="25"/>
      <c r="AX1449" s="25"/>
    </row>
    <row r="1450" spans="7:50" ht="12.75">
      <c r="G1450" s="49"/>
      <c r="K1450" s="100"/>
      <c r="L1450" s="100"/>
      <c r="M1450" s="106"/>
      <c r="N1450" s="106"/>
      <c r="O1450" s="27"/>
      <c r="P1450" s="27"/>
      <c r="Q1450" s="27"/>
      <c r="R1450" s="27"/>
      <c r="S1450" s="27"/>
      <c r="T1450" s="27"/>
      <c r="U1450" s="27"/>
      <c r="V1450" s="27"/>
      <c r="W1450" s="27"/>
      <c r="X1450" s="27"/>
      <c r="Y1450" s="27"/>
      <c r="Z1450" s="27"/>
      <c r="AA1450" s="27"/>
      <c r="AB1450" s="27"/>
      <c r="AC1450" s="25"/>
      <c r="AD1450" s="25"/>
      <c r="AE1450" s="25"/>
      <c r="AF1450" s="25"/>
      <c r="AG1450" s="25"/>
      <c r="AH1450" s="25"/>
      <c r="AI1450" s="25"/>
      <c r="AJ1450" s="25"/>
      <c r="AK1450" s="25"/>
      <c r="AL1450" s="25"/>
      <c r="AM1450" s="25"/>
      <c r="AN1450" s="25"/>
      <c r="AO1450" s="25"/>
      <c r="AP1450" s="25"/>
      <c r="AQ1450" s="25"/>
      <c r="AR1450" s="25"/>
      <c r="AS1450" s="25"/>
      <c r="AT1450" s="25"/>
      <c r="AU1450" s="25"/>
      <c r="AV1450" s="25"/>
      <c r="AW1450" s="25"/>
      <c r="AX1450" s="25"/>
    </row>
    <row r="1451" spans="7:50" ht="12.75">
      <c r="G1451" s="49"/>
      <c r="K1451" s="100"/>
      <c r="L1451" s="100"/>
      <c r="M1451" s="106"/>
      <c r="N1451" s="106"/>
      <c r="O1451" s="27"/>
      <c r="P1451" s="27"/>
      <c r="Q1451" s="27"/>
      <c r="R1451" s="27"/>
      <c r="S1451" s="27"/>
      <c r="T1451" s="27"/>
      <c r="U1451" s="27"/>
      <c r="V1451" s="27"/>
      <c r="W1451" s="27"/>
      <c r="X1451" s="27"/>
      <c r="Y1451" s="27"/>
      <c r="Z1451" s="27"/>
      <c r="AA1451" s="27"/>
      <c r="AB1451" s="27"/>
      <c r="AC1451" s="25"/>
      <c r="AD1451" s="25"/>
      <c r="AE1451" s="25"/>
      <c r="AF1451" s="25"/>
      <c r="AG1451" s="25"/>
      <c r="AH1451" s="25"/>
      <c r="AI1451" s="25"/>
      <c r="AJ1451" s="25"/>
      <c r="AK1451" s="25"/>
      <c r="AL1451" s="25"/>
      <c r="AM1451" s="25"/>
      <c r="AN1451" s="25"/>
      <c r="AO1451" s="25"/>
      <c r="AP1451" s="25"/>
      <c r="AQ1451" s="25"/>
      <c r="AR1451" s="25"/>
      <c r="AS1451" s="25"/>
      <c r="AT1451" s="25"/>
      <c r="AU1451" s="25"/>
      <c r="AV1451" s="25"/>
      <c r="AW1451" s="25"/>
      <c r="AX1451" s="25"/>
    </row>
    <row r="1452" spans="7:50" ht="12.75">
      <c r="G1452" s="49"/>
      <c r="K1452" s="100"/>
      <c r="L1452" s="100"/>
      <c r="M1452" s="106"/>
      <c r="N1452" s="106"/>
      <c r="O1452" s="27"/>
      <c r="P1452" s="27"/>
      <c r="Q1452" s="27"/>
      <c r="R1452" s="27"/>
      <c r="S1452" s="27"/>
      <c r="T1452" s="27"/>
      <c r="U1452" s="27"/>
      <c r="V1452" s="27"/>
      <c r="W1452" s="27"/>
      <c r="X1452" s="27"/>
      <c r="Y1452" s="27"/>
      <c r="Z1452" s="27"/>
      <c r="AA1452" s="27"/>
      <c r="AB1452" s="27"/>
      <c r="AC1452" s="25"/>
      <c r="AD1452" s="25"/>
      <c r="AE1452" s="25"/>
      <c r="AF1452" s="25"/>
      <c r="AG1452" s="25"/>
      <c r="AH1452" s="25"/>
      <c r="AI1452" s="25"/>
      <c r="AJ1452" s="25"/>
      <c r="AK1452" s="25"/>
      <c r="AL1452" s="25"/>
      <c r="AM1452" s="25"/>
      <c r="AN1452" s="25"/>
      <c r="AO1452" s="25"/>
      <c r="AP1452" s="25"/>
      <c r="AQ1452" s="25"/>
      <c r="AR1452" s="25"/>
      <c r="AS1452" s="25"/>
      <c r="AT1452" s="25"/>
      <c r="AU1452" s="25"/>
      <c r="AV1452" s="25"/>
      <c r="AW1452" s="25"/>
      <c r="AX1452" s="25"/>
    </row>
    <row r="1453" spans="7:50" ht="12.75">
      <c r="G1453" s="49"/>
      <c r="K1453" s="100"/>
      <c r="L1453" s="100"/>
      <c r="M1453" s="106"/>
      <c r="N1453" s="106"/>
      <c r="O1453" s="27"/>
      <c r="P1453" s="27"/>
      <c r="Q1453" s="27"/>
      <c r="R1453" s="27"/>
      <c r="S1453" s="27"/>
      <c r="T1453" s="27"/>
      <c r="U1453" s="27"/>
      <c r="V1453" s="27"/>
      <c r="W1453" s="27"/>
      <c r="X1453" s="27"/>
      <c r="Y1453" s="27"/>
      <c r="Z1453" s="27"/>
      <c r="AA1453" s="27"/>
      <c r="AB1453" s="27"/>
      <c r="AC1453" s="25"/>
      <c r="AD1453" s="25"/>
      <c r="AE1453" s="25"/>
      <c r="AF1453" s="25"/>
      <c r="AG1453" s="25"/>
      <c r="AH1453" s="25"/>
      <c r="AI1453" s="25"/>
      <c r="AJ1453" s="25"/>
      <c r="AK1453" s="25"/>
      <c r="AL1453" s="25"/>
      <c r="AM1453" s="25"/>
      <c r="AN1453" s="25"/>
      <c r="AO1453" s="25"/>
      <c r="AP1453" s="25"/>
      <c r="AQ1453" s="25"/>
      <c r="AR1453" s="25"/>
      <c r="AS1453" s="25"/>
      <c r="AT1453" s="25"/>
      <c r="AU1453" s="25"/>
      <c r="AV1453" s="25"/>
      <c r="AW1453" s="25"/>
      <c r="AX1453" s="25"/>
    </row>
    <row r="1454" spans="7:50" ht="12.75">
      <c r="G1454" s="49"/>
      <c r="K1454" s="100"/>
      <c r="L1454" s="100"/>
      <c r="M1454" s="106"/>
      <c r="N1454" s="106"/>
      <c r="O1454" s="27"/>
      <c r="P1454" s="27"/>
      <c r="Q1454" s="27"/>
      <c r="R1454" s="27"/>
      <c r="S1454" s="27"/>
      <c r="T1454" s="27"/>
      <c r="U1454" s="27"/>
      <c r="V1454" s="27"/>
      <c r="W1454" s="27"/>
      <c r="X1454" s="27"/>
      <c r="Y1454" s="27"/>
      <c r="Z1454" s="27"/>
      <c r="AA1454" s="27"/>
      <c r="AB1454" s="27"/>
      <c r="AC1454" s="25"/>
      <c r="AD1454" s="25"/>
      <c r="AE1454" s="25"/>
      <c r="AF1454" s="25"/>
      <c r="AG1454" s="25"/>
      <c r="AH1454" s="25"/>
      <c r="AI1454" s="25"/>
      <c r="AJ1454" s="25"/>
      <c r="AK1454" s="25"/>
      <c r="AL1454" s="25"/>
      <c r="AM1454" s="25"/>
      <c r="AN1454" s="25"/>
      <c r="AO1454" s="25"/>
      <c r="AP1454" s="25"/>
      <c r="AQ1454" s="25"/>
      <c r="AR1454" s="25"/>
      <c r="AS1454" s="25"/>
      <c r="AT1454" s="25"/>
      <c r="AU1454" s="25"/>
      <c r="AV1454" s="25"/>
      <c r="AW1454" s="25"/>
      <c r="AX1454" s="25"/>
    </row>
    <row r="1455" spans="7:50" ht="12.75">
      <c r="G1455" s="49"/>
      <c r="K1455" s="100"/>
      <c r="L1455" s="100"/>
      <c r="M1455" s="106"/>
      <c r="N1455" s="106"/>
      <c r="O1455" s="27"/>
      <c r="P1455" s="27"/>
      <c r="Q1455" s="27"/>
      <c r="R1455" s="27"/>
      <c r="S1455" s="27"/>
      <c r="T1455" s="27"/>
      <c r="U1455" s="27"/>
      <c r="V1455" s="27"/>
      <c r="W1455" s="27"/>
      <c r="X1455" s="27"/>
      <c r="Y1455" s="27"/>
      <c r="Z1455" s="27"/>
      <c r="AA1455" s="27"/>
      <c r="AB1455" s="27"/>
      <c r="AC1455" s="25"/>
      <c r="AD1455" s="25"/>
      <c r="AE1455" s="25"/>
      <c r="AF1455" s="25"/>
      <c r="AG1455" s="25"/>
      <c r="AH1455" s="25"/>
      <c r="AI1455" s="25"/>
      <c r="AJ1455" s="25"/>
      <c r="AK1455" s="25"/>
      <c r="AL1455" s="25"/>
      <c r="AM1455" s="25"/>
      <c r="AN1455" s="25"/>
      <c r="AO1455" s="25"/>
      <c r="AP1455" s="25"/>
      <c r="AQ1455" s="25"/>
      <c r="AR1455" s="25"/>
      <c r="AS1455" s="25"/>
      <c r="AT1455" s="25"/>
      <c r="AU1455" s="25"/>
      <c r="AV1455" s="25"/>
      <c r="AW1455" s="25"/>
      <c r="AX1455" s="25"/>
    </row>
    <row r="1456" spans="7:50" ht="12.75">
      <c r="G1456" s="49"/>
      <c r="K1456" s="100"/>
      <c r="L1456" s="100"/>
      <c r="M1456" s="106"/>
      <c r="N1456" s="106"/>
      <c r="O1456" s="27"/>
      <c r="P1456" s="27"/>
      <c r="Q1456" s="27"/>
      <c r="R1456" s="27"/>
      <c r="S1456" s="27"/>
      <c r="T1456" s="27"/>
      <c r="U1456" s="27"/>
      <c r="V1456" s="27"/>
      <c r="W1456" s="27"/>
      <c r="X1456" s="27"/>
      <c r="Y1456" s="27"/>
      <c r="Z1456" s="27"/>
      <c r="AA1456" s="27"/>
      <c r="AB1456" s="27"/>
      <c r="AC1456" s="25"/>
      <c r="AD1456" s="25"/>
      <c r="AE1456" s="25"/>
      <c r="AF1456" s="25"/>
      <c r="AG1456" s="25"/>
      <c r="AH1456" s="25"/>
      <c r="AI1456" s="25"/>
      <c r="AJ1456" s="25"/>
      <c r="AK1456" s="25"/>
      <c r="AL1456" s="25"/>
      <c r="AM1456" s="25"/>
      <c r="AN1456" s="25"/>
      <c r="AO1456" s="25"/>
      <c r="AP1456" s="25"/>
      <c r="AQ1456" s="25"/>
      <c r="AR1456" s="25"/>
      <c r="AS1456" s="25"/>
      <c r="AT1456" s="25"/>
      <c r="AU1456" s="25"/>
      <c r="AV1456" s="25"/>
      <c r="AW1456" s="25"/>
      <c r="AX1456" s="25"/>
    </row>
    <row r="1457" spans="7:50" ht="12.75">
      <c r="G1457" s="49"/>
      <c r="K1457" s="100"/>
      <c r="L1457" s="100"/>
      <c r="M1457" s="106"/>
      <c r="N1457" s="106"/>
      <c r="O1457" s="27"/>
      <c r="P1457" s="27"/>
      <c r="Q1457" s="27"/>
      <c r="R1457" s="27"/>
      <c r="S1457" s="27"/>
      <c r="T1457" s="27"/>
      <c r="U1457" s="27"/>
      <c r="V1457" s="27"/>
      <c r="W1457" s="27"/>
      <c r="X1457" s="27"/>
      <c r="Y1457" s="27"/>
      <c r="Z1457" s="27"/>
      <c r="AA1457" s="27"/>
      <c r="AB1457" s="27"/>
      <c r="AC1457" s="25"/>
      <c r="AD1457" s="25"/>
      <c r="AE1457" s="25"/>
      <c r="AF1457" s="25"/>
      <c r="AG1457" s="25"/>
      <c r="AH1457" s="25"/>
      <c r="AI1457" s="25"/>
      <c r="AJ1457" s="25"/>
      <c r="AK1457" s="25"/>
      <c r="AL1457" s="25"/>
      <c r="AM1457" s="25"/>
      <c r="AN1457" s="25"/>
      <c r="AO1457" s="25"/>
      <c r="AP1457" s="25"/>
      <c r="AQ1457" s="25"/>
      <c r="AR1457" s="25"/>
      <c r="AS1457" s="25"/>
      <c r="AT1457" s="25"/>
      <c r="AU1457" s="25"/>
      <c r="AV1457" s="25"/>
      <c r="AW1457" s="25"/>
      <c r="AX1457" s="25"/>
    </row>
    <row r="1458" spans="7:50" ht="12.75">
      <c r="G1458" s="49"/>
      <c r="K1458" s="100"/>
      <c r="L1458" s="100"/>
      <c r="M1458" s="106"/>
      <c r="N1458" s="106"/>
      <c r="O1458" s="27"/>
      <c r="P1458" s="27"/>
      <c r="Q1458" s="27"/>
      <c r="R1458" s="27"/>
      <c r="S1458" s="27"/>
      <c r="T1458" s="27"/>
      <c r="U1458" s="27"/>
      <c r="V1458" s="27"/>
      <c r="W1458" s="27"/>
      <c r="X1458" s="27"/>
      <c r="Y1458" s="27"/>
      <c r="Z1458" s="27"/>
      <c r="AA1458" s="27"/>
      <c r="AB1458" s="27"/>
      <c r="AC1458" s="25"/>
      <c r="AD1458" s="25"/>
      <c r="AE1458" s="25"/>
      <c r="AF1458" s="25"/>
      <c r="AG1458" s="25"/>
      <c r="AH1458" s="25"/>
      <c r="AI1458" s="25"/>
      <c r="AJ1458" s="25"/>
      <c r="AK1458" s="25"/>
      <c r="AL1458" s="25"/>
      <c r="AM1458" s="25"/>
      <c r="AN1458" s="25"/>
      <c r="AO1458" s="25"/>
      <c r="AP1458" s="25"/>
      <c r="AQ1458" s="25"/>
      <c r="AR1458" s="25"/>
      <c r="AS1458" s="25"/>
      <c r="AT1458" s="25"/>
      <c r="AU1458" s="25"/>
      <c r="AV1458" s="25"/>
      <c r="AW1458" s="25"/>
      <c r="AX1458" s="25"/>
    </row>
    <row r="1459" spans="7:50" ht="12.75">
      <c r="G1459" s="49"/>
      <c r="K1459" s="100"/>
      <c r="L1459" s="100"/>
      <c r="M1459" s="106"/>
      <c r="N1459" s="106"/>
      <c r="O1459" s="27"/>
      <c r="P1459" s="27"/>
      <c r="Q1459" s="27"/>
      <c r="R1459" s="27"/>
      <c r="S1459" s="27"/>
      <c r="T1459" s="27"/>
      <c r="U1459" s="27"/>
      <c r="V1459" s="27"/>
      <c r="W1459" s="27"/>
      <c r="X1459" s="27"/>
      <c r="Y1459" s="27"/>
      <c r="Z1459" s="27"/>
      <c r="AA1459" s="27"/>
      <c r="AB1459" s="27"/>
      <c r="AC1459" s="25"/>
      <c r="AD1459" s="25"/>
      <c r="AE1459" s="25"/>
      <c r="AF1459" s="25"/>
      <c r="AG1459" s="25"/>
      <c r="AH1459" s="25"/>
      <c r="AI1459" s="25"/>
      <c r="AJ1459" s="25"/>
      <c r="AK1459" s="25"/>
      <c r="AL1459" s="25"/>
      <c r="AM1459" s="25"/>
      <c r="AN1459" s="25"/>
      <c r="AO1459" s="25"/>
      <c r="AP1459" s="25"/>
      <c r="AQ1459" s="25"/>
      <c r="AR1459" s="25"/>
      <c r="AS1459" s="25"/>
      <c r="AT1459" s="25"/>
      <c r="AU1459" s="25"/>
      <c r="AV1459" s="25"/>
      <c r="AW1459" s="25"/>
      <c r="AX1459" s="25"/>
    </row>
    <row r="1460" spans="7:50" ht="12.75">
      <c r="G1460" s="49"/>
      <c r="K1460" s="100"/>
      <c r="L1460" s="100"/>
      <c r="M1460" s="106"/>
      <c r="N1460" s="106"/>
      <c r="O1460" s="27"/>
      <c r="P1460" s="27"/>
      <c r="Q1460" s="27"/>
      <c r="R1460" s="27"/>
      <c r="S1460" s="27"/>
      <c r="T1460" s="27"/>
      <c r="U1460" s="27"/>
      <c r="V1460" s="27"/>
      <c r="W1460" s="27"/>
      <c r="X1460" s="27"/>
      <c r="Y1460" s="27"/>
      <c r="Z1460" s="27"/>
      <c r="AA1460" s="27"/>
      <c r="AB1460" s="27"/>
      <c r="AC1460" s="25"/>
      <c r="AD1460" s="25"/>
      <c r="AE1460" s="25"/>
      <c r="AF1460" s="25"/>
      <c r="AG1460" s="25"/>
      <c r="AH1460" s="25"/>
      <c r="AI1460" s="25"/>
      <c r="AJ1460" s="25"/>
      <c r="AK1460" s="25"/>
      <c r="AL1460" s="25"/>
      <c r="AM1460" s="25"/>
      <c r="AN1460" s="25"/>
      <c r="AO1460" s="25"/>
      <c r="AP1460" s="25"/>
      <c r="AQ1460" s="25"/>
      <c r="AR1460" s="25"/>
      <c r="AS1460" s="25"/>
      <c r="AT1460" s="25"/>
      <c r="AU1460" s="25"/>
      <c r="AV1460" s="25"/>
      <c r="AW1460" s="25"/>
      <c r="AX1460" s="25"/>
    </row>
    <row r="1461" spans="7:50" ht="12.75">
      <c r="G1461" s="49"/>
      <c r="K1461" s="100"/>
      <c r="L1461" s="100"/>
      <c r="M1461" s="106"/>
      <c r="N1461" s="106"/>
      <c r="O1461" s="27"/>
      <c r="P1461" s="27"/>
      <c r="Q1461" s="27"/>
      <c r="R1461" s="27"/>
      <c r="S1461" s="27"/>
      <c r="T1461" s="27"/>
      <c r="U1461" s="27"/>
      <c r="V1461" s="27"/>
      <c r="W1461" s="27"/>
      <c r="X1461" s="27"/>
      <c r="Y1461" s="27"/>
      <c r="Z1461" s="27"/>
      <c r="AA1461" s="27"/>
      <c r="AB1461" s="27"/>
      <c r="AC1461" s="25"/>
      <c r="AD1461" s="25"/>
      <c r="AE1461" s="25"/>
      <c r="AF1461" s="25"/>
      <c r="AG1461" s="25"/>
      <c r="AH1461" s="25"/>
      <c r="AI1461" s="25"/>
      <c r="AJ1461" s="25"/>
      <c r="AK1461" s="25"/>
      <c r="AL1461" s="25"/>
      <c r="AM1461" s="25"/>
      <c r="AN1461" s="25"/>
      <c r="AO1461" s="25"/>
      <c r="AP1461" s="25"/>
      <c r="AQ1461" s="25"/>
      <c r="AR1461" s="25"/>
      <c r="AS1461" s="25"/>
      <c r="AT1461" s="25"/>
      <c r="AU1461" s="25"/>
      <c r="AV1461" s="25"/>
      <c r="AW1461" s="25"/>
      <c r="AX1461" s="25"/>
    </row>
    <row r="1462" spans="7:50" ht="12.75">
      <c r="G1462" s="49"/>
      <c r="K1462" s="100"/>
      <c r="L1462" s="100"/>
      <c r="M1462" s="106"/>
      <c r="N1462" s="106"/>
      <c r="O1462" s="27"/>
      <c r="P1462" s="27"/>
      <c r="Q1462" s="27"/>
      <c r="R1462" s="27"/>
      <c r="S1462" s="27"/>
      <c r="T1462" s="27"/>
      <c r="U1462" s="27"/>
      <c r="V1462" s="27"/>
      <c r="W1462" s="27"/>
      <c r="X1462" s="27"/>
      <c r="Y1462" s="27"/>
      <c r="Z1462" s="27"/>
      <c r="AA1462" s="27"/>
      <c r="AB1462" s="27"/>
      <c r="AC1462" s="25"/>
      <c r="AD1462" s="25"/>
      <c r="AE1462" s="25"/>
      <c r="AF1462" s="25"/>
      <c r="AG1462" s="25"/>
      <c r="AH1462" s="25"/>
      <c r="AI1462" s="25"/>
      <c r="AJ1462" s="25"/>
      <c r="AK1462" s="25"/>
      <c r="AL1462" s="25"/>
      <c r="AM1462" s="25"/>
      <c r="AN1462" s="25"/>
      <c r="AO1462" s="25"/>
      <c r="AP1462" s="25"/>
      <c r="AQ1462" s="25"/>
      <c r="AR1462" s="25"/>
      <c r="AS1462" s="25"/>
      <c r="AT1462" s="25"/>
      <c r="AU1462" s="25"/>
      <c r="AV1462" s="25"/>
      <c r="AW1462" s="25"/>
      <c r="AX1462" s="25"/>
    </row>
    <row r="1463" spans="7:50" ht="12.75">
      <c r="G1463" s="49"/>
      <c r="K1463" s="100"/>
      <c r="L1463" s="100"/>
      <c r="M1463" s="106"/>
      <c r="N1463" s="106"/>
      <c r="O1463" s="27"/>
      <c r="P1463" s="27"/>
      <c r="Q1463" s="27"/>
      <c r="R1463" s="27"/>
      <c r="S1463" s="27"/>
      <c r="T1463" s="27"/>
      <c r="U1463" s="27"/>
      <c r="V1463" s="27"/>
      <c r="W1463" s="27"/>
      <c r="X1463" s="27"/>
      <c r="Y1463" s="27"/>
      <c r="Z1463" s="27"/>
      <c r="AA1463" s="27"/>
      <c r="AB1463" s="27"/>
      <c r="AC1463" s="25"/>
      <c r="AD1463" s="25"/>
      <c r="AE1463" s="25"/>
      <c r="AF1463" s="25"/>
      <c r="AG1463" s="25"/>
      <c r="AH1463" s="25"/>
      <c r="AI1463" s="25"/>
      <c r="AJ1463" s="25"/>
      <c r="AK1463" s="25"/>
      <c r="AL1463" s="25"/>
      <c r="AM1463" s="25"/>
      <c r="AN1463" s="25"/>
      <c r="AO1463" s="25"/>
      <c r="AP1463" s="25"/>
      <c r="AQ1463" s="25"/>
      <c r="AR1463" s="25"/>
      <c r="AS1463" s="25"/>
      <c r="AT1463" s="25"/>
      <c r="AU1463" s="25"/>
      <c r="AV1463" s="25"/>
      <c r="AW1463" s="25"/>
      <c r="AX1463" s="25"/>
    </row>
    <row r="1464" spans="7:50" ht="12.75">
      <c r="G1464" s="49"/>
      <c r="K1464" s="100"/>
      <c r="L1464" s="100"/>
      <c r="M1464" s="106"/>
      <c r="N1464" s="106"/>
      <c r="O1464" s="27"/>
      <c r="P1464" s="27"/>
      <c r="Q1464" s="27"/>
      <c r="R1464" s="27"/>
      <c r="S1464" s="27"/>
      <c r="T1464" s="27"/>
      <c r="U1464" s="27"/>
      <c r="V1464" s="27"/>
      <c r="W1464" s="27"/>
      <c r="X1464" s="27"/>
      <c r="Y1464" s="27"/>
      <c r="Z1464" s="27"/>
      <c r="AA1464" s="27"/>
      <c r="AB1464" s="27"/>
      <c r="AC1464" s="25"/>
      <c r="AD1464" s="25"/>
      <c r="AE1464" s="25"/>
      <c r="AF1464" s="25"/>
      <c r="AG1464" s="25"/>
      <c r="AH1464" s="25"/>
      <c r="AI1464" s="25"/>
      <c r="AJ1464" s="25"/>
      <c r="AK1464" s="25"/>
      <c r="AL1464" s="25"/>
      <c r="AM1464" s="25"/>
      <c r="AN1464" s="25"/>
      <c r="AO1464" s="25"/>
      <c r="AP1464" s="25"/>
      <c r="AQ1464" s="25"/>
      <c r="AR1464" s="25"/>
      <c r="AS1464" s="25"/>
      <c r="AT1464" s="25"/>
      <c r="AU1464" s="25"/>
      <c r="AV1464" s="25"/>
      <c r="AW1464" s="25"/>
      <c r="AX1464" s="25"/>
    </row>
    <row r="1465" spans="7:50" ht="12.75">
      <c r="G1465" s="49"/>
      <c r="K1465" s="100"/>
      <c r="L1465" s="100"/>
      <c r="M1465" s="106"/>
      <c r="N1465" s="106"/>
      <c r="O1465" s="27"/>
      <c r="P1465" s="27"/>
      <c r="Q1465" s="27"/>
      <c r="R1465" s="27"/>
      <c r="S1465" s="27"/>
      <c r="T1465" s="27"/>
      <c r="U1465" s="27"/>
      <c r="V1465" s="27"/>
      <c r="W1465" s="27"/>
      <c r="X1465" s="27"/>
      <c r="Y1465" s="27"/>
      <c r="Z1465" s="27"/>
      <c r="AA1465" s="27"/>
      <c r="AB1465" s="27"/>
      <c r="AC1465" s="25"/>
      <c r="AD1465" s="25"/>
      <c r="AE1465" s="25"/>
      <c r="AF1465" s="25"/>
      <c r="AG1465" s="25"/>
      <c r="AH1465" s="25"/>
      <c r="AI1465" s="25"/>
      <c r="AJ1465" s="25"/>
      <c r="AK1465" s="25"/>
      <c r="AL1465" s="25"/>
      <c r="AM1465" s="25"/>
      <c r="AN1465" s="25"/>
      <c r="AO1465" s="25"/>
      <c r="AP1465" s="25"/>
      <c r="AQ1465" s="25"/>
      <c r="AR1465" s="25"/>
      <c r="AS1465" s="25"/>
      <c r="AT1465" s="25"/>
      <c r="AU1465" s="25"/>
      <c r="AV1465" s="25"/>
      <c r="AW1465" s="25"/>
      <c r="AX1465" s="25"/>
    </row>
    <row r="1466" spans="7:50" ht="12.75">
      <c r="G1466" s="49"/>
      <c r="K1466" s="100"/>
      <c r="L1466" s="100"/>
      <c r="M1466" s="106"/>
      <c r="N1466" s="106"/>
      <c r="O1466" s="27"/>
      <c r="P1466" s="27"/>
      <c r="Q1466" s="27"/>
      <c r="R1466" s="27"/>
      <c r="S1466" s="27"/>
      <c r="T1466" s="27"/>
      <c r="U1466" s="27"/>
      <c r="V1466" s="27"/>
      <c r="W1466" s="27"/>
      <c r="X1466" s="27"/>
      <c r="Y1466" s="27"/>
      <c r="Z1466" s="27"/>
      <c r="AA1466" s="27"/>
      <c r="AB1466" s="27"/>
      <c r="AC1466" s="25"/>
      <c r="AD1466" s="25"/>
      <c r="AE1466" s="25"/>
      <c r="AF1466" s="25"/>
      <c r="AG1466" s="25"/>
      <c r="AH1466" s="25"/>
      <c r="AI1466" s="25"/>
      <c r="AJ1466" s="25"/>
      <c r="AK1466" s="25"/>
      <c r="AL1466" s="25"/>
      <c r="AM1466" s="25"/>
      <c r="AN1466" s="25"/>
      <c r="AO1466" s="25"/>
      <c r="AP1466" s="25"/>
      <c r="AQ1466" s="25"/>
      <c r="AR1466" s="25"/>
      <c r="AS1466" s="25"/>
      <c r="AT1466" s="25"/>
      <c r="AU1466" s="25"/>
      <c r="AV1466" s="25"/>
      <c r="AW1466" s="25"/>
      <c r="AX1466" s="25"/>
    </row>
    <row r="1467" spans="7:50" ht="12.75">
      <c r="G1467" s="49"/>
      <c r="K1467" s="100"/>
      <c r="L1467" s="100"/>
      <c r="M1467" s="106"/>
      <c r="N1467" s="106"/>
      <c r="O1467" s="27"/>
      <c r="P1467" s="27"/>
      <c r="Q1467" s="27"/>
      <c r="R1467" s="27"/>
      <c r="S1467" s="27"/>
      <c r="T1467" s="27"/>
      <c r="U1467" s="27"/>
      <c r="V1467" s="27"/>
      <c r="W1467" s="27"/>
      <c r="X1467" s="27"/>
      <c r="Y1467" s="27"/>
      <c r="Z1467" s="27"/>
      <c r="AA1467" s="27"/>
      <c r="AB1467" s="27"/>
      <c r="AC1467" s="25"/>
      <c r="AD1467" s="25"/>
      <c r="AE1467" s="25"/>
      <c r="AF1467" s="25"/>
      <c r="AG1467" s="25"/>
      <c r="AH1467" s="25"/>
      <c r="AI1467" s="25"/>
      <c r="AJ1467" s="25"/>
      <c r="AK1467" s="25"/>
      <c r="AL1467" s="25"/>
      <c r="AM1467" s="25"/>
      <c r="AN1467" s="25"/>
      <c r="AO1467" s="25"/>
      <c r="AP1467" s="25"/>
      <c r="AQ1467" s="25"/>
      <c r="AR1467" s="25"/>
      <c r="AS1467" s="25"/>
      <c r="AT1467" s="25"/>
      <c r="AU1467" s="25"/>
      <c r="AV1467" s="25"/>
      <c r="AW1467" s="25"/>
      <c r="AX1467" s="25"/>
    </row>
    <row r="1468" spans="7:50" ht="12.75">
      <c r="G1468" s="49"/>
      <c r="K1468" s="100"/>
      <c r="L1468" s="100"/>
      <c r="M1468" s="106"/>
      <c r="N1468" s="106"/>
      <c r="O1468" s="27"/>
      <c r="P1468" s="27"/>
      <c r="Q1468" s="27"/>
      <c r="R1468" s="27"/>
      <c r="S1468" s="27"/>
      <c r="T1468" s="27"/>
      <c r="U1468" s="27"/>
      <c r="V1468" s="27"/>
      <c r="W1468" s="27"/>
      <c r="X1468" s="27"/>
      <c r="Y1468" s="27"/>
      <c r="Z1468" s="27"/>
      <c r="AA1468" s="27"/>
      <c r="AB1468" s="27"/>
      <c r="AC1468" s="25"/>
      <c r="AD1468" s="25"/>
      <c r="AE1468" s="25"/>
      <c r="AF1468" s="25"/>
      <c r="AG1468" s="25"/>
      <c r="AH1468" s="25"/>
      <c r="AI1468" s="25"/>
      <c r="AJ1468" s="25"/>
      <c r="AK1468" s="25"/>
      <c r="AL1468" s="25"/>
      <c r="AM1468" s="25"/>
      <c r="AN1468" s="25"/>
      <c r="AO1468" s="25"/>
      <c r="AP1468" s="25"/>
      <c r="AQ1468" s="25"/>
      <c r="AR1468" s="25"/>
      <c r="AS1468" s="25"/>
      <c r="AT1468" s="25"/>
      <c r="AU1468" s="25"/>
      <c r="AV1468" s="25"/>
      <c r="AW1468" s="25"/>
      <c r="AX1468" s="25"/>
    </row>
    <row r="1469" spans="7:50" ht="12.75">
      <c r="G1469" s="49"/>
      <c r="K1469" s="100"/>
      <c r="L1469" s="100"/>
      <c r="M1469" s="106"/>
      <c r="N1469" s="106"/>
      <c r="O1469" s="27"/>
      <c r="P1469" s="27"/>
      <c r="Q1469" s="27"/>
      <c r="R1469" s="27"/>
      <c r="S1469" s="27"/>
      <c r="T1469" s="27"/>
      <c r="U1469" s="27"/>
      <c r="V1469" s="27"/>
      <c r="W1469" s="27"/>
      <c r="X1469" s="27"/>
      <c r="Y1469" s="27"/>
      <c r="Z1469" s="27"/>
      <c r="AA1469" s="27"/>
      <c r="AB1469" s="27"/>
      <c r="AC1469" s="25"/>
      <c r="AD1469" s="25"/>
      <c r="AE1469" s="25"/>
      <c r="AF1469" s="25"/>
      <c r="AG1469" s="25"/>
      <c r="AH1469" s="25"/>
      <c r="AI1469" s="25"/>
      <c r="AJ1469" s="25"/>
      <c r="AK1469" s="25"/>
      <c r="AL1469" s="25"/>
      <c r="AM1469" s="25"/>
      <c r="AN1469" s="25"/>
      <c r="AO1469" s="25"/>
      <c r="AP1469" s="25"/>
      <c r="AQ1469" s="25"/>
      <c r="AR1469" s="25"/>
      <c r="AS1469" s="25"/>
      <c r="AT1469" s="25"/>
      <c r="AU1469" s="25"/>
      <c r="AV1469" s="25"/>
      <c r="AW1469" s="25"/>
      <c r="AX1469" s="25"/>
    </row>
    <row r="1470" spans="7:50" ht="12.75">
      <c r="G1470" s="49"/>
      <c r="K1470" s="100"/>
      <c r="L1470" s="100"/>
      <c r="M1470" s="106"/>
      <c r="N1470" s="106"/>
      <c r="O1470" s="27"/>
      <c r="P1470" s="27"/>
      <c r="Q1470" s="27"/>
      <c r="R1470" s="27"/>
      <c r="S1470" s="27"/>
      <c r="T1470" s="27"/>
      <c r="U1470" s="27"/>
      <c r="V1470" s="27"/>
      <c r="W1470" s="27"/>
      <c r="X1470" s="27"/>
      <c r="Y1470" s="27"/>
      <c r="Z1470" s="27"/>
      <c r="AA1470" s="27"/>
      <c r="AB1470" s="27"/>
      <c r="AC1470" s="25"/>
      <c r="AD1470" s="25"/>
      <c r="AE1470" s="25"/>
      <c r="AF1470" s="25"/>
      <c r="AG1470" s="25"/>
      <c r="AH1470" s="25"/>
      <c r="AI1470" s="25"/>
      <c r="AJ1470" s="25"/>
      <c r="AK1470" s="25"/>
      <c r="AL1470" s="25"/>
      <c r="AM1470" s="25"/>
      <c r="AN1470" s="25"/>
      <c r="AO1470" s="25"/>
      <c r="AP1470" s="25"/>
      <c r="AQ1470" s="25"/>
      <c r="AR1470" s="25"/>
      <c r="AS1470" s="25"/>
      <c r="AT1470" s="25"/>
      <c r="AU1470" s="25"/>
      <c r="AV1470" s="25"/>
      <c r="AW1470" s="25"/>
      <c r="AX1470" s="25"/>
    </row>
    <row r="1471" spans="7:50" ht="12.75">
      <c r="G1471" s="49"/>
      <c r="K1471" s="100"/>
      <c r="L1471" s="100"/>
      <c r="M1471" s="106"/>
      <c r="N1471" s="106"/>
      <c r="O1471" s="27"/>
      <c r="P1471" s="27"/>
      <c r="Q1471" s="27"/>
      <c r="R1471" s="27"/>
      <c r="S1471" s="27"/>
      <c r="T1471" s="27"/>
      <c r="U1471" s="27"/>
      <c r="V1471" s="27"/>
      <c r="W1471" s="27"/>
      <c r="X1471" s="27"/>
      <c r="Y1471" s="27"/>
      <c r="Z1471" s="27"/>
      <c r="AA1471" s="27"/>
      <c r="AB1471" s="27"/>
      <c r="AC1471" s="25"/>
      <c r="AD1471" s="25"/>
      <c r="AE1471" s="25"/>
      <c r="AF1471" s="25"/>
      <c r="AG1471" s="25"/>
      <c r="AH1471" s="25"/>
      <c r="AI1471" s="25"/>
      <c r="AJ1471" s="25"/>
      <c r="AK1471" s="25"/>
      <c r="AL1471" s="25"/>
      <c r="AM1471" s="25"/>
      <c r="AN1471" s="25"/>
      <c r="AO1471" s="25"/>
      <c r="AP1471" s="25"/>
      <c r="AQ1471" s="25"/>
      <c r="AR1471" s="25"/>
      <c r="AS1471" s="25"/>
      <c r="AT1471" s="25"/>
      <c r="AU1471" s="25"/>
      <c r="AV1471" s="25"/>
      <c r="AW1471" s="25"/>
      <c r="AX1471" s="25"/>
    </row>
    <row r="1472" spans="7:50" ht="12.75">
      <c r="G1472" s="49"/>
      <c r="K1472" s="100"/>
      <c r="L1472" s="100"/>
      <c r="M1472" s="106"/>
      <c r="N1472" s="106"/>
      <c r="O1472" s="27"/>
      <c r="P1472" s="27"/>
      <c r="Q1472" s="27"/>
      <c r="R1472" s="27"/>
      <c r="S1472" s="27"/>
      <c r="T1472" s="27"/>
      <c r="U1472" s="27"/>
      <c r="V1472" s="27"/>
      <c r="W1472" s="27"/>
      <c r="X1472" s="27"/>
      <c r="Y1472" s="27"/>
      <c r="Z1472" s="27"/>
      <c r="AA1472" s="27"/>
      <c r="AB1472" s="27"/>
      <c r="AC1472" s="25"/>
      <c r="AD1472" s="25"/>
      <c r="AE1472" s="25"/>
      <c r="AF1472" s="25"/>
      <c r="AG1472" s="25"/>
      <c r="AH1472" s="25"/>
      <c r="AI1472" s="25"/>
      <c r="AJ1472" s="25"/>
      <c r="AK1472" s="25"/>
      <c r="AL1472" s="25"/>
      <c r="AM1472" s="25"/>
      <c r="AN1472" s="25"/>
      <c r="AO1472" s="25"/>
      <c r="AP1472" s="25"/>
      <c r="AQ1472" s="25"/>
      <c r="AR1472" s="25"/>
      <c r="AS1472" s="25"/>
      <c r="AT1472" s="25"/>
      <c r="AU1472" s="25"/>
      <c r="AV1472" s="25"/>
      <c r="AW1472" s="25"/>
      <c r="AX1472" s="25"/>
    </row>
    <row r="1473" spans="7:50" ht="12.75">
      <c r="G1473" s="49"/>
      <c r="K1473" s="100"/>
      <c r="L1473" s="100"/>
      <c r="M1473" s="106"/>
      <c r="N1473" s="106"/>
      <c r="O1473" s="27"/>
      <c r="P1473" s="27"/>
      <c r="Q1473" s="27"/>
      <c r="R1473" s="27"/>
      <c r="S1473" s="27"/>
      <c r="T1473" s="27"/>
      <c r="U1473" s="27"/>
      <c r="V1473" s="27"/>
      <c r="W1473" s="27"/>
      <c r="X1473" s="27"/>
      <c r="Y1473" s="27"/>
      <c r="Z1473" s="27"/>
      <c r="AA1473" s="27"/>
      <c r="AB1473" s="27"/>
      <c r="AC1473" s="25"/>
      <c r="AD1473" s="25"/>
      <c r="AE1473" s="25"/>
      <c r="AF1473" s="25"/>
      <c r="AG1473" s="25"/>
      <c r="AH1473" s="25"/>
      <c r="AI1473" s="25"/>
      <c r="AJ1473" s="25"/>
      <c r="AK1473" s="25"/>
      <c r="AL1473" s="25"/>
      <c r="AM1473" s="25"/>
      <c r="AN1473" s="25"/>
      <c r="AO1473" s="25"/>
      <c r="AP1473" s="25"/>
      <c r="AQ1473" s="25"/>
      <c r="AR1473" s="25"/>
      <c r="AS1473" s="25"/>
      <c r="AT1473" s="25"/>
      <c r="AU1473" s="25"/>
      <c r="AV1473" s="25"/>
      <c r="AW1473" s="25"/>
      <c r="AX1473" s="25"/>
    </row>
    <row r="1474" spans="7:50" ht="12.75">
      <c r="G1474" s="49"/>
      <c r="K1474" s="100"/>
      <c r="L1474" s="100"/>
      <c r="M1474" s="106"/>
      <c r="N1474" s="106"/>
      <c r="O1474" s="27"/>
      <c r="P1474" s="27"/>
      <c r="Q1474" s="27"/>
      <c r="R1474" s="27"/>
      <c r="S1474" s="27"/>
      <c r="T1474" s="27"/>
      <c r="U1474" s="27"/>
      <c r="V1474" s="27"/>
      <c r="W1474" s="27"/>
      <c r="X1474" s="27"/>
      <c r="Y1474" s="27"/>
      <c r="Z1474" s="27"/>
      <c r="AA1474" s="27"/>
      <c r="AB1474" s="27"/>
      <c r="AC1474" s="25"/>
      <c r="AD1474" s="25"/>
      <c r="AE1474" s="25"/>
      <c r="AF1474" s="25"/>
      <c r="AG1474" s="25"/>
      <c r="AH1474" s="25"/>
      <c r="AI1474" s="25"/>
      <c r="AJ1474" s="25"/>
      <c r="AK1474" s="25"/>
      <c r="AL1474" s="25"/>
      <c r="AM1474" s="25"/>
      <c r="AN1474" s="25"/>
      <c r="AO1474" s="25"/>
      <c r="AP1474" s="25"/>
      <c r="AQ1474" s="25"/>
      <c r="AR1474" s="25"/>
      <c r="AS1474" s="25"/>
      <c r="AT1474" s="25"/>
      <c r="AU1474" s="25"/>
      <c r="AV1474" s="25"/>
      <c r="AW1474" s="25"/>
      <c r="AX1474" s="25"/>
    </row>
    <row r="1475" spans="7:50" ht="12.75">
      <c r="G1475" s="49"/>
      <c r="K1475" s="100"/>
      <c r="L1475" s="100"/>
      <c r="M1475" s="106"/>
      <c r="N1475" s="106"/>
      <c r="O1475" s="27"/>
      <c r="P1475" s="27"/>
      <c r="Q1475" s="27"/>
      <c r="R1475" s="27"/>
      <c r="S1475" s="27"/>
      <c r="T1475" s="27"/>
      <c r="U1475" s="27"/>
      <c r="V1475" s="27"/>
      <c r="W1475" s="27"/>
      <c r="X1475" s="27"/>
      <c r="Y1475" s="27"/>
      <c r="Z1475" s="27"/>
      <c r="AA1475" s="27"/>
      <c r="AB1475" s="27"/>
      <c r="AC1475" s="25"/>
      <c r="AD1475" s="25"/>
      <c r="AE1475" s="25"/>
      <c r="AF1475" s="25"/>
      <c r="AG1475" s="25"/>
      <c r="AH1475" s="25"/>
      <c r="AI1475" s="25"/>
      <c r="AJ1475" s="25"/>
      <c r="AK1475" s="25"/>
      <c r="AL1475" s="25"/>
      <c r="AM1475" s="25"/>
      <c r="AN1475" s="25"/>
      <c r="AO1475" s="25"/>
      <c r="AP1475" s="25"/>
      <c r="AQ1475" s="25"/>
      <c r="AR1475" s="25"/>
      <c r="AS1475" s="25"/>
      <c r="AT1475" s="25"/>
      <c r="AU1475" s="25"/>
      <c r="AV1475" s="25"/>
      <c r="AW1475" s="25"/>
      <c r="AX1475" s="25"/>
    </row>
    <row r="1476" spans="7:50" ht="12.75">
      <c r="G1476" s="49"/>
      <c r="K1476" s="100"/>
      <c r="L1476" s="100"/>
      <c r="M1476" s="106"/>
      <c r="N1476" s="106"/>
      <c r="O1476" s="27"/>
      <c r="P1476" s="27"/>
      <c r="Q1476" s="27"/>
      <c r="R1476" s="27"/>
      <c r="S1476" s="27"/>
      <c r="T1476" s="27"/>
      <c r="U1476" s="27"/>
      <c r="V1476" s="27"/>
      <c r="W1476" s="27"/>
      <c r="X1476" s="27"/>
      <c r="Y1476" s="27"/>
      <c r="Z1476" s="27"/>
      <c r="AA1476" s="27"/>
      <c r="AB1476" s="27"/>
      <c r="AC1476" s="25"/>
      <c r="AD1476" s="25"/>
      <c r="AE1476" s="25"/>
      <c r="AF1476" s="25"/>
      <c r="AG1476" s="25"/>
      <c r="AH1476" s="25"/>
      <c r="AI1476" s="25"/>
      <c r="AJ1476" s="25"/>
      <c r="AK1476" s="25"/>
      <c r="AL1476" s="25"/>
      <c r="AM1476" s="25"/>
      <c r="AN1476" s="25"/>
      <c r="AO1476" s="25"/>
      <c r="AP1476" s="25"/>
      <c r="AQ1476" s="25"/>
      <c r="AR1476" s="25"/>
      <c r="AS1476" s="25"/>
      <c r="AT1476" s="25"/>
      <c r="AU1476" s="25"/>
      <c r="AV1476" s="25"/>
      <c r="AW1476" s="25"/>
      <c r="AX1476" s="25"/>
    </row>
    <row r="1477" spans="7:50" ht="12.75">
      <c r="G1477" s="49"/>
      <c r="K1477" s="100"/>
      <c r="L1477" s="100"/>
      <c r="M1477" s="106"/>
      <c r="N1477" s="106"/>
      <c r="O1477" s="27"/>
      <c r="P1477" s="27"/>
      <c r="Q1477" s="27"/>
      <c r="R1477" s="27"/>
      <c r="S1477" s="27"/>
      <c r="T1477" s="27"/>
      <c r="U1477" s="27"/>
      <c r="V1477" s="27"/>
      <c r="W1477" s="27"/>
      <c r="X1477" s="27"/>
      <c r="Y1477" s="27"/>
      <c r="Z1477" s="27"/>
      <c r="AA1477" s="27"/>
      <c r="AB1477" s="27"/>
      <c r="AC1477" s="25"/>
      <c r="AD1477" s="25"/>
      <c r="AE1477" s="25"/>
      <c r="AF1477" s="25"/>
      <c r="AG1477" s="25"/>
      <c r="AH1477" s="25"/>
      <c r="AI1477" s="25"/>
      <c r="AJ1477" s="25"/>
      <c r="AK1477" s="25"/>
      <c r="AL1477" s="25"/>
      <c r="AM1477" s="25"/>
      <c r="AN1477" s="25"/>
      <c r="AO1477" s="25"/>
      <c r="AP1477" s="25"/>
      <c r="AQ1477" s="25"/>
      <c r="AR1477" s="25"/>
      <c r="AS1477" s="25"/>
      <c r="AT1477" s="25"/>
      <c r="AU1477" s="25"/>
      <c r="AV1477" s="25"/>
      <c r="AW1477" s="25"/>
      <c r="AX1477" s="25"/>
    </row>
    <row r="1478" spans="7:50" ht="12.75">
      <c r="G1478" s="49"/>
      <c r="K1478" s="100"/>
      <c r="L1478" s="100"/>
      <c r="M1478" s="106"/>
      <c r="N1478" s="106"/>
      <c r="O1478" s="27"/>
      <c r="P1478" s="27"/>
      <c r="Q1478" s="27"/>
      <c r="R1478" s="27"/>
      <c r="S1478" s="27"/>
      <c r="T1478" s="27"/>
      <c r="U1478" s="27"/>
      <c r="V1478" s="27"/>
      <c r="W1478" s="27"/>
      <c r="X1478" s="27"/>
      <c r="Y1478" s="27"/>
      <c r="Z1478" s="27"/>
      <c r="AA1478" s="27"/>
      <c r="AB1478" s="27"/>
      <c r="AC1478" s="25"/>
      <c r="AD1478" s="25"/>
      <c r="AE1478" s="25"/>
      <c r="AF1478" s="25"/>
      <c r="AG1478" s="25"/>
      <c r="AH1478" s="25"/>
      <c r="AI1478" s="25"/>
      <c r="AJ1478" s="25"/>
      <c r="AK1478" s="25"/>
      <c r="AL1478" s="25"/>
      <c r="AM1478" s="25"/>
      <c r="AN1478" s="25"/>
      <c r="AO1478" s="25"/>
      <c r="AP1478" s="25"/>
      <c r="AQ1478" s="25"/>
      <c r="AR1478" s="25"/>
      <c r="AS1478" s="25"/>
      <c r="AT1478" s="25"/>
      <c r="AU1478" s="25"/>
      <c r="AV1478" s="25"/>
      <c r="AW1478" s="25"/>
      <c r="AX1478" s="25"/>
    </row>
    <row r="1479" spans="7:50" ht="12.75">
      <c r="G1479" s="49"/>
      <c r="K1479" s="100"/>
      <c r="L1479" s="100"/>
      <c r="M1479" s="106"/>
      <c r="N1479" s="106"/>
      <c r="O1479" s="27"/>
      <c r="P1479" s="27"/>
      <c r="Q1479" s="27"/>
      <c r="R1479" s="27"/>
      <c r="S1479" s="27"/>
      <c r="T1479" s="27"/>
      <c r="U1479" s="27"/>
      <c r="V1479" s="27"/>
      <c r="W1479" s="27"/>
      <c r="X1479" s="27"/>
      <c r="Y1479" s="27"/>
      <c r="Z1479" s="27"/>
      <c r="AA1479" s="27"/>
      <c r="AB1479" s="27"/>
      <c r="AC1479" s="25"/>
      <c r="AD1479" s="25"/>
      <c r="AE1479" s="25"/>
      <c r="AF1479" s="25"/>
      <c r="AG1479" s="25"/>
      <c r="AH1479" s="25"/>
      <c r="AI1479" s="25"/>
      <c r="AJ1479" s="25"/>
      <c r="AK1479" s="25"/>
      <c r="AL1479" s="25"/>
      <c r="AM1479" s="25"/>
      <c r="AN1479" s="25"/>
      <c r="AO1479" s="25"/>
      <c r="AP1479" s="25"/>
      <c r="AQ1479" s="25"/>
      <c r="AR1479" s="25"/>
      <c r="AS1479" s="25"/>
      <c r="AT1479" s="25"/>
      <c r="AU1479" s="25"/>
      <c r="AV1479" s="25"/>
      <c r="AW1479" s="25"/>
      <c r="AX1479" s="25"/>
    </row>
    <row r="1480" spans="7:50" ht="12.75">
      <c r="G1480" s="49"/>
      <c r="K1480" s="100"/>
      <c r="L1480" s="100"/>
      <c r="M1480" s="106"/>
      <c r="N1480" s="106"/>
      <c r="O1480" s="27"/>
      <c r="P1480" s="27"/>
      <c r="Q1480" s="27"/>
      <c r="R1480" s="27"/>
      <c r="S1480" s="27"/>
      <c r="T1480" s="27"/>
      <c r="U1480" s="27"/>
      <c r="V1480" s="27"/>
      <c r="W1480" s="27"/>
      <c r="X1480" s="27"/>
      <c r="Y1480" s="27"/>
      <c r="Z1480" s="27"/>
      <c r="AA1480" s="27"/>
      <c r="AB1480" s="27"/>
      <c r="AC1480" s="25"/>
      <c r="AD1480" s="25"/>
      <c r="AE1480" s="25"/>
      <c r="AF1480" s="25"/>
      <c r="AG1480" s="25"/>
      <c r="AH1480" s="25"/>
      <c r="AI1480" s="25"/>
      <c r="AJ1480" s="25"/>
      <c r="AK1480" s="25"/>
      <c r="AL1480" s="25"/>
      <c r="AM1480" s="25"/>
      <c r="AN1480" s="25"/>
      <c r="AO1480" s="25"/>
      <c r="AP1480" s="25"/>
      <c r="AQ1480" s="25"/>
      <c r="AR1480" s="25"/>
      <c r="AS1480" s="25"/>
      <c r="AT1480" s="25"/>
      <c r="AU1480" s="25"/>
      <c r="AV1480" s="25"/>
      <c r="AW1480" s="25"/>
      <c r="AX1480" s="25"/>
    </row>
    <row r="1481" spans="7:50" ht="12.75">
      <c r="G1481" s="49"/>
      <c r="K1481" s="100"/>
      <c r="L1481" s="100"/>
      <c r="M1481" s="106"/>
      <c r="N1481" s="106"/>
      <c r="O1481" s="27"/>
      <c r="P1481" s="27"/>
      <c r="Q1481" s="27"/>
      <c r="R1481" s="27"/>
      <c r="S1481" s="27"/>
      <c r="T1481" s="27"/>
      <c r="U1481" s="27"/>
      <c r="V1481" s="27"/>
      <c r="W1481" s="27"/>
      <c r="X1481" s="27"/>
      <c r="Y1481" s="27"/>
      <c r="Z1481" s="27"/>
      <c r="AA1481" s="27"/>
      <c r="AB1481" s="27"/>
      <c r="AC1481" s="25"/>
      <c r="AD1481" s="25"/>
      <c r="AE1481" s="25"/>
      <c r="AF1481" s="25"/>
      <c r="AG1481" s="25"/>
      <c r="AH1481" s="25"/>
      <c r="AI1481" s="25"/>
      <c r="AJ1481" s="25"/>
      <c r="AK1481" s="25"/>
      <c r="AL1481" s="25"/>
      <c r="AM1481" s="25"/>
      <c r="AN1481" s="25"/>
      <c r="AO1481" s="25"/>
      <c r="AP1481" s="25"/>
      <c r="AQ1481" s="25"/>
      <c r="AR1481" s="25"/>
      <c r="AS1481" s="25"/>
      <c r="AT1481" s="25"/>
      <c r="AU1481" s="25"/>
      <c r="AV1481" s="25"/>
      <c r="AW1481" s="25"/>
      <c r="AX1481" s="25"/>
    </row>
    <row r="1482" spans="7:50" ht="12.75">
      <c r="G1482" s="49"/>
      <c r="K1482" s="100"/>
      <c r="L1482" s="100"/>
      <c r="M1482" s="106"/>
      <c r="N1482" s="106"/>
      <c r="O1482" s="27"/>
      <c r="P1482" s="27"/>
      <c r="Q1482" s="27"/>
      <c r="R1482" s="27"/>
      <c r="S1482" s="27"/>
      <c r="T1482" s="27"/>
      <c r="U1482" s="27"/>
      <c r="V1482" s="27"/>
      <c r="W1482" s="27"/>
      <c r="X1482" s="27"/>
      <c r="Y1482" s="27"/>
      <c r="Z1482" s="27"/>
      <c r="AA1482" s="27"/>
      <c r="AB1482" s="27"/>
      <c r="AC1482" s="25"/>
      <c r="AD1482" s="25"/>
      <c r="AE1482" s="25"/>
      <c r="AF1482" s="25"/>
      <c r="AG1482" s="25"/>
      <c r="AH1482" s="25"/>
      <c r="AI1482" s="25"/>
      <c r="AJ1482" s="25"/>
      <c r="AK1482" s="25"/>
      <c r="AL1482" s="25"/>
      <c r="AM1482" s="25"/>
      <c r="AN1482" s="25"/>
      <c r="AO1482" s="25"/>
      <c r="AP1482" s="25"/>
      <c r="AQ1482" s="25"/>
      <c r="AR1482" s="25"/>
      <c r="AS1482" s="25"/>
      <c r="AT1482" s="25"/>
      <c r="AU1482" s="25"/>
      <c r="AV1482" s="25"/>
      <c r="AW1482" s="25"/>
      <c r="AX1482" s="25"/>
    </row>
    <row r="1483" spans="7:50" ht="12.75">
      <c r="G1483" s="49"/>
      <c r="K1483" s="100"/>
      <c r="L1483" s="100"/>
      <c r="M1483" s="106"/>
      <c r="N1483" s="106"/>
      <c r="O1483" s="27"/>
      <c r="P1483" s="27"/>
      <c r="Q1483" s="27"/>
      <c r="R1483" s="27"/>
      <c r="S1483" s="27"/>
      <c r="T1483" s="27"/>
      <c r="U1483" s="27"/>
      <c r="V1483" s="27"/>
      <c r="W1483" s="27"/>
      <c r="X1483" s="27"/>
      <c r="Y1483" s="27"/>
      <c r="Z1483" s="27"/>
      <c r="AA1483" s="27"/>
      <c r="AB1483" s="27"/>
      <c r="AC1483" s="25"/>
      <c r="AD1483" s="25"/>
      <c r="AE1483" s="25"/>
      <c r="AF1483" s="25"/>
      <c r="AG1483" s="25"/>
      <c r="AH1483" s="25"/>
      <c r="AI1483" s="25"/>
      <c r="AJ1483" s="25"/>
      <c r="AK1483" s="25"/>
      <c r="AL1483" s="25"/>
      <c r="AM1483" s="25"/>
      <c r="AN1483" s="25"/>
      <c r="AO1483" s="25"/>
      <c r="AP1483" s="25"/>
      <c r="AQ1483" s="25"/>
      <c r="AR1483" s="25"/>
      <c r="AS1483" s="25"/>
      <c r="AT1483" s="25"/>
      <c r="AU1483" s="25"/>
      <c r="AV1483" s="25"/>
      <c r="AW1483" s="25"/>
      <c r="AX1483" s="25"/>
    </row>
    <row r="1484" spans="7:50" ht="12.75">
      <c r="G1484" s="49"/>
      <c r="K1484" s="100"/>
      <c r="L1484" s="100"/>
      <c r="M1484" s="106"/>
      <c r="N1484" s="106"/>
      <c r="O1484" s="27"/>
      <c r="P1484" s="27"/>
      <c r="Q1484" s="27"/>
      <c r="R1484" s="27"/>
      <c r="S1484" s="27"/>
      <c r="T1484" s="27"/>
      <c r="U1484" s="27"/>
      <c r="V1484" s="27"/>
      <c r="W1484" s="27"/>
      <c r="X1484" s="27"/>
      <c r="Y1484" s="27"/>
      <c r="Z1484" s="27"/>
      <c r="AA1484" s="27"/>
      <c r="AB1484" s="27"/>
      <c r="AC1484" s="25"/>
      <c r="AD1484" s="25"/>
      <c r="AE1484" s="25"/>
      <c r="AF1484" s="25"/>
      <c r="AG1484" s="25"/>
      <c r="AH1484" s="25"/>
      <c r="AI1484" s="25"/>
      <c r="AJ1484" s="25"/>
      <c r="AK1484" s="25"/>
      <c r="AL1484" s="25"/>
      <c r="AM1484" s="25"/>
      <c r="AN1484" s="25"/>
      <c r="AO1484" s="25"/>
      <c r="AP1484" s="25"/>
      <c r="AQ1484" s="25"/>
      <c r="AR1484" s="25"/>
      <c r="AS1484" s="25"/>
      <c r="AT1484" s="25"/>
      <c r="AU1484" s="25"/>
      <c r="AV1484" s="25"/>
      <c r="AW1484" s="25"/>
      <c r="AX1484" s="25"/>
    </row>
    <row r="1485" spans="7:50" ht="12.75">
      <c r="G1485" s="49"/>
      <c r="K1485" s="100"/>
      <c r="L1485" s="100"/>
      <c r="M1485" s="106"/>
      <c r="N1485" s="106"/>
      <c r="O1485" s="27"/>
      <c r="P1485" s="27"/>
      <c r="Q1485" s="27"/>
      <c r="R1485" s="27"/>
      <c r="S1485" s="27"/>
      <c r="T1485" s="27"/>
      <c r="U1485" s="27"/>
      <c r="V1485" s="27"/>
      <c r="W1485" s="27"/>
      <c r="X1485" s="27"/>
      <c r="Y1485" s="27"/>
      <c r="Z1485" s="27"/>
      <c r="AA1485" s="27"/>
      <c r="AB1485" s="27"/>
      <c r="AC1485" s="25"/>
      <c r="AD1485" s="25"/>
      <c r="AE1485" s="25"/>
      <c r="AF1485" s="25"/>
      <c r="AG1485" s="25"/>
      <c r="AH1485" s="25"/>
      <c r="AI1485" s="25"/>
      <c r="AJ1485" s="25"/>
      <c r="AK1485" s="25"/>
      <c r="AL1485" s="25"/>
      <c r="AM1485" s="25"/>
      <c r="AN1485" s="25"/>
      <c r="AO1485" s="25"/>
      <c r="AP1485" s="25"/>
      <c r="AQ1485" s="25"/>
      <c r="AR1485" s="25"/>
      <c r="AS1485" s="25"/>
      <c r="AT1485" s="25"/>
      <c r="AU1485" s="25"/>
      <c r="AV1485" s="25"/>
      <c r="AW1485" s="25"/>
      <c r="AX1485" s="25"/>
    </row>
    <row r="1486" spans="7:50" ht="12.75">
      <c r="G1486" s="49"/>
      <c r="K1486" s="100"/>
      <c r="L1486" s="100"/>
      <c r="M1486" s="106"/>
      <c r="N1486" s="106"/>
      <c r="O1486" s="27"/>
      <c r="P1486" s="27"/>
      <c r="Q1486" s="27"/>
      <c r="R1486" s="27"/>
      <c r="S1486" s="27"/>
      <c r="T1486" s="27"/>
      <c r="U1486" s="27"/>
      <c r="V1486" s="27"/>
      <c r="W1486" s="27"/>
      <c r="X1486" s="27"/>
      <c r="Y1486" s="27"/>
      <c r="Z1486" s="27"/>
      <c r="AA1486" s="27"/>
      <c r="AB1486" s="27"/>
      <c r="AC1486" s="25"/>
      <c r="AD1486" s="25"/>
      <c r="AE1486" s="25"/>
      <c r="AF1486" s="25"/>
      <c r="AG1486" s="25"/>
      <c r="AH1486" s="25"/>
      <c r="AI1486" s="25"/>
      <c r="AJ1486" s="25"/>
      <c r="AK1486" s="25"/>
      <c r="AL1486" s="25"/>
      <c r="AM1486" s="25"/>
      <c r="AN1486" s="25"/>
      <c r="AO1486" s="25"/>
      <c r="AP1486" s="25"/>
      <c r="AQ1486" s="25"/>
      <c r="AR1486" s="25"/>
      <c r="AS1486" s="25"/>
      <c r="AT1486" s="25"/>
      <c r="AU1486" s="25"/>
      <c r="AV1486" s="25"/>
      <c r="AW1486" s="25"/>
      <c r="AX1486" s="25"/>
    </row>
    <row r="1487" spans="7:50" ht="12.75">
      <c r="G1487" s="49"/>
      <c r="K1487" s="100"/>
      <c r="L1487" s="100"/>
      <c r="M1487" s="106"/>
      <c r="N1487" s="106"/>
      <c r="O1487" s="27"/>
      <c r="P1487" s="27"/>
      <c r="Q1487" s="27"/>
      <c r="R1487" s="27"/>
      <c r="S1487" s="27"/>
      <c r="T1487" s="27"/>
      <c r="U1487" s="27"/>
      <c r="V1487" s="27"/>
      <c r="W1487" s="27"/>
      <c r="X1487" s="27"/>
      <c r="Y1487" s="27"/>
      <c r="Z1487" s="27"/>
      <c r="AA1487" s="27"/>
      <c r="AB1487" s="27"/>
      <c r="AC1487" s="25"/>
      <c r="AD1487" s="25"/>
      <c r="AE1487" s="25"/>
      <c r="AF1487" s="25"/>
      <c r="AG1487" s="25"/>
      <c r="AH1487" s="25"/>
      <c r="AI1487" s="25"/>
      <c r="AJ1487" s="25"/>
      <c r="AK1487" s="25"/>
      <c r="AL1487" s="25"/>
      <c r="AM1487" s="25"/>
      <c r="AN1487" s="25"/>
      <c r="AO1487" s="25"/>
      <c r="AP1487" s="25"/>
      <c r="AQ1487" s="25"/>
      <c r="AR1487" s="25"/>
      <c r="AS1487" s="25"/>
      <c r="AT1487" s="25"/>
      <c r="AU1487" s="25"/>
      <c r="AV1487" s="25"/>
      <c r="AW1487" s="25"/>
      <c r="AX1487" s="25"/>
    </row>
    <row r="1488" spans="7:50" ht="12.75">
      <c r="G1488" s="49"/>
      <c r="K1488" s="100"/>
      <c r="L1488" s="100"/>
      <c r="M1488" s="106"/>
      <c r="N1488" s="106"/>
      <c r="O1488" s="27"/>
      <c r="P1488" s="27"/>
      <c r="Q1488" s="27"/>
      <c r="R1488" s="27"/>
      <c r="S1488" s="27"/>
      <c r="T1488" s="27"/>
      <c r="U1488" s="27"/>
      <c r="V1488" s="27"/>
      <c r="W1488" s="27"/>
      <c r="X1488" s="27"/>
      <c r="Y1488" s="27"/>
      <c r="Z1488" s="27"/>
      <c r="AA1488" s="27"/>
      <c r="AB1488" s="27"/>
      <c r="AC1488" s="25"/>
      <c r="AD1488" s="25"/>
      <c r="AE1488" s="25"/>
      <c r="AF1488" s="25"/>
      <c r="AG1488" s="25"/>
      <c r="AH1488" s="25"/>
      <c r="AI1488" s="25"/>
      <c r="AJ1488" s="25"/>
      <c r="AK1488" s="25"/>
      <c r="AL1488" s="25"/>
      <c r="AM1488" s="25"/>
      <c r="AN1488" s="25"/>
      <c r="AO1488" s="25"/>
      <c r="AP1488" s="25"/>
      <c r="AQ1488" s="25"/>
      <c r="AR1488" s="25"/>
      <c r="AS1488" s="25"/>
      <c r="AT1488" s="25"/>
      <c r="AU1488" s="25"/>
      <c r="AV1488" s="25"/>
      <c r="AW1488" s="25"/>
      <c r="AX1488" s="25"/>
    </row>
    <row r="1489" spans="7:50" ht="12.75">
      <c r="G1489" s="49"/>
      <c r="K1489" s="100"/>
      <c r="L1489" s="100"/>
      <c r="M1489" s="106"/>
      <c r="N1489" s="106"/>
      <c r="O1489" s="27"/>
      <c r="P1489" s="27"/>
      <c r="Q1489" s="27"/>
      <c r="R1489" s="27"/>
      <c r="S1489" s="27"/>
      <c r="T1489" s="27"/>
      <c r="U1489" s="27"/>
      <c r="V1489" s="27"/>
      <c r="W1489" s="27"/>
      <c r="X1489" s="27"/>
      <c r="Y1489" s="27"/>
      <c r="Z1489" s="27"/>
      <c r="AA1489" s="27"/>
      <c r="AB1489" s="27"/>
      <c r="AC1489" s="25"/>
      <c r="AD1489" s="25"/>
      <c r="AE1489" s="25"/>
      <c r="AF1489" s="25"/>
      <c r="AG1489" s="25"/>
      <c r="AH1489" s="25"/>
      <c r="AI1489" s="25"/>
      <c r="AJ1489" s="25"/>
      <c r="AK1489" s="25"/>
      <c r="AL1489" s="25"/>
      <c r="AM1489" s="25"/>
      <c r="AN1489" s="25"/>
      <c r="AO1489" s="25"/>
      <c r="AP1489" s="25"/>
      <c r="AQ1489" s="25"/>
      <c r="AR1489" s="25"/>
      <c r="AS1489" s="25"/>
      <c r="AT1489" s="25"/>
      <c r="AU1489" s="25"/>
      <c r="AV1489" s="25"/>
      <c r="AW1489" s="25"/>
      <c r="AX1489" s="25"/>
    </row>
    <row r="1490" spans="7:50" ht="12.75">
      <c r="G1490" s="49"/>
      <c r="K1490" s="100"/>
      <c r="L1490" s="100"/>
      <c r="M1490" s="106"/>
      <c r="N1490" s="106"/>
      <c r="O1490" s="27"/>
      <c r="P1490" s="27"/>
      <c r="Q1490" s="27"/>
      <c r="R1490" s="27"/>
      <c r="S1490" s="27"/>
      <c r="T1490" s="27"/>
      <c r="U1490" s="27"/>
      <c r="V1490" s="27"/>
      <c r="W1490" s="27"/>
      <c r="X1490" s="27"/>
      <c r="Y1490" s="27"/>
      <c r="Z1490" s="27"/>
      <c r="AA1490" s="27"/>
      <c r="AB1490" s="27"/>
      <c r="AC1490" s="25"/>
      <c r="AD1490" s="25"/>
      <c r="AE1490" s="25"/>
      <c r="AF1490" s="25"/>
      <c r="AG1490" s="25"/>
      <c r="AH1490" s="25"/>
      <c r="AI1490" s="25"/>
      <c r="AJ1490" s="25"/>
      <c r="AK1490" s="25"/>
      <c r="AL1490" s="25"/>
      <c r="AM1490" s="25"/>
      <c r="AN1490" s="25"/>
      <c r="AO1490" s="25"/>
      <c r="AP1490" s="25"/>
      <c r="AQ1490" s="25"/>
      <c r="AR1490" s="25"/>
      <c r="AS1490" s="25"/>
      <c r="AT1490" s="25"/>
      <c r="AU1490" s="25"/>
      <c r="AV1490" s="25"/>
      <c r="AW1490" s="25"/>
      <c r="AX1490" s="25"/>
    </row>
    <row r="1491" spans="7:50" ht="12.75">
      <c r="G1491" s="49"/>
      <c r="K1491" s="100"/>
      <c r="L1491" s="100"/>
      <c r="M1491" s="106"/>
      <c r="N1491" s="106"/>
      <c r="O1491" s="27"/>
      <c r="P1491" s="27"/>
      <c r="Q1491" s="27"/>
      <c r="R1491" s="27"/>
      <c r="S1491" s="27"/>
      <c r="T1491" s="27"/>
      <c r="U1491" s="27"/>
      <c r="V1491" s="27"/>
      <c r="W1491" s="27"/>
      <c r="X1491" s="27"/>
      <c r="Y1491" s="27"/>
      <c r="Z1491" s="27"/>
      <c r="AA1491" s="27"/>
      <c r="AB1491" s="27"/>
      <c r="AC1491" s="25"/>
      <c r="AD1491" s="25"/>
      <c r="AE1491" s="25"/>
      <c r="AF1491" s="25"/>
      <c r="AG1491" s="25"/>
      <c r="AH1491" s="25"/>
      <c r="AI1491" s="25"/>
      <c r="AJ1491" s="25"/>
      <c r="AK1491" s="25"/>
      <c r="AL1491" s="25"/>
      <c r="AM1491" s="25"/>
      <c r="AN1491" s="25"/>
      <c r="AO1491" s="25"/>
      <c r="AP1491" s="25"/>
      <c r="AQ1491" s="25"/>
      <c r="AR1491" s="25"/>
      <c r="AS1491" s="25"/>
      <c r="AT1491" s="25"/>
      <c r="AU1491" s="25"/>
      <c r="AV1491" s="25"/>
      <c r="AW1491" s="25"/>
      <c r="AX1491" s="25"/>
    </row>
    <row r="1492" spans="7:50" ht="12.75">
      <c r="G1492" s="49"/>
      <c r="K1492" s="100"/>
      <c r="L1492" s="100"/>
      <c r="M1492" s="106"/>
      <c r="N1492" s="106"/>
      <c r="O1492" s="27"/>
      <c r="P1492" s="27"/>
      <c r="Q1492" s="27"/>
      <c r="R1492" s="27"/>
      <c r="S1492" s="27"/>
      <c r="T1492" s="27"/>
      <c r="U1492" s="27"/>
      <c r="V1492" s="27"/>
      <c r="W1492" s="27"/>
      <c r="X1492" s="27"/>
      <c r="Y1492" s="27"/>
      <c r="Z1492" s="27"/>
      <c r="AA1492" s="27"/>
      <c r="AB1492" s="27"/>
      <c r="AC1492" s="25"/>
      <c r="AD1492" s="25"/>
      <c r="AE1492" s="25"/>
      <c r="AF1492" s="25"/>
      <c r="AG1492" s="25"/>
      <c r="AH1492" s="25"/>
      <c r="AI1492" s="25"/>
      <c r="AJ1492" s="25"/>
      <c r="AK1492" s="25"/>
      <c r="AL1492" s="25"/>
      <c r="AM1492" s="25"/>
      <c r="AN1492" s="25"/>
      <c r="AO1492" s="25"/>
      <c r="AP1492" s="25"/>
      <c r="AQ1492" s="25"/>
      <c r="AR1492" s="25"/>
      <c r="AS1492" s="25"/>
      <c r="AT1492" s="25"/>
      <c r="AU1492" s="25"/>
      <c r="AV1492" s="25"/>
      <c r="AW1492" s="25"/>
      <c r="AX1492" s="25"/>
    </row>
    <row r="1493" spans="7:50" ht="12.75">
      <c r="G1493" s="49"/>
      <c r="K1493" s="100"/>
      <c r="L1493" s="100"/>
      <c r="M1493" s="106"/>
      <c r="N1493" s="106"/>
      <c r="O1493" s="27"/>
      <c r="P1493" s="27"/>
      <c r="Q1493" s="27"/>
      <c r="R1493" s="27"/>
      <c r="S1493" s="27"/>
      <c r="T1493" s="27"/>
      <c r="U1493" s="27"/>
      <c r="V1493" s="27"/>
      <c r="W1493" s="27"/>
      <c r="X1493" s="27"/>
      <c r="Y1493" s="27"/>
      <c r="Z1493" s="27"/>
      <c r="AA1493" s="27"/>
      <c r="AB1493" s="27"/>
      <c r="AC1493" s="25"/>
      <c r="AD1493" s="25"/>
      <c r="AE1493" s="25"/>
      <c r="AF1493" s="25"/>
      <c r="AG1493" s="25"/>
      <c r="AH1493" s="25"/>
      <c r="AI1493" s="25"/>
      <c r="AJ1493" s="25"/>
      <c r="AK1493" s="25"/>
      <c r="AL1493" s="25"/>
      <c r="AM1493" s="25"/>
      <c r="AN1493" s="25"/>
      <c r="AO1493" s="25"/>
      <c r="AP1493" s="25"/>
      <c r="AQ1493" s="25"/>
      <c r="AR1493" s="25"/>
      <c r="AS1493" s="25"/>
      <c r="AT1493" s="25"/>
      <c r="AU1493" s="25"/>
      <c r="AV1493" s="25"/>
      <c r="AW1493" s="25"/>
      <c r="AX1493" s="25"/>
    </row>
    <row r="1494" spans="7:50" ht="12.75">
      <c r="G1494" s="49"/>
      <c r="K1494" s="100"/>
      <c r="L1494" s="100"/>
      <c r="M1494" s="106"/>
      <c r="N1494" s="106"/>
      <c r="O1494" s="27"/>
      <c r="P1494" s="27"/>
      <c r="Q1494" s="27"/>
      <c r="R1494" s="27"/>
      <c r="S1494" s="27"/>
      <c r="T1494" s="27"/>
      <c r="U1494" s="27"/>
      <c r="V1494" s="27"/>
      <c r="W1494" s="27"/>
      <c r="X1494" s="27"/>
      <c r="Y1494" s="27"/>
      <c r="Z1494" s="27"/>
      <c r="AA1494" s="27"/>
      <c r="AB1494" s="27"/>
      <c r="AC1494" s="25"/>
      <c r="AD1494" s="25"/>
      <c r="AE1494" s="25"/>
      <c r="AF1494" s="25"/>
      <c r="AG1494" s="25"/>
      <c r="AH1494" s="25"/>
      <c r="AI1494" s="25"/>
      <c r="AJ1494" s="25"/>
      <c r="AK1494" s="25"/>
      <c r="AL1494" s="25"/>
      <c r="AM1494" s="25"/>
      <c r="AN1494" s="25"/>
      <c r="AO1494" s="25"/>
      <c r="AP1494" s="25"/>
      <c r="AQ1494" s="25"/>
      <c r="AR1494" s="25"/>
      <c r="AS1494" s="25"/>
      <c r="AT1494" s="25"/>
      <c r="AU1494" s="25"/>
      <c r="AV1494" s="25"/>
      <c r="AW1494" s="25"/>
      <c r="AX1494" s="25"/>
    </row>
    <row r="1495" spans="7:50" ht="12.75">
      <c r="G1495" s="49"/>
      <c r="K1495" s="100"/>
      <c r="L1495" s="100"/>
      <c r="M1495" s="106"/>
      <c r="N1495" s="106"/>
      <c r="O1495" s="27"/>
      <c r="P1495" s="27"/>
      <c r="Q1495" s="27"/>
      <c r="R1495" s="27"/>
      <c r="S1495" s="27"/>
      <c r="T1495" s="27"/>
      <c r="U1495" s="27"/>
      <c r="V1495" s="27"/>
      <c r="W1495" s="27"/>
      <c r="X1495" s="27"/>
      <c r="Y1495" s="27"/>
      <c r="Z1495" s="27"/>
      <c r="AA1495" s="27"/>
      <c r="AB1495" s="27"/>
      <c r="AC1495" s="25"/>
      <c r="AD1495" s="25"/>
      <c r="AE1495" s="25"/>
      <c r="AF1495" s="25"/>
      <c r="AG1495" s="25"/>
      <c r="AH1495" s="25"/>
      <c r="AI1495" s="25"/>
      <c r="AJ1495" s="25"/>
      <c r="AK1495" s="25"/>
      <c r="AL1495" s="25"/>
      <c r="AM1495" s="25"/>
      <c r="AN1495" s="25"/>
      <c r="AO1495" s="25"/>
      <c r="AP1495" s="25"/>
      <c r="AQ1495" s="25"/>
      <c r="AR1495" s="25"/>
      <c r="AS1495" s="25"/>
      <c r="AT1495" s="25"/>
      <c r="AU1495" s="25"/>
      <c r="AV1495" s="25"/>
      <c r="AW1495" s="25"/>
      <c r="AX1495" s="25"/>
    </row>
    <row r="1496" spans="7:50" ht="12.75">
      <c r="G1496" s="49"/>
      <c r="K1496" s="100"/>
      <c r="L1496" s="100"/>
      <c r="M1496" s="106"/>
      <c r="N1496" s="106"/>
      <c r="O1496" s="27"/>
      <c r="P1496" s="27"/>
      <c r="Q1496" s="27"/>
      <c r="R1496" s="27"/>
      <c r="S1496" s="27"/>
      <c r="T1496" s="27"/>
      <c r="U1496" s="27"/>
      <c r="V1496" s="27"/>
      <c r="W1496" s="27"/>
      <c r="X1496" s="27"/>
      <c r="Y1496" s="27"/>
      <c r="Z1496" s="27"/>
      <c r="AA1496" s="27"/>
      <c r="AB1496" s="27"/>
      <c r="AC1496" s="25"/>
      <c r="AD1496" s="25"/>
      <c r="AE1496" s="25"/>
      <c r="AF1496" s="25"/>
      <c r="AG1496" s="25"/>
      <c r="AH1496" s="25"/>
      <c r="AI1496" s="25"/>
      <c r="AJ1496" s="25"/>
      <c r="AK1496" s="25"/>
      <c r="AL1496" s="25"/>
      <c r="AM1496" s="25"/>
      <c r="AN1496" s="25"/>
      <c r="AO1496" s="25"/>
      <c r="AP1496" s="25"/>
      <c r="AQ1496" s="25"/>
      <c r="AR1496" s="25"/>
      <c r="AS1496" s="25"/>
      <c r="AT1496" s="25"/>
      <c r="AU1496" s="25"/>
      <c r="AV1496" s="25"/>
      <c r="AW1496" s="25"/>
      <c r="AX1496" s="25"/>
    </row>
    <row r="1497" spans="7:50" ht="12.75">
      <c r="G1497" s="49"/>
      <c r="K1497" s="100"/>
      <c r="L1497" s="100"/>
      <c r="M1497" s="106"/>
      <c r="N1497" s="106"/>
      <c r="O1497" s="27"/>
      <c r="P1497" s="27"/>
      <c r="Q1497" s="27"/>
      <c r="R1497" s="27"/>
      <c r="S1497" s="27"/>
      <c r="T1497" s="27"/>
      <c r="U1497" s="27"/>
      <c r="V1497" s="27"/>
      <c r="W1497" s="27"/>
      <c r="X1497" s="27"/>
      <c r="Y1497" s="27"/>
      <c r="Z1497" s="27"/>
      <c r="AA1497" s="27"/>
      <c r="AB1497" s="27"/>
      <c r="AC1497" s="25"/>
      <c r="AD1497" s="25"/>
      <c r="AE1497" s="25"/>
      <c r="AF1497" s="25"/>
      <c r="AG1497" s="25"/>
      <c r="AH1497" s="25"/>
      <c r="AI1497" s="25"/>
      <c r="AJ1497" s="25"/>
      <c r="AK1497" s="25"/>
      <c r="AL1497" s="25"/>
      <c r="AM1497" s="25"/>
      <c r="AN1497" s="25"/>
      <c r="AO1497" s="25"/>
      <c r="AP1497" s="25"/>
      <c r="AQ1497" s="25"/>
      <c r="AR1497" s="25"/>
      <c r="AS1497" s="25"/>
      <c r="AT1497" s="25"/>
      <c r="AU1497" s="25"/>
      <c r="AV1497" s="25"/>
      <c r="AW1497" s="25"/>
      <c r="AX1497" s="25"/>
    </row>
    <row r="1498" spans="7:50" ht="12.75">
      <c r="G1498" s="49"/>
      <c r="K1498" s="100"/>
      <c r="L1498" s="100"/>
      <c r="M1498" s="106"/>
      <c r="N1498" s="106"/>
      <c r="O1498" s="27"/>
      <c r="P1498" s="27"/>
      <c r="Q1498" s="27"/>
      <c r="R1498" s="27"/>
      <c r="S1498" s="27"/>
      <c r="T1498" s="27"/>
      <c r="U1498" s="27"/>
      <c r="V1498" s="27"/>
      <c r="W1498" s="27"/>
      <c r="X1498" s="27"/>
      <c r="Y1498" s="27"/>
      <c r="Z1498" s="27"/>
      <c r="AA1498" s="27"/>
      <c r="AB1498" s="27"/>
      <c r="AC1498" s="25"/>
      <c r="AD1498" s="25"/>
      <c r="AE1498" s="25"/>
      <c r="AF1498" s="25"/>
      <c r="AG1498" s="25"/>
      <c r="AH1498" s="25"/>
      <c r="AI1498" s="25"/>
      <c r="AJ1498" s="25"/>
      <c r="AK1498" s="25"/>
      <c r="AL1498" s="25"/>
      <c r="AM1498" s="25"/>
      <c r="AN1498" s="25"/>
      <c r="AO1498" s="25"/>
      <c r="AP1498" s="25"/>
      <c r="AQ1498" s="25"/>
      <c r="AR1498" s="25"/>
      <c r="AS1498" s="25"/>
      <c r="AT1498" s="25"/>
      <c r="AU1498" s="25"/>
      <c r="AV1498" s="25"/>
      <c r="AW1498" s="25"/>
      <c r="AX1498" s="25"/>
    </row>
    <row r="1499" spans="7:50" ht="12.75">
      <c r="G1499" s="49"/>
      <c r="K1499" s="100"/>
      <c r="L1499" s="100"/>
      <c r="M1499" s="106"/>
      <c r="N1499" s="106"/>
      <c r="O1499" s="27"/>
      <c r="P1499" s="27"/>
      <c r="Q1499" s="27"/>
      <c r="R1499" s="27"/>
      <c r="S1499" s="27"/>
      <c r="T1499" s="27"/>
      <c r="U1499" s="27"/>
      <c r="V1499" s="27"/>
      <c r="W1499" s="27"/>
      <c r="X1499" s="27"/>
      <c r="Y1499" s="27"/>
      <c r="Z1499" s="27"/>
      <c r="AA1499" s="27"/>
      <c r="AB1499" s="27"/>
      <c r="AC1499" s="25"/>
      <c r="AD1499" s="25"/>
      <c r="AE1499" s="25"/>
      <c r="AF1499" s="25"/>
      <c r="AG1499" s="25"/>
      <c r="AH1499" s="25"/>
      <c r="AI1499" s="25"/>
      <c r="AJ1499" s="25"/>
      <c r="AK1499" s="25"/>
      <c r="AL1499" s="25"/>
      <c r="AM1499" s="25"/>
      <c r="AN1499" s="25"/>
      <c r="AO1499" s="25"/>
      <c r="AP1499" s="25"/>
      <c r="AQ1499" s="25"/>
      <c r="AR1499" s="25"/>
      <c r="AS1499" s="25"/>
      <c r="AT1499" s="25"/>
      <c r="AU1499" s="25"/>
      <c r="AV1499" s="25"/>
      <c r="AW1499" s="25"/>
      <c r="AX1499" s="25"/>
    </row>
    <row r="1500" spans="7:50" ht="12.75">
      <c r="G1500" s="49"/>
      <c r="K1500" s="100"/>
      <c r="L1500" s="100"/>
      <c r="M1500" s="106"/>
      <c r="N1500" s="106"/>
      <c r="O1500" s="27"/>
      <c r="P1500" s="27"/>
      <c r="Q1500" s="27"/>
      <c r="R1500" s="27"/>
      <c r="S1500" s="27"/>
      <c r="T1500" s="27"/>
      <c r="U1500" s="27"/>
      <c r="V1500" s="27"/>
      <c r="W1500" s="27"/>
      <c r="X1500" s="27"/>
      <c r="Y1500" s="27"/>
      <c r="Z1500" s="27"/>
      <c r="AA1500" s="27"/>
      <c r="AB1500" s="27"/>
      <c r="AC1500" s="25"/>
      <c r="AD1500" s="25"/>
      <c r="AE1500" s="25"/>
      <c r="AF1500" s="25"/>
      <c r="AG1500" s="25"/>
      <c r="AH1500" s="25"/>
      <c r="AI1500" s="25"/>
      <c r="AJ1500" s="25"/>
      <c r="AK1500" s="25"/>
      <c r="AL1500" s="25"/>
      <c r="AM1500" s="25"/>
      <c r="AN1500" s="25"/>
      <c r="AO1500" s="25"/>
      <c r="AP1500" s="25"/>
      <c r="AQ1500" s="25"/>
      <c r="AR1500" s="25"/>
      <c r="AS1500" s="25"/>
      <c r="AT1500" s="25"/>
      <c r="AU1500" s="25"/>
      <c r="AV1500" s="25"/>
      <c r="AW1500" s="25"/>
      <c r="AX1500" s="25"/>
    </row>
    <row r="1501" spans="7:50" ht="12.75">
      <c r="G1501" s="49"/>
      <c r="K1501" s="100"/>
      <c r="L1501" s="100"/>
      <c r="M1501" s="106"/>
      <c r="N1501" s="106"/>
      <c r="O1501" s="27"/>
      <c r="P1501" s="27"/>
      <c r="Q1501" s="27"/>
      <c r="R1501" s="27"/>
      <c r="S1501" s="27"/>
      <c r="T1501" s="27"/>
      <c r="U1501" s="27"/>
      <c r="V1501" s="27"/>
      <c r="W1501" s="27"/>
      <c r="X1501" s="27"/>
      <c r="Y1501" s="27"/>
      <c r="Z1501" s="27"/>
      <c r="AA1501" s="27"/>
      <c r="AB1501" s="27"/>
      <c r="AC1501" s="25"/>
      <c r="AD1501" s="25"/>
      <c r="AE1501" s="25"/>
      <c r="AF1501" s="25"/>
      <c r="AG1501" s="25"/>
      <c r="AH1501" s="25"/>
      <c r="AI1501" s="25"/>
      <c r="AJ1501" s="25"/>
      <c r="AK1501" s="25"/>
      <c r="AL1501" s="25"/>
      <c r="AM1501" s="25"/>
      <c r="AN1501" s="25"/>
      <c r="AO1501" s="25"/>
      <c r="AP1501" s="25"/>
      <c r="AQ1501" s="25"/>
      <c r="AR1501" s="25"/>
      <c r="AS1501" s="25"/>
      <c r="AT1501" s="25"/>
      <c r="AU1501" s="25"/>
      <c r="AV1501" s="25"/>
      <c r="AW1501" s="25"/>
      <c r="AX1501" s="25"/>
    </row>
    <row r="1502" spans="7:50" ht="12.75">
      <c r="G1502" s="49"/>
      <c r="K1502" s="100"/>
      <c r="L1502" s="100"/>
      <c r="M1502" s="106"/>
      <c r="N1502" s="106"/>
      <c r="O1502" s="27"/>
      <c r="P1502" s="27"/>
      <c r="Q1502" s="27"/>
      <c r="R1502" s="27"/>
      <c r="S1502" s="27"/>
      <c r="T1502" s="27"/>
      <c r="U1502" s="27"/>
      <c r="V1502" s="27"/>
      <c r="W1502" s="27"/>
      <c r="X1502" s="27"/>
      <c r="Y1502" s="27"/>
      <c r="Z1502" s="27"/>
      <c r="AA1502" s="27"/>
      <c r="AB1502" s="27"/>
      <c r="AC1502" s="25"/>
      <c r="AD1502" s="25"/>
      <c r="AE1502" s="25"/>
      <c r="AF1502" s="25"/>
      <c r="AG1502" s="25"/>
      <c r="AH1502" s="25"/>
      <c r="AI1502" s="25"/>
      <c r="AJ1502" s="25"/>
      <c r="AK1502" s="25"/>
      <c r="AL1502" s="25"/>
      <c r="AM1502" s="25"/>
      <c r="AN1502" s="25"/>
      <c r="AO1502" s="25"/>
      <c r="AP1502" s="25"/>
      <c r="AQ1502" s="25"/>
      <c r="AR1502" s="25"/>
      <c r="AS1502" s="25"/>
      <c r="AT1502" s="25"/>
      <c r="AU1502" s="25"/>
      <c r="AV1502" s="25"/>
      <c r="AW1502" s="25"/>
      <c r="AX1502" s="25"/>
    </row>
    <row r="1503" spans="7:50" ht="12.75">
      <c r="G1503" s="49"/>
      <c r="K1503" s="100"/>
      <c r="L1503" s="100"/>
      <c r="M1503" s="106"/>
      <c r="N1503" s="106"/>
      <c r="O1503" s="27"/>
      <c r="P1503" s="27"/>
      <c r="Q1503" s="27"/>
      <c r="R1503" s="27"/>
      <c r="S1503" s="27"/>
      <c r="T1503" s="27"/>
      <c r="U1503" s="27"/>
      <c r="V1503" s="27"/>
      <c r="W1503" s="27"/>
      <c r="X1503" s="27"/>
      <c r="Y1503" s="27"/>
      <c r="Z1503" s="27"/>
      <c r="AA1503" s="27"/>
      <c r="AB1503" s="27"/>
      <c r="AC1503" s="25"/>
      <c r="AD1503" s="25"/>
      <c r="AE1503" s="25"/>
      <c r="AF1503" s="25"/>
      <c r="AG1503" s="25"/>
      <c r="AH1503" s="25"/>
      <c r="AI1503" s="25"/>
      <c r="AJ1503" s="25"/>
      <c r="AK1503" s="25"/>
      <c r="AL1503" s="25"/>
      <c r="AM1503" s="25"/>
      <c r="AN1503" s="25"/>
      <c r="AO1503" s="25"/>
      <c r="AP1503" s="25"/>
      <c r="AQ1503" s="25"/>
      <c r="AR1503" s="25"/>
      <c r="AS1503" s="25"/>
      <c r="AT1503" s="25"/>
      <c r="AU1503" s="25"/>
      <c r="AV1503" s="25"/>
      <c r="AW1503" s="25"/>
      <c r="AX1503" s="25"/>
    </row>
    <row r="1504" spans="7:50" ht="12.75">
      <c r="G1504" s="49"/>
      <c r="K1504" s="100"/>
      <c r="L1504" s="100"/>
      <c r="M1504" s="106"/>
      <c r="N1504" s="106"/>
      <c r="O1504" s="27"/>
      <c r="P1504" s="27"/>
      <c r="Q1504" s="27"/>
      <c r="R1504" s="27"/>
      <c r="S1504" s="27"/>
      <c r="T1504" s="27"/>
      <c r="U1504" s="27"/>
      <c r="V1504" s="27"/>
      <c r="W1504" s="27"/>
      <c r="X1504" s="27"/>
      <c r="Y1504" s="27"/>
      <c r="Z1504" s="27"/>
      <c r="AA1504" s="27"/>
      <c r="AB1504" s="27"/>
      <c r="AC1504" s="25"/>
      <c r="AD1504" s="25"/>
      <c r="AE1504" s="25"/>
      <c r="AF1504" s="25"/>
      <c r="AG1504" s="25"/>
      <c r="AH1504" s="25"/>
      <c r="AI1504" s="25"/>
      <c r="AJ1504" s="25"/>
      <c r="AK1504" s="25"/>
      <c r="AL1504" s="25"/>
      <c r="AM1504" s="25"/>
      <c r="AN1504" s="25"/>
      <c r="AO1504" s="25"/>
      <c r="AP1504" s="25"/>
      <c r="AQ1504" s="25"/>
      <c r="AR1504" s="25"/>
      <c r="AS1504" s="25"/>
      <c r="AT1504" s="25"/>
      <c r="AU1504" s="25"/>
      <c r="AV1504" s="25"/>
      <c r="AW1504" s="25"/>
      <c r="AX1504" s="25"/>
    </row>
    <row r="1505" spans="7:50" ht="12.75">
      <c r="G1505" s="49"/>
      <c r="K1505" s="100"/>
      <c r="L1505" s="100"/>
      <c r="M1505" s="106"/>
      <c r="N1505" s="106"/>
      <c r="O1505" s="27"/>
      <c r="P1505" s="27"/>
      <c r="Q1505" s="27"/>
      <c r="R1505" s="27"/>
      <c r="S1505" s="27"/>
      <c r="T1505" s="27"/>
      <c r="U1505" s="27"/>
      <c r="V1505" s="27"/>
      <c r="W1505" s="27"/>
      <c r="X1505" s="27"/>
      <c r="Y1505" s="27"/>
      <c r="Z1505" s="27"/>
      <c r="AA1505" s="27"/>
      <c r="AB1505" s="27"/>
      <c r="AC1505" s="25"/>
      <c r="AD1505" s="25"/>
      <c r="AE1505" s="25"/>
      <c r="AF1505" s="25"/>
      <c r="AG1505" s="25"/>
      <c r="AH1505" s="25"/>
      <c r="AI1505" s="25"/>
      <c r="AJ1505" s="25"/>
      <c r="AK1505" s="25"/>
      <c r="AL1505" s="25"/>
      <c r="AM1505" s="25"/>
      <c r="AN1505" s="25"/>
      <c r="AO1505" s="25"/>
      <c r="AP1505" s="25"/>
      <c r="AQ1505" s="25"/>
      <c r="AR1505" s="25"/>
      <c r="AS1505" s="25"/>
      <c r="AT1505" s="25"/>
      <c r="AU1505" s="25"/>
      <c r="AV1505" s="25"/>
      <c r="AW1505" s="25"/>
      <c r="AX1505" s="25"/>
    </row>
    <row r="1506" spans="7:50" ht="12.75">
      <c r="G1506" s="49"/>
      <c r="K1506" s="100"/>
      <c r="L1506" s="100"/>
      <c r="M1506" s="106"/>
      <c r="N1506" s="106"/>
      <c r="O1506" s="27"/>
      <c r="P1506" s="27"/>
      <c r="Q1506" s="27"/>
      <c r="R1506" s="27"/>
      <c r="S1506" s="27"/>
      <c r="T1506" s="27"/>
      <c r="U1506" s="27"/>
      <c r="V1506" s="27"/>
      <c r="W1506" s="27"/>
      <c r="X1506" s="27"/>
      <c r="Y1506" s="27"/>
      <c r="Z1506" s="27"/>
      <c r="AA1506" s="27"/>
      <c r="AB1506" s="27"/>
      <c r="AC1506" s="25"/>
      <c r="AD1506" s="25"/>
      <c r="AE1506" s="25"/>
      <c r="AF1506" s="25"/>
      <c r="AG1506" s="25"/>
      <c r="AH1506" s="25"/>
      <c r="AI1506" s="25"/>
      <c r="AJ1506" s="25"/>
      <c r="AK1506" s="25"/>
      <c r="AL1506" s="25"/>
      <c r="AM1506" s="25"/>
      <c r="AN1506" s="25"/>
      <c r="AO1506" s="25"/>
      <c r="AP1506" s="25"/>
      <c r="AQ1506" s="25"/>
      <c r="AR1506" s="25"/>
      <c r="AS1506" s="25"/>
      <c r="AT1506" s="25"/>
      <c r="AU1506" s="25"/>
      <c r="AV1506" s="25"/>
      <c r="AW1506" s="25"/>
      <c r="AX1506" s="25"/>
    </row>
    <row r="1507" spans="7:50" ht="12.75">
      <c r="G1507" s="49"/>
      <c r="K1507" s="100"/>
      <c r="L1507" s="100"/>
      <c r="M1507" s="106"/>
      <c r="N1507" s="106"/>
      <c r="O1507" s="27"/>
      <c r="P1507" s="27"/>
      <c r="Q1507" s="27"/>
      <c r="R1507" s="27"/>
      <c r="S1507" s="27"/>
      <c r="T1507" s="27"/>
      <c r="U1507" s="27"/>
      <c r="V1507" s="27"/>
      <c r="W1507" s="27"/>
      <c r="X1507" s="27"/>
      <c r="Y1507" s="27"/>
      <c r="Z1507" s="27"/>
      <c r="AA1507" s="27"/>
      <c r="AB1507" s="27"/>
      <c r="AC1507" s="25"/>
      <c r="AD1507" s="25"/>
      <c r="AE1507" s="25"/>
      <c r="AF1507" s="25"/>
      <c r="AG1507" s="25"/>
      <c r="AH1507" s="25"/>
      <c r="AI1507" s="25"/>
      <c r="AJ1507" s="25"/>
      <c r="AK1507" s="25"/>
      <c r="AL1507" s="25"/>
      <c r="AM1507" s="25"/>
      <c r="AN1507" s="25"/>
      <c r="AO1507" s="25"/>
      <c r="AP1507" s="25"/>
      <c r="AQ1507" s="25"/>
      <c r="AR1507" s="25"/>
      <c r="AS1507" s="25"/>
      <c r="AT1507" s="25"/>
      <c r="AU1507" s="25"/>
      <c r="AV1507" s="25"/>
      <c r="AW1507" s="25"/>
      <c r="AX1507" s="25"/>
    </row>
    <row r="1508" spans="7:50" ht="12.75">
      <c r="G1508" s="49"/>
      <c r="K1508" s="100"/>
      <c r="L1508" s="100"/>
      <c r="M1508" s="106"/>
      <c r="N1508" s="106"/>
      <c r="O1508" s="27"/>
      <c r="P1508" s="27"/>
      <c r="Q1508" s="27"/>
      <c r="R1508" s="27"/>
      <c r="S1508" s="27"/>
      <c r="T1508" s="27"/>
      <c r="U1508" s="27"/>
      <c r="V1508" s="27"/>
      <c r="W1508" s="27"/>
      <c r="X1508" s="27"/>
      <c r="Y1508" s="27"/>
      <c r="Z1508" s="27"/>
      <c r="AA1508" s="27"/>
      <c r="AB1508" s="27"/>
      <c r="AC1508" s="25"/>
      <c r="AD1508" s="25"/>
      <c r="AE1508" s="25"/>
      <c r="AF1508" s="25"/>
      <c r="AG1508" s="25"/>
      <c r="AH1508" s="25"/>
      <c r="AI1508" s="25"/>
      <c r="AJ1508" s="25"/>
      <c r="AK1508" s="25"/>
      <c r="AL1508" s="25"/>
      <c r="AM1508" s="25"/>
      <c r="AN1508" s="25"/>
      <c r="AO1508" s="25"/>
      <c r="AP1508" s="25"/>
      <c r="AQ1508" s="25"/>
      <c r="AR1508" s="25"/>
      <c r="AS1508" s="25"/>
      <c r="AT1508" s="25"/>
      <c r="AU1508" s="25"/>
      <c r="AV1508" s="25"/>
      <c r="AW1508" s="25"/>
      <c r="AX1508" s="25"/>
    </row>
    <row r="1509" spans="7:50" ht="12.75">
      <c r="G1509" s="49"/>
      <c r="K1509" s="100"/>
      <c r="L1509" s="100"/>
      <c r="M1509" s="106"/>
      <c r="N1509" s="106"/>
      <c r="O1509" s="27"/>
      <c r="P1509" s="27"/>
      <c r="Q1509" s="27"/>
      <c r="R1509" s="27"/>
      <c r="S1509" s="27"/>
      <c r="T1509" s="27"/>
      <c r="U1509" s="27"/>
      <c r="V1509" s="27"/>
      <c r="W1509" s="27"/>
      <c r="X1509" s="27"/>
      <c r="Y1509" s="27"/>
      <c r="Z1509" s="27"/>
      <c r="AA1509" s="27"/>
      <c r="AB1509" s="27"/>
      <c r="AC1509" s="25"/>
      <c r="AD1509" s="25"/>
      <c r="AE1509" s="25"/>
      <c r="AF1509" s="25"/>
      <c r="AG1509" s="25"/>
      <c r="AH1509" s="25"/>
      <c r="AI1509" s="25"/>
      <c r="AJ1509" s="25"/>
      <c r="AK1509" s="25"/>
      <c r="AL1509" s="25"/>
      <c r="AM1509" s="25"/>
      <c r="AN1509" s="25"/>
      <c r="AO1509" s="25"/>
      <c r="AP1509" s="25"/>
      <c r="AQ1509" s="25"/>
      <c r="AR1509" s="25"/>
      <c r="AS1509" s="25"/>
      <c r="AT1509" s="25"/>
      <c r="AU1509" s="25"/>
      <c r="AV1509" s="25"/>
      <c r="AW1509" s="25"/>
      <c r="AX1509" s="25"/>
    </row>
    <row r="1510" spans="7:50" ht="12.75">
      <c r="G1510" s="49"/>
      <c r="K1510" s="100"/>
      <c r="L1510" s="100"/>
      <c r="M1510" s="106"/>
      <c r="N1510" s="106"/>
      <c r="O1510" s="27"/>
      <c r="P1510" s="27"/>
      <c r="Q1510" s="27"/>
      <c r="R1510" s="27"/>
      <c r="S1510" s="27"/>
      <c r="T1510" s="27"/>
      <c r="U1510" s="27"/>
      <c r="V1510" s="27"/>
      <c r="W1510" s="27"/>
      <c r="X1510" s="27"/>
      <c r="Y1510" s="27"/>
      <c r="Z1510" s="27"/>
      <c r="AA1510" s="27"/>
      <c r="AB1510" s="27"/>
      <c r="AC1510" s="25"/>
      <c r="AD1510" s="25"/>
      <c r="AE1510" s="25"/>
      <c r="AF1510" s="25"/>
      <c r="AG1510" s="25"/>
      <c r="AH1510" s="25"/>
      <c r="AI1510" s="25"/>
      <c r="AJ1510" s="25"/>
      <c r="AK1510" s="25"/>
      <c r="AL1510" s="25"/>
      <c r="AM1510" s="25"/>
      <c r="AN1510" s="25"/>
      <c r="AO1510" s="25"/>
      <c r="AP1510" s="25"/>
      <c r="AQ1510" s="25"/>
      <c r="AR1510" s="25"/>
      <c r="AS1510" s="25"/>
      <c r="AT1510" s="25"/>
      <c r="AU1510" s="25"/>
      <c r="AV1510" s="25"/>
      <c r="AW1510" s="25"/>
      <c r="AX1510" s="25"/>
    </row>
    <row r="1511" spans="7:50" ht="12.75">
      <c r="G1511" s="49"/>
      <c r="K1511" s="100"/>
      <c r="L1511" s="100"/>
      <c r="M1511" s="106"/>
      <c r="N1511" s="106"/>
      <c r="O1511" s="27"/>
      <c r="P1511" s="27"/>
      <c r="Q1511" s="27"/>
      <c r="R1511" s="27"/>
      <c r="S1511" s="27"/>
      <c r="T1511" s="27"/>
      <c r="U1511" s="27"/>
      <c r="V1511" s="27"/>
      <c r="W1511" s="27"/>
      <c r="X1511" s="27"/>
      <c r="Y1511" s="27"/>
      <c r="Z1511" s="27"/>
      <c r="AA1511" s="27"/>
      <c r="AB1511" s="27"/>
      <c r="AC1511" s="25"/>
      <c r="AD1511" s="25"/>
      <c r="AE1511" s="25"/>
      <c r="AF1511" s="25"/>
      <c r="AG1511" s="25"/>
      <c r="AH1511" s="25"/>
      <c r="AI1511" s="25"/>
      <c r="AJ1511" s="25"/>
      <c r="AK1511" s="25"/>
      <c r="AL1511" s="25"/>
      <c r="AM1511" s="25"/>
      <c r="AN1511" s="25"/>
      <c r="AO1511" s="25"/>
      <c r="AP1511" s="25"/>
      <c r="AQ1511" s="25"/>
      <c r="AR1511" s="25"/>
      <c r="AS1511" s="25"/>
      <c r="AT1511" s="25"/>
      <c r="AU1511" s="25"/>
      <c r="AV1511" s="25"/>
      <c r="AW1511" s="25"/>
      <c r="AX1511" s="25"/>
    </row>
    <row r="1512" spans="7:50" ht="12.75">
      <c r="G1512" s="49"/>
      <c r="K1512" s="100"/>
      <c r="L1512" s="100"/>
      <c r="M1512" s="106"/>
      <c r="N1512" s="106"/>
      <c r="O1512" s="27"/>
      <c r="P1512" s="27"/>
      <c r="Q1512" s="27"/>
      <c r="R1512" s="27"/>
      <c r="S1512" s="27"/>
      <c r="T1512" s="27"/>
      <c r="U1512" s="27"/>
      <c r="V1512" s="27"/>
      <c r="W1512" s="27"/>
      <c r="X1512" s="27"/>
      <c r="Y1512" s="27"/>
      <c r="Z1512" s="27"/>
      <c r="AA1512" s="27"/>
      <c r="AB1512" s="27"/>
      <c r="AC1512" s="25"/>
      <c r="AD1512" s="25"/>
      <c r="AE1512" s="25"/>
      <c r="AF1512" s="25"/>
      <c r="AG1512" s="25"/>
      <c r="AH1512" s="25"/>
      <c r="AI1512" s="25"/>
      <c r="AJ1512" s="25"/>
      <c r="AK1512" s="25"/>
      <c r="AL1512" s="25"/>
      <c r="AM1512" s="25"/>
      <c r="AN1512" s="25"/>
      <c r="AO1512" s="25"/>
      <c r="AP1512" s="25"/>
      <c r="AQ1512" s="25"/>
      <c r="AR1512" s="25"/>
      <c r="AS1512" s="25"/>
      <c r="AT1512" s="25"/>
      <c r="AU1512" s="25"/>
      <c r="AV1512" s="25"/>
      <c r="AW1512" s="25"/>
      <c r="AX1512" s="25"/>
    </row>
    <row r="1513" spans="7:50" ht="12.75">
      <c r="G1513" s="49"/>
      <c r="K1513" s="100"/>
      <c r="L1513" s="100"/>
      <c r="M1513" s="106"/>
      <c r="N1513" s="106"/>
      <c r="O1513" s="27"/>
      <c r="P1513" s="27"/>
      <c r="Q1513" s="27"/>
      <c r="R1513" s="27"/>
      <c r="S1513" s="27"/>
      <c r="T1513" s="27"/>
      <c r="U1513" s="27"/>
      <c r="V1513" s="27"/>
      <c r="W1513" s="27"/>
      <c r="X1513" s="27"/>
      <c r="Y1513" s="27"/>
      <c r="Z1513" s="27"/>
      <c r="AA1513" s="27"/>
      <c r="AB1513" s="27"/>
      <c r="AC1513" s="25"/>
      <c r="AD1513" s="25"/>
      <c r="AE1513" s="25"/>
      <c r="AF1513" s="25"/>
      <c r="AG1513" s="25"/>
      <c r="AH1513" s="25"/>
      <c r="AI1513" s="25"/>
      <c r="AJ1513" s="25"/>
      <c r="AK1513" s="25"/>
      <c r="AL1513" s="25"/>
      <c r="AM1513" s="25"/>
      <c r="AN1513" s="25"/>
      <c r="AO1513" s="25"/>
      <c r="AP1513" s="25"/>
      <c r="AQ1513" s="25"/>
      <c r="AR1513" s="25"/>
      <c r="AS1513" s="25"/>
      <c r="AT1513" s="25"/>
      <c r="AU1513" s="25"/>
      <c r="AV1513" s="25"/>
      <c r="AW1513" s="25"/>
      <c r="AX1513" s="25"/>
    </row>
    <row r="1514" spans="7:50" ht="12.75">
      <c r="G1514" s="49"/>
      <c r="K1514" s="100"/>
      <c r="L1514" s="100"/>
      <c r="M1514" s="106"/>
      <c r="N1514" s="106"/>
      <c r="O1514" s="27"/>
      <c r="P1514" s="27"/>
      <c r="Q1514" s="27"/>
      <c r="R1514" s="27"/>
      <c r="S1514" s="27"/>
      <c r="T1514" s="27"/>
      <c r="U1514" s="27"/>
      <c r="V1514" s="27"/>
      <c r="W1514" s="27"/>
      <c r="X1514" s="27"/>
      <c r="Y1514" s="27"/>
      <c r="Z1514" s="27"/>
      <c r="AA1514" s="27"/>
      <c r="AB1514" s="27"/>
      <c r="AC1514" s="25"/>
      <c r="AD1514" s="25"/>
      <c r="AE1514" s="25"/>
      <c r="AF1514" s="25"/>
      <c r="AG1514" s="25"/>
      <c r="AH1514" s="25"/>
      <c r="AI1514" s="25"/>
      <c r="AJ1514" s="25"/>
      <c r="AK1514" s="25"/>
      <c r="AL1514" s="25"/>
      <c r="AM1514" s="25"/>
      <c r="AN1514" s="25"/>
      <c r="AO1514" s="25"/>
      <c r="AP1514" s="25"/>
      <c r="AQ1514" s="25"/>
      <c r="AR1514" s="25"/>
      <c r="AS1514" s="25"/>
      <c r="AT1514" s="25"/>
      <c r="AU1514" s="25"/>
      <c r="AV1514" s="25"/>
      <c r="AW1514" s="25"/>
      <c r="AX1514" s="25"/>
    </row>
    <row r="1515" spans="7:50" ht="12.75">
      <c r="G1515" s="49"/>
      <c r="K1515" s="100"/>
      <c r="L1515" s="100"/>
      <c r="M1515" s="106"/>
      <c r="N1515" s="106"/>
      <c r="O1515" s="27"/>
      <c r="P1515" s="27"/>
      <c r="Q1515" s="27"/>
      <c r="R1515" s="27"/>
      <c r="S1515" s="27"/>
      <c r="T1515" s="27"/>
      <c r="U1515" s="27"/>
      <c r="V1515" s="27"/>
      <c r="W1515" s="27"/>
      <c r="X1515" s="27"/>
      <c r="Y1515" s="27"/>
      <c r="Z1515" s="27"/>
      <c r="AA1515" s="27"/>
      <c r="AB1515" s="27"/>
      <c r="AC1515" s="25"/>
      <c r="AD1515" s="25"/>
      <c r="AE1515" s="25"/>
      <c r="AF1515" s="25"/>
      <c r="AG1515" s="25"/>
      <c r="AH1515" s="25"/>
      <c r="AI1515" s="25"/>
      <c r="AJ1515" s="25"/>
      <c r="AK1515" s="25"/>
      <c r="AL1515" s="25"/>
      <c r="AM1515" s="25"/>
      <c r="AN1515" s="25"/>
      <c r="AO1515" s="25"/>
      <c r="AP1515" s="25"/>
      <c r="AQ1515" s="25"/>
      <c r="AR1515" s="25"/>
      <c r="AS1515" s="25"/>
      <c r="AT1515" s="25"/>
      <c r="AU1515" s="25"/>
      <c r="AV1515" s="25"/>
      <c r="AW1515" s="25"/>
      <c r="AX1515" s="25"/>
    </row>
    <row r="1516" spans="7:50" ht="12.75">
      <c r="G1516" s="49"/>
      <c r="K1516" s="100"/>
      <c r="L1516" s="100"/>
      <c r="M1516" s="106"/>
      <c r="N1516" s="106"/>
      <c r="O1516" s="27"/>
      <c r="P1516" s="27"/>
      <c r="Q1516" s="27"/>
      <c r="R1516" s="27"/>
      <c r="S1516" s="27"/>
      <c r="T1516" s="27"/>
      <c r="U1516" s="27"/>
      <c r="V1516" s="27"/>
      <c r="W1516" s="27"/>
      <c r="X1516" s="27"/>
      <c r="Y1516" s="27"/>
      <c r="Z1516" s="27"/>
      <c r="AA1516" s="27"/>
      <c r="AB1516" s="27"/>
      <c r="AC1516" s="25"/>
      <c r="AD1516" s="25"/>
      <c r="AE1516" s="25"/>
      <c r="AF1516" s="25"/>
      <c r="AG1516" s="25"/>
      <c r="AH1516" s="25"/>
      <c r="AI1516" s="25"/>
      <c r="AJ1516" s="25"/>
      <c r="AK1516" s="25"/>
      <c r="AL1516" s="25"/>
      <c r="AM1516" s="25"/>
      <c r="AN1516" s="25"/>
      <c r="AO1516" s="25"/>
      <c r="AP1516" s="25"/>
      <c r="AQ1516" s="25"/>
      <c r="AR1516" s="25"/>
      <c r="AS1516" s="25"/>
      <c r="AT1516" s="25"/>
      <c r="AU1516" s="25"/>
      <c r="AV1516" s="25"/>
      <c r="AW1516" s="25"/>
      <c r="AX1516" s="25"/>
    </row>
    <row r="1517" spans="7:50" ht="12.75">
      <c r="G1517" s="49"/>
      <c r="K1517" s="100"/>
      <c r="L1517" s="100"/>
      <c r="M1517" s="106"/>
      <c r="N1517" s="106"/>
      <c r="O1517" s="27"/>
      <c r="P1517" s="27"/>
      <c r="Q1517" s="27"/>
      <c r="R1517" s="27"/>
      <c r="S1517" s="27"/>
      <c r="T1517" s="27"/>
      <c r="U1517" s="27"/>
      <c r="V1517" s="27"/>
      <c r="W1517" s="27"/>
      <c r="X1517" s="27"/>
      <c r="Y1517" s="27"/>
      <c r="Z1517" s="27"/>
      <c r="AA1517" s="27"/>
      <c r="AB1517" s="27"/>
      <c r="AC1517" s="25"/>
      <c r="AD1517" s="25"/>
      <c r="AE1517" s="25"/>
      <c r="AF1517" s="25"/>
      <c r="AG1517" s="25"/>
      <c r="AH1517" s="25"/>
      <c r="AI1517" s="25"/>
      <c r="AJ1517" s="25"/>
      <c r="AK1517" s="25"/>
      <c r="AL1517" s="25"/>
      <c r="AM1517" s="25"/>
      <c r="AN1517" s="25"/>
      <c r="AO1517" s="25"/>
      <c r="AP1517" s="25"/>
      <c r="AQ1517" s="25"/>
      <c r="AR1517" s="25"/>
      <c r="AS1517" s="25"/>
      <c r="AT1517" s="25"/>
      <c r="AU1517" s="25"/>
      <c r="AV1517" s="25"/>
      <c r="AW1517" s="25"/>
      <c r="AX1517" s="25"/>
    </row>
    <row r="1518" spans="7:50" ht="12.75">
      <c r="G1518" s="49"/>
      <c r="K1518" s="100"/>
      <c r="L1518" s="100"/>
      <c r="M1518" s="106"/>
      <c r="N1518" s="106"/>
      <c r="O1518" s="27"/>
      <c r="P1518" s="27"/>
      <c r="Q1518" s="27"/>
      <c r="R1518" s="27"/>
      <c r="S1518" s="27"/>
      <c r="T1518" s="27"/>
      <c r="U1518" s="27"/>
      <c r="V1518" s="27"/>
      <c r="W1518" s="27"/>
      <c r="X1518" s="27"/>
      <c r="Y1518" s="27"/>
      <c r="Z1518" s="27"/>
      <c r="AA1518" s="27"/>
      <c r="AB1518" s="27"/>
      <c r="AC1518" s="25"/>
      <c r="AD1518" s="25"/>
      <c r="AE1518" s="25"/>
      <c r="AF1518" s="25"/>
      <c r="AG1518" s="25"/>
      <c r="AH1518" s="25"/>
      <c r="AI1518" s="25"/>
      <c r="AJ1518" s="25"/>
      <c r="AK1518" s="25"/>
      <c r="AL1518" s="25"/>
      <c r="AM1518" s="25"/>
      <c r="AN1518" s="25"/>
      <c r="AO1518" s="25"/>
      <c r="AP1518" s="25"/>
      <c r="AQ1518" s="25"/>
      <c r="AR1518" s="25"/>
      <c r="AS1518" s="25"/>
      <c r="AT1518" s="25"/>
      <c r="AU1518" s="25"/>
      <c r="AV1518" s="25"/>
      <c r="AW1518" s="25"/>
      <c r="AX1518" s="25"/>
    </row>
    <row r="1519" spans="7:50" ht="12.75">
      <c r="G1519" s="49"/>
      <c r="K1519" s="100"/>
      <c r="L1519" s="100"/>
      <c r="M1519" s="106"/>
      <c r="N1519" s="106"/>
      <c r="O1519" s="27"/>
      <c r="P1519" s="27"/>
      <c r="Q1519" s="27"/>
      <c r="R1519" s="27"/>
      <c r="S1519" s="27"/>
      <c r="T1519" s="27"/>
      <c r="U1519" s="27"/>
      <c r="V1519" s="27"/>
      <c r="W1519" s="27"/>
      <c r="X1519" s="27"/>
      <c r="Y1519" s="27"/>
      <c r="Z1519" s="27"/>
      <c r="AA1519" s="27"/>
      <c r="AB1519" s="27"/>
      <c r="AC1519" s="25"/>
      <c r="AD1519" s="25"/>
      <c r="AE1519" s="25"/>
      <c r="AF1519" s="25"/>
      <c r="AG1519" s="25"/>
      <c r="AH1519" s="25"/>
      <c r="AI1519" s="25"/>
      <c r="AJ1519" s="25"/>
      <c r="AK1519" s="25"/>
      <c r="AL1519" s="25"/>
      <c r="AM1519" s="25"/>
      <c r="AN1519" s="25"/>
      <c r="AO1519" s="25"/>
      <c r="AP1519" s="25"/>
      <c r="AQ1519" s="25"/>
      <c r="AR1519" s="25"/>
      <c r="AS1519" s="25"/>
      <c r="AT1519" s="25"/>
      <c r="AU1519" s="25"/>
      <c r="AV1519" s="25"/>
      <c r="AW1519" s="25"/>
      <c r="AX1519" s="25"/>
    </row>
    <row r="1520" spans="7:50" ht="12.75">
      <c r="G1520" s="49"/>
      <c r="K1520" s="100"/>
      <c r="L1520" s="100"/>
      <c r="M1520" s="106"/>
      <c r="N1520" s="106"/>
      <c r="O1520" s="27"/>
      <c r="P1520" s="27"/>
      <c r="Q1520" s="27"/>
      <c r="R1520" s="27"/>
      <c r="S1520" s="27"/>
      <c r="T1520" s="27"/>
      <c r="U1520" s="27"/>
      <c r="V1520" s="27"/>
      <c r="W1520" s="27"/>
      <c r="X1520" s="27"/>
      <c r="Y1520" s="27"/>
      <c r="Z1520" s="27"/>
      <c r="AA1520" s="27"/>
      <c r="AB1520" s="27"/>
      <c r="AC1520" s="25"/>
      <c r="AD1520" s="25"/>
      <c r="AE1520" s="25"/>
      <c r="AF1520" s="25"/>
      <c r="AG1520" s="25"/>
      <c r="AH1520" s="25"/>
      <c r="AI1520" s="25"/>
      <c r="AJ1520" s="25"/>
      <c r="AK1520" s="25"/>
      <c r="AL1520" s="25"/>
      <c r="AM1520" s="25"/>
      <c r="AN1520" s="25"/>
      <c r="AO1520" s="25"/>
      <c r="AP1520" s="25"/>
      <c r="AQ1520" s="25"/>
      <c r="AR1520" s="25"/>
      <c r="AS1520" s="25"/>
      <c r="AT1520" s="25"/>
      <c r="AU1520" s="25"/>
      <c r="AV1520" s="25"/>
      <c r="AW1520" s="25"/>
      <c r="AX1520" s="25"/>
    </row>
    <row r="1521" spans="7:50" ht="12.75">
      <c r="G1521" s="49"/>
      <c r="K1521" s="100"/>
      <c r="L1521" s="100"/>
      <c r="M1521" s="106"/>
      <c r="N1521" s="106"/>
      <c r="O1521" s="27"/>
      <c r="P1521" s="27"/>
      <c r="Q1521" s="27"/>
      <c r="R1521" s="27"/>
      <c r="S1521" s="27"/>
      <c r="T1521" s="27"/>
      <c r="U1521" s="27"/>
      <c r="V1521" s="27"/>
      <c r="W1521" s="27"/>
      <c r="X1521" s="27"/>
      <c r="Y1521" s="27"/>
      <c r="Z1521" s="27"/>
      <c r="AA1521" s="27"/>
      <c r="AB1521" s="27"/>
      <c r="AC1521" s="25"/>
      <c r="AD1521" s="25"/>
      <c r="AE1521" s="25"/>
      <c r="AF1521" s="25"/>
      <c r="AG1521" s="25"/>
      <c r="AH1521" s="25"/>
      <c r="AI1521" s="25"/>
      <c r="AJ1521" s="25"/>
      <c r="AK1521" s="25"/>
      <c r="AL1521" s="25"/>
      <c r="AM1521" s="25"/>
      <c r="AN1521" s="25"/>
      <c r="AO1521" s="25"/>
      <c r="AP1521" s="25"/>
      <c r="AQ1521" s="25"/>
      <c r="AR1521" s="25"/>
      <c r="AS1521" s="25"/>
      <c r="AT1521" s="25"/>
      <c r="AU1521" s="25"/>
      <c r="AV1521" s="25"/>
      <c r="AW1521" s="25"/>
      <c r="AX1521" s="25"/>
    </row>
    <row r="1522" spans="7:50" ht="12.75">
      <c r="G1522" s="49"/>
      <c r="K1522" s="100"/>
      <c r="L1522" s="100"/>
      <c r="M1522" s="106"/>
      <c r="N1522" s="106"/>
      <c r="O1522" s="27"/>
      <c r="P1522" s="27"/>
      <c r="Q1522" s="27"/>
      <c r="R1522" s="27"/>
      <c r="S1522" s="27"/>
      <c r="T1522" s="27"/>
      <c r="U1522" s="27"/>
      <c r="V1522" s="27"/>
      <c r="W1522" s="27"/>
      <c r="X1522" s="27"/>
      <c r="Y1522" s="27"/>
      <c r="Z1522" s="27"/>
      <c r="AA1522" s="27"/>
      <c r="AB1522" s="27"/>
      <c r="AC1522" s="25"/>
      <c r="AD1522" s="25"/>
      <c r="AE1522" s="25"/>
      <c r="AF1522" s="25"/>
      <c r="AG1522" s="25"/>
      <c r="AH1522" s="25"/>
      <c r="AI1522" s="25"/>
      <c r="AJ1522" s="25"/>
      <c r="AK1522" s="25"/>
      <c r="AL1522" s="25"/>
      <c r="AM1522" s="25"/>
      <c r="AN1522" s="25"/>
      <c r="AO1522" s="25"/>
      <c r="AP1522" s="25"/>
      <c r="AQ1522" s="25"/>
      <c r="AR1522" s="25"/>
      <c r="AS1522" s="25"/>
      <c r="AT1522" s="25"/>
      <c r="AU1522" s="25"/>
      <c r="AV1522" s="25"/>
      <c r="AW1522" s="25"/>
      <c r="AX1522" s="25"/>
    </row>
    <row r="1523" spans="7:50" ht="12.75">
      <c r="G1523" s="49"/>
      <c r="K1523" s="100"/>
      <c r="L1523" s="100"/>
      <c r="M1523" s="106"/>
      <c r="N1523" s="106"/>
      <c r="O1523" s="27"/>
      <c r="P1523" s="27"/>
      <c r="Q1523" s="27"/>
      <c r="R1523" s="27"/>
      <c r="S1523" s="27"/>
      <c r="T1523" s="27"/>
      <c r="U1523" s="27"/>
      <c r="V1523" s="27"/>
      <c r="W1523" s="27"/>
      <c r="X1523" s="27"/>
      <c r="Y1523" s="27"/>
      <c r="Z1523" s="27"/>
      <c r="AA1523" s="27"/>
      <c r="AB1523" s="27"/>
      <c r="AC1523" s="25"/>
      <c r="AD1523" s="25"/>
      <c r="AE1523" s="25"/>
      <c r="AF1523" s="25"/>
      <c r="AG1523" s="25"/>
      <c r="AH1523" s="25"/>
      <c r="AI1523" s="25"/>
      <c r="AJ1523" s="25"/>
      <c r="AK1523" s="25"/>
      <c r="AL1523" s="25"/>
      <c r="AM1523" s="25"/>
      <c r="AN1523" s="25"/>
      <c r="AO1523" s="25"/>
      <c r="AP1523" s="25"/>
      <c r="AQ1523" s="25"/>
      <c r="AR1523" s="25"/>
      <c r="AS1523" s="25"/>
      <c r="AT1523" s="25"/>
      <c r="AU1523" s="25"/>
      <c r="AV1523" s="25"/>
      <c r="AW1523" s="25"/>
      <c r="AX1523" s="25"/>
    </row>
    <row r="1524" spans="7:50" ht="12.75">
      <c r="G1524" s="49"/>
      <c r="K1524" s="100"/>
      <c r="L1524" s="100"/>
      <c r="M1524" s="106"/>
      <c r="N1524" s="106"/>
      <c r="O1524" s="27"/>
      <c r="P1524" s="27"/>
      <c r="Q1524" s="27"/>
      <c r="R1524" s="27"/>
      <c r="S1524" s="27"/>
      <c r="T1524" s="27"/>
      <c r="U1524" s="27"/>
      <c r="V1524" s="27"/>
      <c r="W1524" s="27"/>
      <c r="X1524" s="27"/>
      <c r="Y1524" s="27"/>
      <c r="Z1524" s="27"/>
      <c r="AA1524" s="27"/>
      <c r="AB1524" s="27"/>
      <c r="AC1524" s="25"/>
      <c r="AD1524" s="25"/>
      <c r="AE1524" s="25"/>
      <c r="AF1524" s="25"/>
      <c r="AG1524" s="25"/>
      <c r="AH1524" s="25"/>
      <c r="AI1524" s="25"/>
      <c r="AJ1524" s="25"/>
      <c r="AK1524" s="25"/>
      <c r="AL1524" s="25"/>
      <c r="AM1524" s="25"/>
      <c r="AN1524" s="25"/>
      <c r="AO1524" s="25"/>
      <c r="AP1524" s="25"/>
      <c r="AQ1524" s="25"/>
      <c r="AR1524" s="25"/>
      <c r="AS1524" s="25"/>
      <c r="AT1524" s="25"/>
      <c r="AU1524" s="25"/>
      <c r="AV1524" s="25"/>
      <c r="AW1524" s="25"/>
      <c r="AX1524" s="25"/>
    </row>
    <row r="1525" spans="7:50" ht="12.75">
      <c r="G1525" s="49"/>
      <c r="K1525" s="100"/>
      <c r="L1525" s="100"/>
      <c r="M1525" s="106"/>
      <c r="N1525" s="106"/>
      <c r="O1525" s="27"/>
      <c r="P1525" s="27"/>
      <c r="Q1525" s="27"/>
      <c r="R1525" s="27"/>
      <c r="S1525" s="27"/>
      <c r="T1525" s="27"/>
      <c r="U1525" s="27"/>
      <c r="V1525" s="27"/>
      <c r="W1525" s="27"/>
      <c r="X1525" s="27"/>
      <c r="Y1525" s="27"/>
      <c r="Z1525" s="27"/>
      <c r="AA1525" s="27"/>
      <c r="AB1525" s="27"/>
      <c r="AC1525" s="25"/>
      <c r="AD1525" s="25"/>
      <c r="AE1525" s="25"/>
      <c r="AF1525" s="25"/>
      <c r="AG1525" s="25"/>
      <c r="AH1525" s="25"/>
      <c r="AI1525" s="25"/>
      <c r="AJ1525" s="25"/>
      <c r="AK1525" s="25"/>
      <c r="AL1525" s="25"/>
      <c r="AM1525" s="25"/>
      <c r="AN1525" s="25"/>
      <c r="AO1525" s="25"/>
      <c r="AP1525" s="25"/>
      <c r="AQ1525" s="25"/>
      <c r="AR1525" s="25"/>
      <c r="AS1525" s="25"/>
      <c r="AT1525" s="25"/>
      <c r="AU1525" s="25"/>
      <c r="AV1525" s="25"/>
      <c r="AW1525" s="25"/>
      <c r="AX1525" s="25"/>
    </row>
    <row r="1526" spans="7:50" ht="12.75">
      <c r="G1526" s="49"/>
      <c r="K1526" s="100"/>
      <c r="L1526" s="100"/>
      <c r="M1526" s="106"/>
      <c r="N1526" s="106"/>
      <c r="O1526" s="27"/>
      <c r="P1526" s="27"/>
      <c r="Q1526" s="27"/>
      <c r="R1526" s="27"/>
      <c r="S1526" s="27"/>
      <c r="T1526" s="27"/>
      <c r="U1526" s="27"/>
      <c r="V1526" s="27"/>
      <c r="W1526" s="27"/>
      <c r="X1526" s="27"/>
      <c r="Y1526" s="27"/>
      <c r="Z1526" s="27"/>
      <c r="AA1526" s="27"/>
      <c r="AB1526" s="27"/>
      <c r="AC1526" s="25"/>
      <c r="AD1526" s="25"/>
      <c r="AE1526" s="25"/>
      <c r="AF1526" s="25"/>
      <c r="AG1526" s="25"/>
      <c r="AH1526" s="25"/>
      <c r="AI1526" s="25"/>
      <c r="AJ1526" s="25"/>
      <c r="AK1526" s="25"/>
      <c r="AL1526" s="25"/>
      <c r="AM1526" s="25"/>
      <c r="AN1526" s="25"/>
      <c r="AO1526" s="25"/>
      <c r="AP1526" s="25"/>
      <c r="AQ1526" s="25"/>
      <c r="AR1526" s="25"/>
      <c r="AS1526" s="25"/>
      <c r="AT1526" s="25"/>
      <c r="AU1526" s="25"/>
      <c r="AV1526" s="25"/>
      <c r="AW1526" s="25"/>
      <c r="AX1526" s="25"/>
    </row>
    <row r="1527" spans="7:50" ht="12.75">
      <c r="G1527" s="49"/>
      <c r="K1527" s="100"/>
      <c r="L1527" s="100"/>
      <c r="M1527" s="106"/>
      <c r="N1527" s="106"/>
      <c r="O1527" s="27"/>
      <c r="P1527" s="27"/>
      <c r="Q1527" s="27"/>
      <c r="R1527" s="27"/>
      <c r="S1527" s="27"/>
      <c r="T1527" s="27"/>
      <c r="U1527" s="27"/>
      <c r="V1527" s="27"/>
      <c r="W1527" s="27"/>
      <c r="X1527" s="27"/>
      <c r="Y1527" s="27"/>
      <c r="Z1527" s="27"/>
      <c r="AA1527" s="27"/>
      <c r="AB1527" s="27"/>
      <c r="AC1527" s="25"/>
      <c r="AD1527" s="25"/>
      <c r="AE1527" s="25"/>
      <c r="AF1527" s="25"/>
      <c r="AG1527" s="25"/>
      <c r="AH1527" s="25"/>
      <c r="AI1527" s="25"/>
      <c r="AJ1527" s="25"/>
      <c r="AK1527" s="25"/>
      <c r="AL1527" s="25"/>
      <c r="AM1527" s="25"/>
      <c r="AN1527" s="25"/>
      <c r="AO1527" s="25"/>
      <c r="AP1527" s="25"/>
      <c r="AQ1527" s="25"/>
      <c r="AR1527" s="25"/>
      <c r="AS1527" s="25"/>
      <c r="AT1527" s="25"/>
      <c r="AU1527" s="25"/>
      <c r="AV1527" s="25"/>
      <c r="AW1527" s="25"/>
      <c r="AX1527" s="25"/>
    </row>
    <row r="1528" spans="7:50" ht="12.75">
      <c r="G1528" s="49"/>
      <c r="K1528" s="100"/>
      <c r="L1528" s="100"/>
      <c r="M1528" s="106"/>
      <c r="N1528" s="106"/>
      <c r="O1528" s="27"/>
      <c r="P1528" s="27"/>
      <c r="Q1528" s="27"/>
      <c r="R1528" s="27"/>
      <c r="S1528" s="27"/>
      <c r="T1528" s="27"/>
      <c r="U1528" s="27"/>
      <c r="V1528" s="27"/>
      <c r="W1528" s="27"/>
      <c r="X1528" s="27"/>
      <c r="Y1528" s="27"/>
      <c r="Z1528" s="27"/>
      <c r="AA1528" s="27"/>
      <c r="AB1528" s="27"/>
      <c r="AC1528" s="25"/>
      <c r="AD1528" s="25"/>
      <c r="AE1528" s="25"/>
      <c r="AF1528" s="25"/>
      <c r="AG1528" s="25"/>
      <c r="AH1528" s="25"/>
      <c r="AI1528" s="25"/>
      <c r="AJ1528" s="25"/>
      <c r="AK1528" s="25"/>
      <c r="AL1528" s="25"/>
      <c r="AM1528" s="25"/>
      <c r="AN1528" s="25"/>
      <c r="AO1528" s="25"/>
      <c r="AP1528" s="25"/>
      <c r="AQ1528" s="25"/>
      <c r="AR1528" s="25"/>
      <c r="AS1528" s="25"/>
      <c r="AT1528" s="25"/>
      <c r="AU1528" s="25"/>
      <c r="AV1528" s="25"/>
      <c r="AW1528" s="25"/>
      <c r="AX1528" s="25"/>
    </row>
    <row r="1529" spans="7:50" ht="12.75">
      <c r="G1529" s="49"/>
      <c r="K1529" s="100"/>
      <c r="L1529" s="100"/>
      <c r="M1529" s="106"/>
      <c r="N1529" s="106"/>
      <c r="O1529" s="27"/>
      <c r="P1529" s="27"/>
      <c r="Q1529" s="27"/>
      <c r="R1529" s="27"/>
      <c r="S1529" s="27"/>
      <c r="T1529" s="27"/>
      <c r="U1529" s="27"/>
      <c r="V1529" s="27"/>
      <c r="W1529" s="27"/>
      <c r="X1529" s="27"/>
      <c r="Y1529" s="27"/>
      <c r="Z1529" s="27"/>
      <c r="AA1529" s="27"/>
      <c r="AB1529" s="27"/>
      <c r="AC1529" s="25"/>
      <c r="AD1529" s="25"/>
      <c r="AE1529" s="25"/>
      <c r="AF1529" s="25"/>
      <c r="AG1529" s="25"/>
      <c r="AH1529" s="25"/>
      <c r="AI1529" s="25"/>
      <c r="AJ1529" s="25"/>
      <c r="AK1529" s="25"/>
      <c r="AL1529" s="25"/>
      <c r="AM1529" s="25"/>
      <c r="AN1529" s="25"/>
      <c r="AO1529" s="25"/>
      <c r="AP1529" s="25"/>
      <c r="AQ1529" s="25"/>
      <c r="AR1529" s="25"/>
      <c r="AS1529" s="25"/>
      <c r="AT1529" s="25"/>
      <c r="AU1529" s="25"/>
      <c r="AV1529" s="25"/>
      <c r="AW1529" s="25"/>
      <c r="AX1529" s="25"/>
    </row>
    <row r="1530" spans="7:50" ht="12.75">
      <c r="G1530" s="49"/>
      <c r="K1530" s="100"/>
      <c r="L1530" s="100"/>
      <c r="M1530" s="106"/>
      <c r="N1530" s="106"/>
      <c r="O1530" s="27"/>
      <c r="P1530" s="27"/>
      <c r="Q1530" s="27"/>
      <c r="R1530" s="27"/>
      <c r="S1530" s="27"/>
      <c r="T1530" s="27"/>
      <c r="U1530" s="27"/>
      <c r="V1530" s="27"/>
      <c r="W1530" s="27"/>
      <c r="X1530" s="27"/>
      <c r="Y1530" s="27"/>
      <c r="Z1530" s="27"/>
      <c r="AA1530" s="27"/>
      <c r="AB1530" s="27"/>
      <c r="AC1530" s="25"/>
      <c r="AD1530" s="25"/>
      <c r="AE1530" s="25"/>
      <c r="AF1530" s="25"/>
      <c r="AG1530" s="25"/>
      <c r="AH1530" s="25"/>
      <c r="AI1530" s="25"/>
      <c r="AJ1530" s="25"/>
      <c r="AK1530" s="25"/>
      <c r="AL1530" s="25"/>
      <c r="AM1530" s="25"/>
      <c r="AN1530" s="25"/>
      <c r="AO1530" s="25"/>
      <c r="AP1530" s="25"/>
      <c r="AQ1530" s="25"/>
      <c r="AR1530" s="25"/>
      <c r="AS1530" s="25"/>
      <c r="AT1530" s="25"/>
      <c r="AU1530" s="25"/>
      <c r="AV1530" s="25"/>
      <c r="AW1530" s="25"/>
      <c r="AX1530" s="25"/>
    </row>
    <row r="1531" spans="7:50" ht="12.75">
      <c r="G1531" s="49"/>
      <c r="K1531" s="100"/>
      <c r="L1531" s="100"/>
      <c r="M1531" s="106"/>
      <c r="N1531" s="106"/>
      <c r="O1531" s="27"/>
      <c r="P1531" s="27"/>
      <c r="Q1531" s="27"/>
      <c r="R1531" s="27"/>
      <c r="S1531" s="27"/>
      <c r="T1531" s="27"/>
      <c r="U1531" s="27"/>
      <c r="V1531" s="27"/>
      <c r="W1531" s="27"/>
      <c r="X1531" s="27"/>
      <c r="Y1531" s="27"/>
      <c r="Z1531" s="27"/>
      <c r="AA1531" s="27"/>
      <c r="AB1531" s="27"/>
      <c r="AC1531" s="25"/>
      <c r="AD1531" s="25"/>
      <c r="AE1531" s="25"/>
      <c r="AF1531" s="25"/>
      <c r="AG1531" s="25"/>
      <c r="AH1531" s="25"/>
      <c r="AI1531" s="25"/>
      <c r="AJ1531" s="25"/>
      <c r="AK1531" s="25"/>
      <c r="AL1531" s="25"/>
      <c r="AM1531" s="25"/>
      <c r="AN1531" s="25"/>
      <c r="AO1531" s="25"/>
      <c r="AP1531" s="25"/>
      <c r="AQ1531" s="25"/>
      <c r="AR1531" s="25"/>
      <c r="AS1531" s="25"/>
      <c r="AT1531" s="25"/>
      <c r="AU1531" s="25"/>
      <c r="AV1531" s="25"/>
      <c r="AW1531" s="25"/>
      <c r="AX1531" s="25"/>
    </row>
    <row r="1532" spans="7:50" ht="12.75">
      <c r="G1532" s="49"/>
      <c r="K1532" s="100"/>
      <c r="L1532" s="100"/>
      <c r="M1532" s="106"/>
      <c r="N1532" s="106"/>
      <c r="O1532" s="27"/>
      <c r="P1532" s="27"/>
      <c r="Q1532" s="27"/>
      <c r="R1532" s="27"/>
      <c r="S1532" s="27"/>
      <c r="T1532" s="27"/>
      <c r="U1532" s="27"/>
      <c r="V1532" s="27"/>
      <c r="W1532" s="27"/>
      <c r="X1532" s="27"/>
      <c r="Y1532" s="27"/>
      <c r="Z1532" s="27"/>
      <c r="AA1532" s="27"/>
      <c r="AB1532" s="27"/>
      <c r="AC1532" s="25"/>
      <c r="AD1532" s="25"/>
      <c r="AE1532" s="25"/>
      <c r="AF1532" s="25"/>
      <c r="AG1532" s="25"/>
      <c r="AH1532" s="25"/>
      <c r="AI1532" s="25"/>
      <c r="AJ1532" s="25"/>
      <c r="AK1532" s="25"/>
      <c r="AL1532" s="25"/>
      <c r="AM1532" s="25"/>
      <c r="AN1532" s="25"/>
      <c r="AO1532" s="25"/>
      <c r="AP1532" s="25"/>
      <c r="AQ1532" s="25"/>
      <c r="AR1532" s="25"/>
      <c r="AS1532" s="25"/>
      <c r="AT1532" s="25"/>
      <c r="AU1532" s="25"/>
      <c r="AV1532" s="25"/>
      <c r="AW1532" s="25"/>
      <c r="AX1532" s="25"/>
    </row>
    <row r="1533" spans="7:50" ht="12.75">
      <c r="G1533" s="49"/>
      <c r="K1533" s="100"/>
      <c r="L1533" s="100"/>
      <c r="M1533" s="106"/>
      <c r="N1533" s="106"/>
      <c r="O1533" s="27"/>
      <c r="P1533" s="27"/>
      <c r="Q1533" s="27"/>
      <c r="R1533" s="27"/>
      <c r="S1533" s="27"/>
      <c r="T1533" s="27"/>
      <c r="U1533" s="27"/>
      <c r="V1533" s="27"/>
      <c r="W1533" s="27"/>
      <c r="X1533" s="27"/>
      <c r="Y1533" s="27"/>
      <c r="Z1533" s="27"/>
      <c r="AA1533" s="27"/>
      <c r="AB1533" s="27"/>
      <c r="AC1533" s="25"/>
      <c r="AD1533" s="25"/>
      <c r="AE1533" s="25"/>
      <c r="AF1533" s="25"/>
      <c r="AG1533" s="25"/>
      <c r="AH1533" s="25"/>
      <c r="AI1533" s="25"/>
      <c r="AJ1533" s="25"/>
      <c r="AK1533" s="25"/>
      <c r="AL1533" s="25"/>
      <c r="AM1533" s="25"/>
      <c r="AN1533" s="25"/>
      <c r="AO1533" s="25"/>
      <c r="AP1533" s="25"/>
      <c r="AQ1533" s="25"/>
      <c r="AR1533" s="25"/>
      <c r="AS1533" s="25"/>
      <c r="AT1533" s="25"/>
      <c r="AU1533" s="25"/>
      <c r="AV1533" s="25"/>
      <c r="AW1533" s="25"/>
      <c r="AX1533" s="25"/>
    </row>
    <row r="1534" spans="7:50" ht="12.75">
      <c r="G1534" s="49"/>
      <c r="K1534" s="100"/>
      <c r="L1534" s="100"/>
      <c r="M1534" s="106"/>
      <c r="N1534" s="106"/>
      <c r="O1534" s="27"/>
      <c r="P1534" s="27"/>
      <c r="Q1534" s="27"/>
      <c r="R1534" s="27"/>
      <c r="S1534" s="27"/>
      <c r="T1534" s="27"/>
      <c r="U1534" s="27"/>
      <c r="V1534" s="27"/>
      <c r="W1534" s="27"/>
      <c r="X1534" s="27"/>
      <c r="Y1534" s="27"/>
      <c r="Z1534" s="27"/>
      <c r="AA1534" s="27"/>
      <c r="AB1534" s="27"/>
      <c r="AC1534" s="25"/>
      <c r="AD1534" s="25"/>
      <c r="AE1534" s="25"/>
      <c r="AF1534" s="25"/>
      <c r="AG1534" s="25"/>
      <c r="AH1534" s="25"/>
      <c r="AI1534" s="25"/>
      <c r="AJ1534" s="25"/>
      <c r="AK1534" s="25"/>
      <c r="AL1534" s="25"/>
      <c r="AM1534" s="25"/>
      <c r="AN1534" s="25"/>
      <c r="AO1534" s="25"/>
      <c r="AP1534" s="25"/>
      <c r="AQ1534" s="25"/>
      <c r="AR1534" s="25"/>
      <c r="AS1534" s="25"/>
      <c r="AT1534" s="25"/>
      <c r="AU1534" s="25"/>
      <c r="AV1534" s="25"/>
      <c r="AW1534" s="25"/>
      <c r="AX1534" s="25"/>
    </row>
    <row r="1535" spans="7:50" ht="12.75">
      <c r="G1535" s="49"/>
      <c r="K1535" s="100"/>
      <c r="L1535" s="100"/>
      <c r="M1535" s="106"/>
      <c r="N1535" s="106"/>
      <c r="O1535" s="27"/>
      <c r="P1535" s="27"/>
      <c r="Q1535" s="27"/>
      <c r="R1535" s="27"/>
      <c r="S1535" s="27"/>
      <c r="T1535" s="27"/>
      <c r="U1535" s="27"/>
      <c r="V1535" s="27"/>
      <c r="W1535" s="27"/>
      <c r="X1535" s="27"/>
      <c r="Y1535" s="27"/>
      <c r="Z1535" s="27"/>
      <c r="AA1535" s="27"/>
      <c r="AB1535" s="27"/>
      <c r="AC1535" s="25"/>
      <c r="AD1535" s="25"/>
      <c r="AE1535" s="25"/>
      <c r="AF1535" s="25"/>
      <c r="AG1535" s="25"/>
      <c r="AH1535" s="25"/>
      <c r="AI1535" s="25"/>
      <c r="AJ1535" s="25"/>
      <c r="AK1535" s="25"/>
      <c r="AL1535" s="25"/>
      <c r="AM1535" s="25"/>
      <c r="AN1535" s="25"/>
      <c r="AO1535" s="25"/>
      <c r="AP1535" s="25"/>
      <c r="AQ1535" s="25"/>
      <c r="AR1535" s="25"/>
      <c r="AS1535" s="25"/>
      <c r="AT1535" s="25"/>
      <c r="AU1535" s="25"/>
      <c r="AV1535" s="25"/>
      <c r="AW1535" s="25"/>
      <c r="AX1535" s="25"/>
    </row>
    <row r="1536" spans="7:50" ht="12.75">
      <c r="G1536" s="49"/>
      <c r="K1536" s="100"/>
      <c r="L1536" s="100"/>
      <c r="M1536" s="106"/>
      <c r="N1536" s="106"/>
      <c r="O1536" s="27"/>
      <c r="P1536" s="27"/>
      <c r="Q1536" s="27"/>
      <c r="R1536" s="27"/>
      <c r="S1536" s="27"/>
      <c r="T1536" s="27"/>
      <c r="U1536" s="27"/>
      <c r="V1536" s="27"/>
      <c r="W1536" s="27"/>
      <c r="X1536" s="27"/>
      <c r="Y1536" s="27"/>
      <c r="Z1536" s="27"/>
      <c r="AA1536" s="27"/>
      <c r="AB1536" s="27"/>
      <c r="AC1536" s="25"/>
      <c r="AD1536" s="25"/>
      <c r="AE1536" s="25"/>
      <c r="AF1536" s="25"/>
      <c r="AG1536" s="25"/>
      <c r="AH1536" s="25"/>
      <c r="AI1536" s="25"/>
      <c r="AJ1536" s="25"/>
      <c r="AK1536" s="25"/>
      <c r="AL1536" s="25"/>
      <c r="AM1536" s="25"/>
      <c r="AN1536" s="25"/>
      <c r="AO1536" s="25"/>
      <c r="AP1536" s="25"/>
      <c r="AQ1536" s="25"/>
      <c r="AR1536" s="25"/>
      <c r="AS1536" s="25"/>
      <c r="AT1536" s="25"/>
      <c r="AU1536" s="25"/>
      <c r="AV1536" s="25"/>
      <c r="AW1536" s="25"/>
      <c r="AX1536" s="25"/>
    </row>
    <row r="1537" spans="7:50" ht="12.75">
      <c r="G1537" s="49"/>
      <c r="K1537" s="100"/>
      <c r="L1537" s="100"/>
      <c r="M1537" s="106"/>
      <c r="N1537" s="106"/>
      <c r="O1537" s="27"/>
      <c r="P1537" s="27"/>
      <c r="Q1537" s="27"/>
      <c r="R1537" s="27"/>
      <c r="S1537" s="27"/>
      <c r="T1537" s="27"/>
      <c r="U1537" s="27"/>
      <c r="V1537" s="27"/>
      <c r="W1537" s="27"/>
      <c r="X1537" s="27"/>
      <c r="Y1537" s="27"/>
      <c r="Z1537" s="27"/>
      <c r="AA1537" s="27"/>
      <c r="AB1537" s="27"/>
      <c r="AC1537" s="25"/>
      <c r="AD1537" s="25"/>
      <c r="AE1537" s="25"/>
      <c r="AF1537" s="25"/>
      <c r="AG1537" s="25"/>
      <c r="AH1537" s="25"/>
      <c r="AI1537" s="25"/>
      <c r="AJ1537" s="25"/>
      <c r="AK1537" s="25"/>
      <c r="AL1537" s="25"/>
      <c r="AM1537" s="25"/>
      <c r="AN1537" s="25"/>
      <c r="AO1537" s="25"/>
      <c r="AP1537" s="25"/>
      <c r="AQ1537" s="25"/>
      <c r="AR1537" s="25"/>
      <c r="AS1537" s="25"/>
      <c r="AT1537" s="25"/>
      <c r="AU1537" s="25"/>
      <c r="AV1537" s="25"/>
      <c r="AW1537" s="25"/>
      <c r="AX1537" s="25"/>
    </row>
    <row r="1538" spans="7:50" ht="12.75">
      <c r="G1538" s="49"/>
      <c r="K1538" s="100"/>
      <c r="L1538" s="100"/>
      <c r="M1538" s="106"/>
      <c r="N1538" s="106"/>
      <c r="O1538" s="27"/>
      <c r="P1538" s="27"/>
      <c r="Q1538" s="27"/>
      <c r="R1538" s="27"/>
      <c r="S1538" s="27"/>
      <c r="T1538" s="27"/>
      <c r="U1538" s="27"/>
      <c r="V1538" s="27"/>
      <c r="W1538" s="27"/>
      <c r="X1538" s="27"/>
      <c r="Y1538" s="27"/>
      <c r="Z1538" s="27"/>
      <c r="AA1538" s="27"/>
      <c r="AB1538" s="27"/>
      <c r="AC1538" s="25"/>
      <c r="AD1538" s="25"/>
      <c r="AE1538" s="25"/>
      <c r="AF1538" s="25"/>
      <c r="AG1538" s="25"/>
      <c r="AH1538" s="25"/>
      <c r="AI1538" s="25"/>
      <c r="AJ1538" s="25"/>
      <c r="AK1538" s="25"/>
      <c r="AL1538" s="25"/>
      <c r="AM1538" s="25"/>
      <c r="AN1538" s="25"/>
      <c r="AO1538" s="25"/>
      <c r="AP1538" s="25"/>
      <c r="AQ1538" s="25"/>
      <c r="AR1538" s="25"/>
      <c r="AS1538" s="25"/>
      <c r="AT1538" s="25"/>
      <c r="AU1538" s="25"/>
      <c r="AV1538" s="25"/>
      <c r="AW1538" s="25"/>
      <c r="AX1538" s="25"/>
    </row>
    <row r="1539" spans="7:50" ht="12.75">
      <c r="G1539" s="49"/>
      <c r="K1539" s="100"/>
      <c r="L1539" s="100"/>
      <c r="M1539" s="106"/>
      <c r="N1539" s="106"/>
      <c r="O1539" s="27"/>
      <c r="P1539" s="27"/>
      <c r="Q1539" s="27"/>
      <c r="R1539" s="27"/>
      <c r="S1539" s="27"/>
      <c r="T1539" s="27"/>
      <c r="U1539" s="27"/>
      <c r="V1539" s="27"/>
      <c r="W1539" s="27"/>
      <c r="X1539" s="27"/>
      <c r="Y1539" s="27"/>
      <c r="Z1539" s="27"/>
      <c r="AA1539" s="27"/>
      <c r="AB1539" s="27"/>
      <c r="AC1539" s="25"/>
      <c r="AD1539" s="25"/>
      <c r="AE1539" s="25"/>
      <c r="AF1539" s="25"/>
      <c r="AG1539" s="25"/>
      <c r="AH1539" s="25"/>
      <c r="AI1539" s="25"/>
      <c r="AJ1539" s="25"/>
      <c r="AK1539" s="25"/>
      <c r="AL1539" s="25"/>
      <c r="AM1539" s="25"/>
      <c r="AN1539" s="25"/>
      <c r="AO1539" s="25"/>
      <c r="AP1539" s="25"/>
      <c r="AQ1539" s="25"/>
      <c r="AR1539" s="25"/>
      <c r="AS1539" s="25"/>
      <c r="AT1539" s="25"/>
      <c r="AU1539" s="25"/>
      <c r="AV1539" s="25"/>
      <c r="AW1539" s="25"/>
      <c r="AX1539" s="25"/>
    </row>
    <row r="1540" spans="7:50" ht="12.75">
      <c r="G1540" s="49"/>
      <c r="K1540" s="100"/>
      <c r="L1540" s="100"/>
      <c r="M1540" s="106"/>
      <c r="N1540" s="106"/>
      <c r="O1540" s="27"/>
      <c r="P1540" s="27"/>
      <c r="Q1540" s="27"/>
      <c r="R1540" s="27"/>
      <c r="S1540" s="27"/>
      <c r="T1540" s="27"/>
      <c r="U1540" s="27"/>
      <c r="V1540" s="27"/>
      <c r="W1540" s="27"/>
      <c r="X1540" s="27"/>
      <c r="Y1540" s="27"/>
      <c r="Z1540" s="27"/>
      <c r="AA1540" s="27"/>
      <c r="AB1540" s="27"/>
      <c r="AC1540" s="25"/>
      <c r="AD1540" s="25"/>
      <c r="AE1540" s="25"/>
      <c r="AF1540" s="25"/>
      <c r="AG1540" s="25"/>
      <c r="AH1540" s="25"/>
      <c r="AI1540" s="25"/>
      <c r="AJ1540" s="25"/>
      <c r="AK1540" s="25"/>
      <c r="AL1540" s="25"/>
      <c r="AM1540" s="25"/>
      <c r="AN1540" s="25"/>
      <c r="AO1540" s="25"/>
      <c r="AP1540" s="25"/>
      <c r="AQ1540" s="25"/>
      <c r="AR1540" s="25"/>
      <c r="AS1540" s="25"/>
      <c r="AT1540" s="25"/>
      <c r="AU1540" s="25"/>
      <c r="AV1540" s="25"/>
      <c r="AW1540" s="25"/>
      <c r="AX1540" s="25"/>
    </row>
    <row r="1541" spans="7:50" ht="12.75">
      <c r="G1541" s="49"/>
      <c r="K1541" s="100"/>
      <c r="L1541" s="100"/>
      <c r="M1541" s="106"/>
      <c r="N1541" s="106"/>
      <c r="O1541" s="27"/>
      <c r="P1541" s="27"/>
      <c r="Q1541" s="27"/>
      <c r="R1541" s="27"/>
      <c r="S1541" s="27"/>
      <c r="T1541" s="27"/>
      <c r="U1541" s="27"/>
      <c r="V1541" s="27"/>
      <c r="W1541" s="27"/>
      <c r="X1541" s="27"/>
      <c r="Y1541" s="27"/>
      <c r="Z1541" s="27"/>
      <c r="AA1541" s="27"/>
      <c r="AB1541" s="27"/>
      <c r="AC1541" s="25"/>
      <c r="AD1541" s="25"/>
      <c r="AE1541" s="25"/>
      <c r="AF1541" s="25"/>
      <c r="AG1541" s="25"/>
      <c r="AH1541" s="25"/>
      <c r="AI1541" s="25"/>
      <c r="AJ1541" s="25"/>
      <c r="AK1541" s="25"/>
      <c r="AL1541" s="25"/>
      <c r="AM1541" s="25"/>
      <c r="AN1541" s="25"/>
      <c r="AO1541" s="25"/>
      <c r="AP1541" s="25"/>
      <c r="AQ1541" s="25"/>
      <c r="AR1541" s="25"/>
      <c r="AS1541" s="25"/>
      <c r="AT1541" s="25"/>
      <c r="AU1541" s="25"/>
      <c r="AV1541" s="25"/>
      <c r="AW1541" s="25"/>
      <c r="AX1541" s="25"/>
    </row>
    <row r="1542" spans="7:50" ht="12.75">
      <c r="G1542" s="49"/>
      <c r="K1542" s="100"/>
      <c r="L1542" s="100"/>
      <c r="M1542" s="106"/>
      <c r="N1542" s="106"/>
      <c r="O1542" s="27"/>
      <c r="P1542" s="27"/>
      <c r="Q1542" s="27"/>
      <c r="R1542" s="27"/>
      <c r="S1542" s="27"/>
      <c r="T1542" s="27"/>
      <c r="U1542" s="27"/>
      <c r="V1542" s="27"/>
      <c r="W1542" s="27"/>
      <c r="X1542" s="27"/>
      <c r="Y1542" s="27"/>
      <c r="Z1542" s="27"/>
      <c r="AA1542" s="27"/>
      <c r="AB1542" s="27"/>
      <c r="AC1542" s="25"/>
      <c r="AD1542" s="25"/>
      <c r="AE1542" s="25"/>
      <c r="AF1542" s="25"/>
      <c r="AG1542" s="25"/>
      <c r="AH1542" s="25"/>
      <c r="AI1542" s="25"/>
      <c r="AJ1542" s="25"/>
      <c r="AK1542" s="25"/>
      <c r="AL1542" s="25"/>
      <c r="AM1542" s="25"/>
      <c r="AN1542" s="25"/>
      <c r="AO1542" s="25"/>
      <c r="AP1542" s="25"/>
      <c r="AQ1542" s="25"/>
      <c r="AR1542" s="25"/>
      <c r="AS1542" s="25"/>
      <c r="AT1542" s="25"/>
      <c r="AU1542" s="25"/>
      <c r="AV1542" s="25"/>
      <c r="AW1542" s="25"/>
      <c r="AX1542" s="25"/>
    </row>
    <row r="1543" spans="7:50" ht="12.75">
      <c r="G1543" s="49"/>
      <c r="K1543" s="100"/>
      <c r="L1543" s="100"/>
      <c r="M1543" s="106"/>
      <c r="N1543" s="106"/>
      <c r="O1543" s="27"/>
      <c r="P1543" s="27"/>
      <c r="Q1543" s="27"/>
      <c r="R1543" s="27"/>
      <c r="S1543" s="27"/>
      <c r="T1543" s="27"/>
      <c r="U1543" s="27"/>
      <c r="V1543" s="27"/>
      <c r="W1543" s="27"/>
      <c r="X1543" s="27"/>
      <c r="Y1543" s="27"/>
      <c r="Z1543" s="27"/>
      <c r="AA1543" s="27"/>
      <c r="AB1543" s="27"/>
      <c r="AC1543" s="25"/>
      <c r="AD1543" s="25"/>
      <c r="AE1543" s="25"/>
      <c r="AF1543" s="25"/>
      <c r="AG1543" s="25"/>
      <c r="AH1543" s="25"/>
      <c r="AI1543" s="25"/>
      <c r="AJ1543" s="25"/>
      <c r="AK1543" s="25"/>
      <c r="AL1543" s="25"/>
      <c r="AM1543" s="25"/>
      <c r="AN1543" s="25"/>
      <c r="AO1543" s="25"/>
      <c r="AP1543" s="25"/>
      <c r="AQ1543" s="25"/>
      <c r="AR1543" s="25"/>
      <c r="AS1543" s="25"/>
      <c r="AT1543" s="25"/>
      <c r="AU1543" s="25"/>
      <c r="AV1543" s="25"/>
      <c r="AW1543" s="25"/>
      <c r="AX1543" s="25"/>
    </row>
    <row r="1544" spans="7:50" ht="12.75">
      <c r="G1544" s="49"/>
      <c r="K1544" s="100"/>
      <c r="L1544" s="100"/>
      <c r="M1544" s="106"/>
      <c r="N1544" s="106"/>
      <c r="O1544" s="27"/>
      <c r="P1544" s="27"/>
      <c r="Q1544" s="27"/>
      <c r="R1544" s="27"/>
      <c r="S1544" s="27"/>
      <c r="T1544" s="27"/>
      <c r="U1544" s="27"/>
      <c r="V1544" s="27"/>
      <c r="W1544" s="27"/>
      <c r="X1544" s="27"/>
      <c r="Y1544" s="27"/>
      <c r="Z1544" s="27"/>
      <c r="AA1544" s="27"/>
      <c r="AB1544" s="27"/>
      <c r="AC1544" s="25"/>
      <c r="AD1544" s="25"/>
      <c r="AE1544" s="25"/>
      <c r="AF1544" s="25"/>
      <c r="AG1544" s="25"/>
      <c r="AH1544" s="25"/>
      <c r="AI1544" s="25"/>
      <c r="AJ1544" s="25"/>
      <c r="AK1544" s="25"/>
      <c r="AL1544" s="25"/>
      <c r="AM1544" s="25"/>
      <c r="AN1544" s="25"/>
      <c r="AO1544" s="25"/>
      <c r="AP1544" s="25"/>
      <c r="AQ1544" s="25"/>
      <c r="AR1544" s="25"/>
      <c r="AS1544" s="25"/>
      <c r="AT1544" s="25"/>
      <c r="AU1544" s="25"/>
      <c r="AV1544" s="25"/>
      <c r="AW1544" s="25"/>
      <c r="AX1544" s="25"/>
    </row>
    <row r="1545" spans="7:50" ht="12.75">
      <c r="G1545" s="49"/>
      <c r="K1545" s="100"/>
      <c r="L1545" s="100"/>
      <c r="M1545" s="106"/>
      <c r="N1545" s="106"/>
      <c r="O1545" s="27"/>
      <c r="P1545" s="27"/>
      <c r="Q1545" s="27"/>
      <c r="R1545" s="27"/>
      <c r="S1545" s="27"/>
      <c r="T1545" s="27"/>
      <c r="U1545" s="27"/>
      <c r="V1545" s="27"/>
      <c r="W1545" s="27"/>
      <c r="X1545" s="27"/>
      <c r="Y1545" s="27"/>
      <c r="Z1545" s="27"/>
      <c r="AA1545" s="27"/>
      <c r="AB1545" s="27"/>
      <c r="AC1545" s="25"/>
      <c r="AD1545" s="25"/>
      <c r="AE1545" s="25"/>
      <c r="AF1545" s="25"/>
      <c r="AG1545" s="25"/>
      <c r="AH1545" s="25"/>
      <c r="AI1545" s="25"/>
      <c r="AJ1545" s="25"/>
      <c r="AK1545" s="25"/>
      <c r="AL1545" s="25"/>
      <c r="AM1545" s="25"/>
      <c r="AN1545" s="25"/>
      <c r="AO1545" s="25"/>
      <c r="AP1545" s="25"/>
      <c r="AQ1545" s="25"/>
      <c r="AR1545" s="25"/>
      <c r="AS1545" s="25"/>
      <c r="AT1545" s="25"/>
      <c r="AU1545" s="25"/>
      <c r="AV1545" s="25"/>
      <c r="AW1545" s="25"/>
      <c r="AX1545" s="25"/>
    </row>
    <row r="1546" spans="7:50" ht="12.75">
      <c r="G1546" s="49"/>
      <c r="K1546" s="100"/>
      <c r="L1546" s="100"/>
      <c r="M1546" s="106"/>
      <c r="N1546" s="106"/>
      <c r="O1546" s="27"/>
      <c r="P1546" s="27"/>
      <c r="Q1546" s="27"/>
      <c r="R1546" s="27"/>
      <c r="S1546" s="27"/>
      <c r="T1546" s="27"/>
      <c r="U1546" s="27"/>
      <c r="V1546" s="27"/>
      <c r="W1546" s="27"/>
      <c r="X1546" s="27"/>
      <c r="Y1546" s="27"/>
      <c r="Z1546" s="27"/>
      <c r="AA1546" s="27"/>
      <c r="AB1546" s="27"/>
      <c r="AC1546" s="25"/>
      <c r="AD1546" s="25"/>
      <c r="AE1546" s="25"/>
      <c r="AF1546" s="25"/>
      <c r="AG1546" s="25"/>
      <c r="AH1546" s="25"/>
      <c r="AI1546" s="25"/>
      <c r="AJ1546" s="25"/>
      <c r="AK1546" s="25"/>
      <c r="AL1546" s="25"/>
      <c r="AM1546" s="25"/>
      <c r="AN1546" s="25"/>
      <c r="AO1546" s="25"/>
      <c r="AP1546" s="25"/>
      <c r="AQ1546" s="25"/>
      <c r="AR1546" s="25"/>
      <c r="AS1546" s="25"/>
      <c r="AT1546" s="25"/>
      <c r="AU1546" s="25"/>
      <c r="AV1546" s="25"/>
      <c r="AW1546" s="25"/>
      <c r="AX1546" s="25"/>
    </row>
    <row r="1547" spans="7:50" ht="12.75">
      <c r="G1547" s="49"/>
      <c r="K1547" s="100"/>
      <c r="L1547" s="100"/>
      <c r="M1547" s="106"/>
      <c r="N1547" s="106"/>
      <c r="O1547" s="27"/>
      <c r="P1547" s="27"/>
      <c r="Q1547" s="27"/>
      <c r="R1547" s="27"/>
      <c r="S1547" s="27"/>
      <c r="T1547" s="27"/>
      <c r="U1547" s="27"/>
      <c r="V1547" s="27"/>
      <c r="W1547" s="27"/>
      <c r="X1547" s="27"/>
      <c r="Y1547" s="27"/>
      <c r="Z1547" s="27"/>
      <c r="AA1547" s="27"/>
      <c r="AB1547" s="27"/>
      <c r="AC1547" s="25"/>
      <c r="AD1547" s="25"/>
      <c r="AE1547" s="25"/>
      <c r="AF1547" s="25"/>
      <c r="AG1547" s="25"/>
      <c r="AH1547" s="25"/>
      <c r="AI1547" s="25"/>
      <c r="AJ1547" s="25"/>
      <c r="AK1547" s="25"/>
      <c r="AL1547" s="25"/>
      <c r="AM1547" s="25"/>
      <c r="AN1547" s="25"/>
      <c r="AO1547" s="25"/>
      <c r="AP1547" s="25"/>
      <c r="AQ1547" s="25"/>
      <c r="AR1547" s="25"/>
      <c r="AS1547" s="25"/>
      <c r="AT1547" s="25"/>
      <c r="AU1547" s="25"/>
      <c r="AV1547" s="25"/>
      <c r="AW1547" s="25"/>
      <c r="AX1547" s="25"/>
    </row>
    <row r="1548" spans="7:50" ht="12.75">
      <c r="G1548" s="49"/>
      <c r="K1548" s="100"/>
      <c r="L1548" s="100"/>
      <c r="M1548" s="106"/>
      <c r="N1548" s="106"/>
      <c r="O1548" s="27"/>
      <c r="P1548" s="27"/>
      <c r="Q1548" s="27"/>
      <c r="R1548" s="27"/>
      <c r="S1548" s="27"/>
      <c r="T1548" s="27"/>
      <c r="U1548" s="27"/>
      <c r="V1548" s="27"/>
      <c r="W1548" s="27"/>
      <c r="X1548" s="27"/>
      <c r="Y1548" s="27"/>
      <c r="Z1548" s="27"/>
      <c r="AA1548" s="27"/>
      <c r="AB1548" s="27"/>
      <c r="AC1548" s="25"/>
      <c r="AD1548" s="25"/>
      <c r="AE1548" s="25"/>
      <c r="AF1548" s="25"/>
      <c r="AG1548" s="25"/>
      <c r="AH1548" s="25"/>
      <c r="AI1548" s="25"/>
      <c r="AJ1548" s="25"/>
      <c r="AK1548" s="25"/>
      <c r="AL1548" s="25"/>
      <c r="AM1548" s="25"/>
      <c r="AN1548" s="25"/>
      <c r="AO1548" s="25"/>
      <c r="AP1548" s="25"/>
      <c r="AQ1548" s="25"/>
      <c r="AR1548" s="25"/>
      <c r="AS1548" s="25"/>
      <c r="AT1548" s="25"/>
      <c r="AU1548" s="25"/>
      <c r="AV1548" s="25"/>
      <c r="AW1548" s="25"/>
      <c r="AX1548" s="25"/>
    </row>
    <row r="1549" spans="7:50" ht="12.75">
      <c r="G1549" s="49"/>
      <c r="K1549" s="100"/>
      <c r="L1549" s="100"/>
      <c r="M1549" s="106"/>
      <c r="N1549" s="106"/>
      <c r="O1549" s="27"/>
      <c r="P1549" s="27"/>
      <c r="Q1549" s="27"/>
      <c r="R1549" s="27"/>
      <c r="S1549" s="27"/>
      <c r="T1549" s="27"/>
      <c r="U1549" s="27"/>
      <c r="V1549" s="27"/>
      <c r="W1549" s="27"/>
      <c r="X1549" s="27"/>
      <c r="Y1549" s="27"/>
      <c r="Z1549" s="27"/>
      <c r="AA1549" s="27"/>
      <c r="AB1549" s="27"/>
      <c r="AC1549" s="25"/>
      <c r="AD1549" s="25"/>
      <c r="AE1549" s="25"/>
      <c r="AF1549" s="25"/>
      <c r="AG1549" s="25"/>
      <c r="AH1549" s="25"/>
      <c r="AI1549" s="25"/>
      <c r="AJ1549" s="25"/>
      <c r="AK1549" s="25"/>
      <c r="AL1549" s="25"/>
      <c r="AM1549" s="25"/>
      <c r="AN1549" s="25"/>
      <c r="AO1549" s="25"/>
      <c r="AP1549" s="25"/>
      <c r="AQ1549" s="25"/>
      <c r="AR1549" s="25"/>
      <c r="AS1549" s="25"/>
      <c r="AT1549" s="25"/>
      <c r="AU1549" s="25"/>
      <c r="AV1549" s="25"/>
      <c r="AW1549" s="25"/>
      <c r="AX1549" s="25"/>
    </row>
    <row r="1550" spans="7:50" ht="12.75">
      <c r="G1550" s="49"/>
      <c r="K1550" s="100"/>
      <c r="L1550" s="100"/>
      <c r="M1550" s="106"/>
      <c r="N1550" s="106"/>
      <c r="O1550" s="27"/>
      <c r="P1550" s="27"/>
      <c r="Q1550" s="27"/>
      <c r="R1550" s="27"/>
      <c r="S1550" s="27"/>
      <c r="T1550" s="27"/>
      <c r="U1550" s="27"/>
      <c r="V1550" s="27"/>
      <c r="W1550" s="27"/>
      <c r="X1550" s="27"/>
      <c r="Y1550" s="27"/>
      <c r="Z1550" s="27"/>
      <c r="AA1550" s="27"/>
      <c r="AB1550" s="27"/>
      <c r="AC1550" s="25"/>
      <c r="AD1550" s="25"/>
      <c r="AE1550" s="25"/>
      <c r="AF1550" s="25"/>
      <c r="AG1550" s="25"/>
      <c r="AH1550" s="25"/>
      <c r="AI1550" s="25"/>
      <c r="AJ1550" s="25"/>
      <c r="AK1550" s="25"/>
      <c r="AL1550" s="25"/>
      <c r="AM1550" s="25"/>
      <c r="AN1550" s="25"/>
      <c r="AO1550" s="25"/>
      <c r="AP1550" s="25"/>
      <c r="AQ1550" s="25"/>
      <c r="AR1550" s="25"/>
      <c r="AS1550" s="25"/>
      <c r="AT1550" s="25"/>
      <c r="AU1550" s="25"/>
      <c r="AV1550" s="25"/>
      <c r="AW1550" s="25"/>
      <c r="AX1550" s="25"/>
    </row>
    <row r="1551" spans="7:50" ht="12.75">
      <c r="G1551" s="49"/>
      <c r="K1551" s="100"/>
      <c r="L1551" s="100"/>
      <c r="M1551" s="106"/>
      <c r="N1551" s="106"/>
      <c r="O1551" s="27"/>
      <c r="P1551" s="27"/>
      <c r="Q1551" s="27"/>
      <c r="R1551" s="27"/>
      <c r="S1551" s="27"/>
      <c r="T1551" s="27"/>
      <c r="U1551" s="27"/>
      <c r="V1551" s="27"/>
      <c r="W1551" s="27"/>
      <c r="X1551" s="27"/>
      <c r="Y1551" s="27"/>
      <c r="Z1551" s="27"/>
      <c r="AA1551" s="27"/>
      <c r="AB1551" s="27"/>
      <c r="AC1551" s="25"/>
      <c r="AD1551" s="25"/>
      <c r="AE1551" s="25"/>
      <c r="AF1551" s="25"/>
      <c r="AG1551" s="25"/>
      <c r="AH1551" s="25"/>
      <c r="AI1551" s="25"/>
      <c r="AJ1551" s="25"/>
      <c r="AK1551" s="25"/>
      <c r="AL1551" s="25"/>
      <c r="AM1551" s="25"/>
      <c r="AN1551" s="25"/>
      <c r="AO1551" s="25"/>
      <c r="AP1551" s="25"/>
      <c r="AQ1551" s="25"/>
      <c r="AR1551" s="25"/>
      <c r="AS1551" s="25"/>
      <c r="AT1551" s="25"/>
      <c r="AU1551" s="25"/>
      <c r="AV1551" s="25"/>
      <c r="AW1551" s="25"/>
      <c r="AX1551" s="25"/>
    </row>
    <row r="1552" spans="7:50" ht="12.75">
      <c r="G1552" s="49"/>
      <c r="K1552" s="100"/>
      <c r="L1552" s="100"/>
      <c r="M1552" s="106"/>
      <c r="N1552" s="106"/>
      <c r="O1552" s="27"/>
      <c r="P1552" s="27"/>
      <c r="Q1552" s="27"/>
      <c r="R1552" s="27"/>
      <c r="S1552" s="27"/>
      <c r="T1552" s="27"/>
      <c r="U1552" s="27"/>
      <c r="V1552" s="27"/>
      <c r="W1552" s="27"/>
      <c r="X1552" s="27"/>
      <c r="Y1552" s="27"/>
      <c r="Z1552" s="27"/>
      <c r="AA1552" s="27"/>
      <c r="AB1552" s="27"/>
      <c r="AC1552" s="25"/>
      <c r="AD1552" s="25"/>
      <c r="AE1552" s="25"/>
      <c r="AF1552" s="25"/>
      <c r="AG1552" s="25"/>
      <c r="AH1552" s="25"/>
      <c r="AI1552" s="25"/>
      <c r="AJ1552" s="25"/>
      <c r="AK1552" s="25"/>
      <c r="AL1552" s="25"/>
      <c r="AM1552" s="25"/>
      <c r="AN1552" s="25"/>
      <c r="AO1552" s="25"/>
      <c r="AP1552" s="25"/>
      <c r="AQ1552" s="25"/>
      <c r="AR1552" s="25"/>
      <c r="AS1552" s="25"/>
      <c r="AT1552" s="25"/>
      <c r="AU1552" s="25"/>
      <c r="AV1552" s="25"/>
      <c r="AW1552" s="25"/>
      <c r="AX1552" s="25"/>
    </row>
    <row r="1553" spans="7:50" ht="12.75">
      <c r="G1553" s="49"/>
      <c r="K1553" s="100"/>
      <c r="L1553" s="100"/>
      <c r="M1553" s="106"/>
      <c r="N1553" s="106"/>
      <c r="O1553" s="27"/>
      <c r="P1553" s="27"/>
      <c r="Q1553" s="27"/>
      <c r="R1553" s="27"/>
      <c r="S1553" s="27"/>
      <c r="T1553" s="27"/>
      <c r="U1553" s="27"/>
      <c r="V1553" s="27"/>
      <c r="W1553" s="27"/>
      <c r="X1553" s="27"/>
      <c r="Y1553" s="27"/>
      <c r="Z1553" s="27"/>
      <c r="AA1553" s="27"/>
      <c r="AB1553" s="27"/>
      <c r="AC1553" s="25"/>
      <c r="AD1553" s="25"/>
      <c r="AE1553" s="25"/>
      <c r="AF1553" s="25"/>
      <c r="AG1553" s="25"/>
      <c r="AH1553" s="25"/>
      <c r="AI1553" s="25"/>
      <c r="AJ1553" s="25"/>
      <c r="AK1553" s="25"/>
      <c r="AL1553" s="25"/>
      <c r="AM1553" s="25"/>
      <c r="AN1553" s="25"/>
      <c r="AO1553" s="25"/>
      <c r="AP1553" s="25"/>
      <c r="AQ1553" s="25"/>
      <c r="AR1553" s="25"/>
      <c r="AS1553" s="25"/>
      <c r="AT1553" s="25"/>
      <c r="AU1553" s="25"/>
      <c r="AV1553" s="25"/>
      <c r="AW1553" s="25"/>
      <c r="AX1553" s="25"/>
    </row>
    <row r="1554" spans="7:50" ht="12.75">
      <c r="G1554" s="49"/>
      <c r="K1554" s="100"/>
      <c r="L1554" s="100"/>
      <c r="M1554" s="106"/>
      <c r="N1554" s="106"/>
      <c r="O1554" s="27"/>
      <c r="P1554" s="27"/>
      <c r="Q1554" s="27"/>
      <c r="R1554" s="27"/>
      <c r="S1554" s="27"/>
      <c r="T1554" s="27"/>
      <c r="U1554" s="27"/>
      <c r="V1554" s="27"/>
      <c r="W1554" s="27"/>
      <c r="X1554" s="27"/>
      <c r="Y1554" s="27"/>
      <c r="Z1554" s="27"/>
      <c r="AA1554" s="27"/>
      <c r="AB1554" s="27"/>
      <c r="AC1554" s="25"/>
      <c r="AD1554" s="25"/>
      <c r="AE1554" s="25"/>
      <c r="AF1554" s="25"/>
      <c r="AG1554" s="25"/>
      <c r="AH1554" s="25"/>
      <c r="AI1554" s="25"/>
      <c r="AJ1554" s="25"/>
      <c r="AK1554" s="25"/>
      <c r="AL1554" s="25"/>
      <c r="AM1554" s="25"/>
      <c r="AN1554" s="25"/>
      <c r="AO1554" s="25"/>
      <c r="AP1554" s="25"/>
      <c r="AQ1554" s="25"/>
      <c r="AR1554" s="25"/>
      <c r="AS1554" s="25"/>
      <c r="AT1554" s="25"/>
      <c r="AU1554" s="25"/>
      <c r="AV1554" s="25"/>
      <c r="AW1554" s="25"/>
      <c r="AX1554" s="25"/>
    </row>
    <row r="1555" spans="7:50" ht="12.75">
      <c r="G1555" s="49"/>
      <c r="K1555" s="100"/>
      <c r="L1555" s="100"/>
      <c r="M1555" s="106"/>
      <c r="N1555" s="106"/>
      <c r="O1555" s="27"/>
      <c r="P1555" s="27"/>
      <c r="Q1555" s="27"/>
      <c r="R1555" s="27"/>
      <c r="S1555" s="27"/>
      <c r="T1555" s="27"/>
      <c r="U1555" s="27"/>
      <c r="V1555" s="27"/>
      <c r="W1555" s="27"/>
      <c r="X1555" s="27"/>
      <c r="Y1555" s="27"/>
      <c r="Z1555" s="27"/>
      <c r="AA1555" s="27"/>
      <c r="AB1555" s="27"/>
      <c r="AC1555" s="25"/>
      <c r="AD1555" s="25"/>
      <c r="AE1555" s="25"/>
      <c r="AF1555" s="25"/>
      <c r="AG1555" s="25"/>
      <c r="AH1555" s="25"/>
      <c r="AI1555" s="25"/>
      <c r="AJ1555" s="25"/>
      <c r="AK1555" s="25"/>
      <c r="AL1555" s="25"/>
      <c r="AM1555" s="25"/>
      <c r="AN1555" s="25"/>
      <c r="AO1555" s="25"/>
      <c r="AP1555" s="25"/>
      <c r="AQ1555" s="25"/>
      <c r="AR1555" s="25"/>
      <c r="AS1555" s="25"/>
      <c r="AT1555" s="25"/>
      <c r="AU1555" s="25"/>
      <c r="AV1555" s="25"/>
      <c r="AW1555" s="25"/>
      <c r="AX1555" s="25"/>
    </row>
    <row r="1556" spans="7:50" ht="12.75">
      <c r="G1556" s="49"/>
      <c r="K1556" s="100"/>
      <c r="L1556" s="100"/>
      <c r="M1556" s="106"/>
      <c r="N1556" s="106"/>
      <c r="O1556" s="27"/>
      <c r="P1556" s="27"/>
      <c r="Q1556" s="27"/>
      <c r="R1556" s="27"/>
      <c r="S1556" s="27"/>
      <c r="T1556" s="27"/>
      <c r="U1556" s="27"/>
      <c r="V1556" s="27"/>
      <c r="W1556" s="27"/>
      <c r="X1556" s="27"/>
      <c r="Y1556" s="27"/>
      <c r="Z1556" s="27"/>
      <c r="AA1556" s="27"/>
      <c r="AB1556" s="27"/>
      <c r="AC1556" s="25"/>
      <c r="AD1556" s="25"/>
      <c r="AE1556" s="25"/>
      <c r="AF1556" s="25"/>
      <c r="AG1556" s="25"/>
      <c r="AH1556" s="25"/>
      <c r="AI1556" s="25"/>
      <c r="AJ1556" s="25"/>
      <c r="AK1556" s="25"/>
      <c r="AL1556" s="25"/>
      <c r="AM1556" s="25"/>
      <c r="AN1556" s="25"/>
      <c r="AO1556" s="25"/>
      <c r="AP1556" s="25"/>
      <c r="AQ1556" s="25"/>
      <c r="AR1556" s="25"/>
      <c r="AS1556" s="25"/>
      <c r="AT1556" s="25"/>
      <c r="AU1556" s="25"/>
      <c r="AV1556" s="25"/>
      <c r="AW1556" s="25"/>
      <c r="AX1556" s="25"/>
    </row>
    <row r="1557" spans="7:50" ht="12.75">
      <c r="G1557" s="49"/>
      <c r="K1557" s="100"/>
      <c r="L1557" s="100"/>
      <c r="M1557" s="106"/>
      <c r="N1557" s="106"/>
      <c r="O1557" s="27"/>
      <c r="P1557" s="27"/>
      <c r="Q1557" s="27"/>
      <c r="R1557" s="27"/>
      <c r="S1557" s="27"/>
      <c r="T1557" s="27"/>
      <c r="U1557" s="27"/>
      <c r="V1557" s="27"/>
      <c r="W1557" s="27"/>
      <c r="X1557" s="27"/>
      <c r="Y1557" s="27"/>
      <c r="Z1557" s="27"/>
      <c r="AA1557" s="27"/>
      <c r="AB1557" s="27"/>
      <c r="AC1557" s="25"/>
      <c r="AD1557" s="25"/>
      <c r="AE1557" s="25"/>
      <c r="AF1557" s="25"/>
      <c r="AG1557" s="25"/>
      <c r="AH1557" s="25"/>
      <c r="AI1557" s="25"/>
      <c r="AJ1557" s="25"/>
      <c r="AK1557" s="25"/>
      <c r="AL1557" s="25"/>
      <c r="AM1557" s="25"/>
      <c r="AN1557" s="25"/>
      <c r="AO1557" s="25"/>
      <c r="AP1557" s="25"/>
      <c r="AQ1557" s="25"/>
      <c r="AR1557" s="25"/>
      <c r="AS1557" s="25"/>
      <c r="AT1557" s="25"/>
      <c r="AU1557" s="25"/>
      <c r="AV1557" s="25"/>
      <c r="AW1557" s="25"/>
      <c r="AX1557" s="25"/>
    </row>
    <row r="1558" spans="7:50" ht="12.75">
      <c r="G1558" s="49"/>
      <c r="K1558" s="100"/>
      <c r="L1558" s="100"/>
      <c r="M1558" s="106"/>
      <c r="N1558" s="106"/>
      <c r="O1558" s="27"/>
      <c r="P1558" s="27"/>
      <c r="Q1558" s="27"/>
      <c r="R1558" s="27"/>
      <c r="S1558" s="27"/>
      <c r="T1558" s="27"/>
      <c r="U1558" s="27"/>
      <c r="V1558" s="27"/>
      <c r="W1558" s="27"/>
      <c r="X1558" s="27"/>
      <c r="Y1558" s="27"/>
      <c r="Z1558" s="27"/>
      <c r="AA1558" s="27"/>
      <c r="AB1558" s="27"/>
      <c r="AC1558" s="25"/>
      <c r="AD1558" s="25"/>
      <c r="AE1558" s="25"/>
      <c r="AF1558" s="25"/>
      <c r="AG1558" s="25"/>
      <c r="AH1558" s="25"/>
      <c r="AI1558" s="25"/>
      <c r="AJ1558" s="25"/>
      <c r="AK1558" s="25"/>
      <c r="AL1558" s="25"/>
      <c r="AM1558" s="25"/>
      <c r="AN1558" s="25"/>
      <c r="AO1558" s="25"/>
      <c r="AP1558" s="25"/>
      <c r="AQ1558" s="25"/>
      <c r="AR1558" s="25"/>
      <c r="AS1558" s="25"/>
      <c r="AT1558" s="25"/>
      <c r="AU1558" s="25"/>
      <c r="AV1558" s="25"/>
      <c r="AW1558" s="25"/>
      <c r="AX1558" s="25"/>
    </row>
    <row r="1559" spans="7:50" ht="12.75">
      <c r="G1559" s="49"/>
      <c r="K1559" s="100"/>
      <c r="L1559" s="100"/>
      <c r="M1559" s="106"/>
      <c r="N1559" s="106"/>
      <c r="O1559" s="27"/>
      <c r="P1559" s="27"/>
      <c r="Q1559" s="27"/>
      <c r="R1559" s="27"/>
      <c r="S1559" s="27"/>
      <c r="T1559" s="27"/>
      <c r="U1559" s="27"/>
      <c r="V1559" s="27"/>
      <c r="W1559" s="27"/>
      <c r="X1559" s="27"/>
      <c r="Y1559" s="27"/>
      <c r="Z1559" s="27"/>
      <c r="AA1559" s="27"/>
      <c r="AB1559" s="27"/>
      <c r="AC1559" s="25"/>
      <c r="AD1559" s="25"/>
      <c r="AE1559" s="25"/>
      <c r="AF1559" s="25"/>
      <c r="AG1559" s="25"/>
      <c r="AH1559" s="25"/>
      <c r="AI1559" s="25"/>
      <c r="AJ1559" s="25"/>
      <c r="AK1559" s="25"/>
      <c r="AL1559" s="25"/>
      <c r="AM1559" s="25"/>
      <c r="AN1559" s="25"/>
      <c r="AO1559" s="25"/>
      <c r="AP1559" s="25"/>
      <c r="AQ1559" s="25"/>
      <c r="AR1559" s="25"/>
      <c r="AS1559" s="25"/>
      <c r="AT1559" s="25"/>
      <c r="AU1559" s="25"/>
      <c r="AV1559" s="25"/>
      <c r="AW1559" s="25"/>
      <c r="AX1559" s="25"/>
    </row>
    <row r="1560" spans="7:50" ht="12.75">
      <c r="G1560" s="49"/>
      <c r="K1560" s="100"/>
      <c r="L1560" s="100"/>
      <c r="M1560" s="106"/>
      <c r="N1560" s="106"/>
      <c r="O1560" s="27"/>
      <c r="P1560" s="27"/>
      <c r="Q1560" s="27"/>
      <c r="R1560" s="27"/>
      <c r="S1560" s="27"/>
      <c r="T1560" s="27"/>
      <c r="U1560" s="27"/>
      <c r="V1560" s="27"/>
      <c r="W1560" s="27"/>
      <c r="X1560" s="27"/>
      <c r="Y1560" s="27"/>
      <c r="Z1560" s="27"/>
      <c r="AA1560" s="27"/>
      <c r="AB1560" s="27"/>
      <c r="AC1560" s="25"/>
      <c r="AD1560" s="25"/>
      <c r="AE1560" s="25"/>
      <c r="AF1560" s="25"/>
      <c r="AG1560" s="25"/>
      <c r="AH1560" s="25"/>
      <c r="AI1560" s="25"/>
      <c r="AJ1560" s="25"/>
      <c r="AK1560" s="25"/>
      <c r="AL1560" s="25"/>
      <c r="AM1560" s="25"/>
      <c r="AN1560" s="25"/>
      <c r="AO1560" s="25"/>
      <c r="AP1560" s="25"/>
      <c r="AQ1560" s="25"/>
      <c r="AR1560" s="25"/>
      <c r="AS1560" s="25"/>
      <c r="AT1560" s="25"/>
      <c r="AU1560" s="25"/>
      <c r="AV1560" s="25"/>
      <c r="AW1560" s="25"/>
      <c r="AX1560" s="25"/>
    </row>
    <row r="1561" spans="7:50" ht="12.75">
      <c r="G1561" s="49"/>
      <c r="K1561" s="100"/>
      <c r="L1561" s="100"/>
      <c r="M1561" s="106"/>
      <c r="N1561" s="106"/>
      <c r="O1561" s="27"/>
      <c r="P1561" s="27"/>
      <c r="Q1561" s="27"/>
      <c r="R1561" s="27"/>
      <c r="S1561" s="27"/>
      <c r="T1561" s="27"/>
      <c r="U1561" s="27"/>
      <c r="V1561" s="27"/>
      <c r="W1561" s="27"/>
      <c r="X1561" s="27"/>
      <c r="Y1561" s="27"/>
      <c r="Z1561" s="27"/>
      <c r="AA1561" s="27"/>
      <c r="AB1561" s="27"/>
      <c r="AC1561" s="25"/>
      <c r="AD1561" s="25"/>
      <c r="AE1561" s="25"/>
      <c r="AF1561" s="25"/>
      <c r="AG1561" s="25"/>
      <c r="AH1561" s="25"/>
      <c r="AI1561" s="25"/>
      <c r="AJ1561" s="25"/>
      <c r="AK1561" s="25"/>
      <c r="AL1561" s="25"/>
      <c r="AM1561" s="25"/>
      <c r="AN1561" s="25"/>
      <c r="AO1561" s="25"/>
      <c r="AP1561" s="25"/>
      <c r="AQ1561" s="25"/>
      <c r="AR1561" s="25"/>
      <c r="AS1561" s="25"/>
      <c r="AT1561" s="25"/>
      <c r="AU1561" s="25"/>
      <c r="AV1561" s="25"/>
      <c r="AW1561" s="25"/>
      <c r="AX1561" s="25"/>
    </row>
    <row r="1562" spans="7:50" ht="12.75">
      <c r="G1562" s="49"/>
      <c r="K1562" s="100"/>
      <c r="L1562" s="100"/>
      <c r="M1562" s="106"/>
      <c r="N1562" s="106"/>
      <c r="O1562" s="27"/>
      <c r="P1562" s="27"/>
      <c r="Q1562" s="27"/>
      <c r="R1562" s="27"/>
      <c r="S1562" s="27"/>
      <c r="T1562" s="27"/>
      <c r="U1562" s="27"/>
      <c r="V1562" s="27"/>
      <c r="W1562" s="27"/>
      <c r="X1562" s="27"/>
      <c r="Y1562" s="27"/>
      <c r="Z1562" s="27"/>
      <c r="AA1562" s="27"/>
      <c r="AB1562" s="27"/>
      <c r="AC1562" s="25"/>
      <c r="AD1562" s="25"/>
      <c r="AE1562" s="25"/>
      <c r="AF1562" s="25"/>
      <c r="AG1562" s="25"/>
      <c r="AH1562" s="25"/>
      <c r="AI1562" s="25"/>
      <c r="AJ1562" s="25"/>
      <c r="AK1562" s="25"/>
      <c r="AL1562" s="25"/>
      <c r="AM1562" s="25"/>
      <c r="AN1562" s="25"/>
      <c r="AO1562" s="25"/>
      <c r="AP1562" s="25"/>
      <c r="AQ1562" s="25"/>
      <c r="AR1562" s="25"/>
      <c r="AS1562" s="25"/>
      <c r="AT1562" s="25"/>
      <c r="AU1562" s="25"/>
      <c r="AV1562" s="25"/>
      <c r="AW1562" s="25"/>
      <c r="AX1562" s="25"/>
    </row>
    <row r="1563" spans="7:50" ht="12.75">
      <c r="G1563" s="49"/>
      <c r="K1563" s="100"/>
      <c r="L1563" s="100"/>
      <c r="M1563" s="106"/>
      <c r="N1563" s="106"/>
      <c r="O1563" s="27"/>
      <c r="P1563" s="27"/>
      <c r="Q1563" s="27"/>
      <c r="R1563" s="27"/>
      <c r="S1563" s="27"/>
      <c r="T1563" s="27"/>
      <c r="U1563" s="27"/>
      <c r="V1563" s="27"/>
      <c r="W1563" s="27"/>
      <c r="X1563" s="27"/>
      <c r="Y1563" s="27"/>
      <c r="Z1563" s="27"/>
      <c r="AA1563" s="27"/>
      <c r="AB1563" s="27"/>
      <c r="AC1563" s="25"/>
      <c r="AD1563" s="25"/>
      <c r="AE1563" s="25"/>
      <c r="AF1563" s="25"/>
      <c r="AG1563" s="25"/>
      <c r="AH1563" s="25"/>
      <c r="AI1563" s="25"/>
      <c r="AJ1563" s="25"/>
      <c r="AK1563" s="25"/>
      <c r="AL1563" s="25"/>
      <c r="AM1563" s="25"/>
      <c r="AN1563" s="25"/>
      <c r="AO1563" s="25"/>
      <c r="AP1563" s="25"/>
      <c r="AQ1563" s="25"/>
      <c r="AR1563" s="25"/>
      <c r="AS1563" s="25"/>
      <c r="AT1563" s="25"/>
      <c r="AU1563" s="25"/>
      <c r="AV1563" s="25"/>
      <c r="AW1563" s="25"/>
      <c r="AX1563" s="25"/>
    </row>
    <row r="1564" spans="7:50" ht="12.75">
      <c r="G1564" s="49"/>
      <c r="K1564" s="100"/>
      <c r="L1564" s="100"/>
      <c r="M1564" s="106"/>
      <c r="N1564" s="106"/>
      <c r="O1564" s="27"/>
      <c r="P1564" s="27"/>
      <c r="Q1564" s="27"/>
      <c r="R1564" s="27"/>
      <c r="S1564" s="27"/>
      <c r="T1564" s="27"/>
      <c r="U1564" s="27"/>
      <c r="V1564" s="27"/>
      <c r="W1564" s="27"/>
      <c r="X1564" s="27"/>
      <c r="Y1564" s="27"/>
      <c r="Z1564" s="27"/>
      <c r="AA1564" s="27"/>
      <c r="AB1564" s="27"/>
      <c r="AC1564" s="25"/>
      <c r="AD1564" s="25"/>
      <c r="AE1564" s="25"/>
      <c r="AF1564" s="25"/>
      <c r="AG1564" s="25"/>
      <c r="AH1564" s="25"/>
      <c r="AI1564" s="25"/>
      <c r="AJ1564" s="25"/>
      <c r="AK1564" s="25"/>
      <c r="AL1564" s="25"/>
      <c r="AM1564" s="25"/>
      <c r="AN1564" s="25"/>
      <c r="AO1564" s="25"/>
      <c r="AP1564" s="25"/>
      <c r="AQ1564" s="25"/>
      <c r="AR1564" s="25"/>
      <c r="AS1564" s="25"/>
      <c r="AT1564" s="25"/>
      <c r="AU1564" s="25"/>
      <c r="AV1564" s="25"/>
      <c r="AW1564" s="25"/>
      <c r="AX1564" s="25"/>
    </row>
    <row r="1565" spans="7:50" ht="12.75">
      <c r="G1565" s="49"/>
      <c r="K1565" s="100"/>
      <c r="L1565" s="100"/>
      <c r="M1565" s="106"/>
      <c r="N1565" s="106"/>
      <c r="O1565" s="27"/>
      <c r="P1565" s="27"/>
      <c r="Q1565" s="27"/>
      <c r="R1565" s="27"/>
      <c r="S1565" s="27"/>
      <c r="T1565" s="27"/>
      <c r="U1565" s="27"/>
      <c r="V1565" s="27"/>
      <c r="W1565" s="27"/>
      <c r="X1565" s="27"/>
      <c r="Y1565" s="27"/>
      <c r="Z1565" s="27"/>
      <c r="AA1565" s="27"/>
      <c r="AB1565" s="27"/>
      <c r="AC1565" s="25"/>
      <c r="AD1565" s="25"/>
      <c r="AE1565" s="25"/>
      <c r="AF1565" s="25"/>
      <c r="AG1565" s="25"/>
      <c r="AH1565" s="25"/>
      <c r="AI1565" s="25"/>
      <c r="AJ1565" s="25"/>
      <c r="AK1565" s="25"/>
      <c r="AL1565" s="25"/>
      <c r="AM1565" s="25"/>
      <c r="AN1565" s="25"/>
      <c r="AO1565" s="25"/>
      <c r="AP1565" s="25"/>
      <c r="AQ1565" s="25"/>
      <c r="AR1565" s="25"/>
      <c r="AS1565" s="25"/>
      <c r="AT1565" s="25"/>
      <c r="AU1565" s="25"/>
      <c r="AV1565" s="25"/>
      <c r="AW1565" s="25"/>
      <c r="AX1565" s="25"/>
    </row>
    <row r="1566" spans="7:50" ht="12.75">
      <c r="G1566" s="49"/>
      <c r="K1566" s="100"/>
      <c r="L1566" s="100"/>
      <c r="M1566" s="106"/>
      <c r="N1566" s="106"/>
      <c r="O1566" s="27"/>
      <c r="P1566" s="27"/>
      <c r="Q1566" s="27"/>
      <c r="R1566" s="27"/>
      <c r="S1566" s="27"/>
      <c r="T1566" s="27"/>
      <c r="U1566" s="27"/>
      <c r="V1566" s="27"/>
      <c r="W1566" s="27"/>
      <c r="X1566" s="27"/>
      <c r="Y1566" s="27"/>
      <c r="Z1566" s="27"/>
      <c r="AA1566" s="27"/>
      <c r="AB1566" s="27"/>
      <c r="AC1566" s="25"/>
      <c r="AD1566" s="25"/>
      <c r="AE1566" s="25"/>
      <c r="AF1566" s="25"/>
      <c r="AG1566" s="25"/>
      <c r="AH1566" s="25"/>
      <c r="AI1566" s="25"/>
      <c r="AJ1566" s="25"/>
      <c r="AK1566" s="25"/>
      <c r="AL1566" s="25"/>
      <c r="AM1566" s="25"/>
      <c r="AN1566" s="25"/>
      <c r="AO1566" s="25"/>
      <c r="AP1566" s="25"/>
      <c r="AQ1566" s="25"/>
      <c r="AR1566" s="25"/>
      <c r="AS1566" s="25"/>
      <c r="AT1566" s="25"/>
      <c r="AU1566" s="25"/>
      <c r="AV1566" s="25"/>
      <c r="AW1566" s="25"/>
      <c r="AX1566" s="25"/>
    </row>
    <row r="1567" spans="7:50" ht="12.75">
      <c r="G1567" s="49"/>
      <c r="K1567" s="100"/>
      <c r="L1567" s="100"/>
      <c r="M1567" s="106"/>
      <c r="N1567" s="106"/>
      <c r="O1567" s="27"/>
      <c r="P1567" s="27"/>
      <c r="Q1567" s="27"/>
      <c r="R1567" s="27"/>
      <c r="S1567" s="27"/>
      <c r="T1567" s="27"/>
      <c r="U1567" s="27"/>
      <c r="V1567" s="27"/>
      <c r="W1567" s="27"/>
      <c r="X1567" s="27"/>
      <c r="Y1567" s="27"/>
      <c r="Z1567" s="27"/>
      <c r="AA1567" s="27"/>
      <c r="AB1567" s="27"/>
      <c r="AC1567" s="25"/>
      <c r="AD1567" s="25"/>
      <c r="AE1567" s="25"/>
      <c r="AF1567" s="25"/>
      <c r="AG1567" s="25"/>
      <c r="AH1567" s="25"/>
      <c r="AI1567" s="25"/>
      <c r="AJ1567" s="25"/>
      <c r="AK1567" s="25"/>
      <c r="AL1567" s="25"/>
      <c r="AM1567" s="25"/>
      <c r="AN1567" s="25"/>
      <c r="AO1567" s="25"/>
      <c r="AP1567" s="25"/>
      <c r="AQ1567" s="25"/>
      <c r="AR1567" s="25"/>
      <c r="AS1567" s="25"/>
      <c r="AT1567" s="25"/>
      <c r="AU1567" s="25"/>
      <c r="AV1567" s="25"/>
      <c r="AW1567" s="25"/>
      <c r="AX1567" s="25"/>
    </row>
    <row r="1568" spans="7:50" ht="12.75">
      <c r="G1568" s="49"/>
      <c r="K1568" s="100"/>
      <c r="L1568" s="100"/>
      <c r="M1568" s="106"/>
      <c r="N1568" s="106"/>
      <c r="O1568" s="27"/>
      <c r="P1568" s="27"/>
      <c r="Q1568" s="27"/>
      <c r="R1568" s="27"/>
      <c r="S1568" s="27"/>
      <c r="T1568" s="27"/>
      <c r="U1568" s="27"/>
      <c r="V1568" s="27"/>
      <c r="W1568" s="27"/>
      <c r="X1568" s="27"/>
      <c r="Y1568" s="27"/>
      <c r="Z1568" s="27"/>
      <c r="AA1568" s="27"/>
      <c r="AB1568" s="27"/>
      <c r="AC1568" s="25"/>
      <c r="AD1568" s="25"/>
      <c r="AE1568" s="25"/>
      <c r="AF1568" s="25"/>
      <c r="AG1568" s="25"/>
      <c r="AH1568" s="25"/>
      <c r="AI1568" s="25"/>
      <c r="AJ1568" s="25"/>
      <c r="AK1568" s="25"/>
      <c r="AL1568" s="25"/>
      <c r="AM1568" s="25"/>
      <c r="AN1568" s="25"/>
      <c r="AO1568" s="25"/>
      <c r="AP1568" s="25"/>
      <c r="AQ1568" s="25"/>
      <c r="AR1568" s="25"/>
      <c r="AS1568" s="25"/>
      <c r="AT1568" s="25"/>
      <c r="AU1568" s="25"/>
      <c r="AV1568" s="25"/>
      <c r="AW1568" s="25"/>
      <c r="AX1568" s="25"/>
    </row>
    <row r="1569" spans="7:50" ht="12.75">
      <c r="G1569" s="49"/>
      <c r="K1569" s="100"/>
      <c r="L1569" s="100"/>
      <c r="M1569" s="106"/>
      <c r="N1569" s="106"/>
      <c r="O1569" s="27"/>
      <c r="P1569" s="27"/>
      <c r="Q1569" s="27"/>
      <c r="R1569" s="27"/>
      <c r="S1569" s="27"/>
      <c r="T1569" s="27"/>
      <c r="U1569" s="27"/>
      <c r="V1569" s="27"/>
      <c r="W1569" s="27"/>
      <c r="X1569" s="27"/>
      <c r="Y1569" s="27"/>
      <c r="Z1569" s="27"/>
      <c r="AA1569" s="27"/>
      <c r="AB1569" s="27"/>
      <c r="AC1569" s="25"/>
      <c r="AD1569" s="25"/>
      <c r="AE1569" s="25"/>
      <c r="AF1569" s="25"/>
      <c r="AG1569" s="25"/>
      <c r="AH1569" s="25"/>
      <c r="AI1569" s="25"/>
      <c r="AJ1569" s="25"/>
      <c r="AK1569" s="25"/>
      <c r="AL1569" s="25"/>
      <c r="AM1569" s="25"/>
      <c r="AN1569" s="25"/>
      <c r="AO1569" s="25"/>
      <c r="AP1569" s="25"/>
      <c r="AQ1569" s="25"/>
      <c r="AR1569" s="25"/>
      <c r="AS1569" s="25"/>
      <c r="AT1569" s="25"/>
      <c r="AU1569" s="25"/>
      <c r="AV1569" s="25"/>
      <c r="AW1569" s="25"/>
      <c r="AX1569" s="25"/>
    </row>
    <row r="1570" spans="7:50" ht="12.75">
      <c r="G1570" s="49"/>
      <c r="K1570" s="100"/>
      <c r="L1570" s="100"/>
      <c r="M1570" s="106"/>
      <c r="N1570" s="106"/>
      <c r="O1570" s="27"/>
      <c r="P1570" s="27"/>
      <c r="Q1570" s="27"/>
      <c r="R1570" s="27"/>
      <c r="S1570" s="27"/>
      <c r="T1570" s="27"/>
      <c r="U1570" s="27"/>
      <c r="V1570" s="27"/>
      <c r="W1570" s="27"/>
      <c r="X1570" s="27"/>
      <c r="Y1570" s="27"/>
      <c r="Z1570" s="27"/>
      <c r="AA1570" s="27"/>
      <c r="AB1570" s="27"/>
      <c r="AC1570" s="25"/>
      <c r="AD1570" s="25"/>
      <c r="AE1570" s="25"/>
      <c r="AF1570" s="25"/>
      <c r="AG1570" s="25"/>
      <c r="AH1570" s="25"/>
      <c r="AI1570" s="25"/>
      <c r="AJ1570" s="25"/>
      <c r="AK1570" s="25"/>
      <c r="AL1570" s="25"/>
      <c r="AM1570" s="25"/>
      <c r="AN1570" s="25"/>
      <c r="AO1570" s="25"/>
      <c r="AP1570" s="25"/>
      <c r="AQ1570" s="25"/>
      <c r="AR1570" s="25"/>
      <c r="AS1570" s="25"/>
      <c r="AT1570" s="25"/>
      <c r="AU1570" s="25"/>
      <c r="AV1570" s="25"/>
      <c r="AW1570" s="25"/>
      <c r="AX1570" s="25"/>
    </row>
    <row r="1571" spans="7:50" ht="12.75">
      <c r="G1571" s="49"/>
      <c r="K1571" s="100"/>
      <c r="L1571" s="100"/>
      <c r="M1571" s="106"/>
      <c r="N1571" s="106"/>
      <c r="O1571" s="27"/>
      <c r="P1571" s="27"/>
      <c r="Q1571" s="27"/>
      <c r="R1571" s="27"/>
      <c r="S1571" s="27"/>
      <c r="T1571" s="27"/>
      <c r="U1571" s="27"/>
      <c r="V1571" s="27"/>
      <c r="W1571" s="27"/>
      <c r="X1571" s="27"/>
      <c r="Y1571" s="27"/>
      <c r="Z1571" s="27"/>
      <c r="AA1571" s="27"/>
      <c r="AB1571" s="27"/>
      <c r="AC1571" s="25"/>
      <c r="AD1571" s="25"/>
      <c r="AE1571" s="25"/>
      <c r="AF1571" s="25"/>
      <c r="AG1571" s="25"/>
      <c r="AH1571" s="25"/>
      <c r="AI1571" s="25"/>
      <c r="AJ1571" s="25"/>
      <c r="AK1571" s="25"/>
      <c r="AL1571" s="25"/>
      <c r="AM1571" s="25"/>
      <c r="AN1571" s="25"/>
      <c r="AO1571" s="25"/>
      <c r="AP1571" s="25"/>
      <c r="AQ1571" s="25"/>
      <c r="AR1571" s="25"/>
      <c r="AS1571" s="25"/>
      <c r="AT1571" s="25"/>
      <c r="AU1571" s="25"/>
      <c r="AV1571" s="25"/>
      <c r="AW1571" s="25"/>
      <c r="AX1571" s="25"/>
    </row>
    <row r="1572" spans="7:50" ht="12.75">
      <c r="G1572" s="49"/>
      <c r="K1572" s="100"/>
      <c r="L1572" s="100"/>
      <c r="M1572" s="106"/>
      <c r="N1572" s="106"/>
      <c r="O1572" s="27"/>
      <c r="P1572" s="27"/>
      <c r="Q1572" s="27"/>
      <c r="R1572" s="27"/>
      <c r="S1572" s="27"/>
      <c r="T1572" s="27"/>
      <c r="U1572" s="27"/>
      <c r="V1572" s="27"/>
      <c r="W1572" s="27"/>
      <c r="X1572" s="27"/>
      <c r="Y1572" s="27"/>
      <c r="Z1572" s="27"/>
      <c r="AA1572" s="27"/>
      <c r="AB1572" s="27"/>
      <c r="AC1572" s="25"/>
      <c r="AD1572" s="25"/>
      <c r="AE1572" s="25"/>
      <c r="AF1572" s="25"/>
      <c r="AG1572" s="25"/>
      <c r="AH1572" s="25"/>
      <c r="AI1572" s="25"/>
      <c r="AJ1572" s="25"/>
      <c r="AK1572" s="25"/>
      <c r="AL1572" s="25"/>
      <c r="AM1572" s="25"/>
      <c r="AN1572" s="25"/>
      <c r="AO1572" s="25"/>
      <c r="AP1572" s="25"/>
      <c r="AQ1572" s="25"/>
      <c r="AR1572" s="25"/>
      <c r="AS1572" s="25"/>
      <c r="AT1572" s="25"/>
      <c r="AU1572" s="25"/>
      <c r="AV1572" s="25"/>
      <c r="AW1572" s="25"/>
      <c r="AX1572" s="25"/>
    </row>
    <row r="1573" spans="7:50" ht="12.75">
      <c r="G1573" s="49"/>
      <c r="K1573" s="100"/>
      <c r="L1573" s="100"/>
      <c r="M1573" s="106"/>
      <c r="N1573" s="106"/>
      <c r="O1573" s="27"/>
      <c r="P1573" s="27"/>
      <c r="Q1573" s="27"/>
      <c r="R1573" s="27"/>
      <c r="S1573" s="27"/>
      <c r="T1573" s="27"/>
      <c r="U1573" s="27"/>
      <c r="V1573" s="27"/>
      <c r="W1573" s="27"/>
      <c r="X1573" s="27"/>
      <c r="Y1573" s="27"/>
      <c r="Z1573" s="27"/>
      <c r="AA1573" s="27"/>
      <c r="AB1573" s="27"/>
      <c r="AC1573" s="25"/>
      <c r="AD1573" s="25"/>
      <c r="AE1573" s="25"/>
      <c r="AF1573" s="25"/>
      <c r="AG1573" s="25"/>
      <c r="AH1573" s="25"/>
      <c r="AI1573" s="25"/>
      <c r="AJ1573" s="25"/>
      <c r="AK1573" s="25"/>
      <c r="AL1573" s="25"/>
      <c r="AM1573" s="25"/>
      <c r="AN1573" s="25"/>
      <c r="AO1573" s="25"/>
      <c r="AP1573" s="25"/>
      <c r="AQ1573" s="25"/>
      <c r="AR1573" s="25"/>
      <c r="AS1573" s="25"/>
      <c r="AT1573" s="25"/>
      <c r="AU1573" s="25"/>
      <c r="AV1573" s="25"/>
      <c r="AW1573" s="25"/>
      <c r="AX1573" s="25"/>
    </row>
    <row r="1574" spans="7:50" ht="12.75">
      <c r="G1574" s="49"/>
      <c r="K1574" s="100"/>
      <c r="L1574" s="100"/>
      <c r="M1574" s="106"/>
      <c r="N1574" s="106"/>
      <c r="O1574" s="27"/>
      <c r="P1574" s="27"/>
      <c r="Q1574" s="27"/>
      <c r="R1574" s="27"/>
      <c r="S1574" s="27"/>
      <c r="T1574" s="27"/>
      <c r="U1574" s="27"/>
      <c r="V1574" s="27"/>
      <c r="W1574" s="27"/>
      <c r="X1574" s="27"/>
      <c r="Y1574" s="27"/>
      <c r="Z1574" s="27"/>
      <c r="AA1574" s="27"/>
      <c r="AB1574" s="27"/>
      <c r="AC1574" s="25"/>
      <c r="AD1574" s="25"/>
      <c r="AE1574" s="25"/>
      <c r="AF1574" s="25"/>
      <c r="AG1574" s="25"/>
      <c r="AH1574" s="25"/>
      <c r="AI1574" s="25"/>
      <c r="AJ1574" s="25"/>
      <c r="AK1574" s="25"/>
      <c r="AL1574" s="25"/>
      <c r="AM1574" s="25"/>
      <c r="AN1574" s="25"/>
      <c r="AO1574" s="25"/>
      <c r="AP1574" s="25"/>
      <c r="AQ1574" s="25"/>
      <c r="AR1574" s="25"/>
      <c r="AS1574" s="25"/>
      <c r="AT1574" s="25"/>
      <c r="AU1574" s="25"/>
      <c r="AV1574" s="25"/>
      <c r="AW1574" s="25"/>
      <c r="AX1574" s="25"/>
    </row>
    <row r="1575" spans="7:50" ht="12.75">
      <c r="G1575" s="49"/>
      <c r="K1575" s="100"/>
      <c r="L1575" s="100"/>
      <c r="M1575" s="106"/>
      <c r="N1575" s="106"/>
      <c r="O1575" s="27"/>
      <c r="P1575" s="27"/>
      <c r="Q1575" s="27"/>
      <c r="R1575" s="27"/>
      <c r="S1575" s="27"/>
      <c r="T1575" s="27"/>
      <c r="U1575" s="27"/>
      <c r="V1575" s="27"/>
      <c r="W1575" s="27"/>
      <c r="X1575" s="27"/>
      <c r="Y1575" s="27"/>
      <c r="Z1575" s="27"/>
      <c r="AA1575" s="27"/>
      <c r="AB1575" s="27"/>
      <c r="AC1575" s="25"/>
      <c r="AD1575" s="25"/>
      <c r="AE1575" s="25"/>
      <c r="AF1575" s="25"/>
      <c r="AG1575" s="25"/>
      <c r="AH1575" s="25"/>
      <c r="AI1575" s="25"/>
      <c r="AJ1575" s="25"/>
      <c r="AK1575" s="25"/>
      <c r="AL1575" s="25"/>
      <c r="AM1575" s="25"/>
      <c r="AN1575" s="25"/>
      <c r="AO1575" s="25"/>
      <c r="AP1575" s="25"/>
      <c r="AQ1575" s="25"/>
      <c r="AR1575" s="25"/>
      <c r="AS1575" s="25"/>
      <c r="AT1575" s="25"/>
      <c r="AU1575" s="25"/>
      <c r="AV1575" s="25"/>
      <c r="AW1575" s="25"/>
      <c r="AX1575" s="25"/>
    </row>
    <row r="1576" spans="7:50" ht="12.75">
      <c r="G1576" s="49"/>
      <c r="K1576" s="100"/>
      <c r="L1576" s="100"/>
      <c r="M1576" s="106"/>
      <c r="N1576" s="106"/>
      <c r="O1576" s="27"/>
      <c r="P1576" s="27"/>
      <c r="Q1576" s="27"/>
      <c r="R1576" s="27"/>
      <c r="S1576" s="27"/>
      <c r="T1576" s="27"/>
      <c r="U1576" s="27"/>
      <c r="V1576" s="27"/>
      <c r="W1576" s="27"/>
      <c r="X1576" s="27"/>
      <c r="Y1576" s="27"/>
      <c r="Z1576" s="27"/>
      <c r="AA1576" s="27"/>
      <c r="AB1576" s="27"/>
      <c r="AC1576" s="25"/>
      <c r="AD1576" s="25"/>
      <c r="AE1576" s="25"/>
      <c r="AF1576" s="25"/>
      <c r="AG1576" s="25"/>
      <c r="AH1576" s="25"/>
      <c r="AI1576" s="25"/>
      <c r="AJ1576" s="25"/>
      <c r="AK1576" s="25"/>
      <c r="AL1576" s="25"/>
      <c r="AM1576" s="25"/>
      <c r="AN1576" s="25"/>
      <c r="AO1576" s="25"/>
      <c r="AP1576" s="25"/>
      <c r="AQ1576" s="25"/>
      <c r="AR1576" s="25"/>
      <c r="AS1576" s="25"/>
      <c r="AT1576" s="25"/>
      <c r="AU1576" s="25"/>
      <c r="AV1576" s="25"/>
      <c r="AW1576" s="25"/>
      <c r="AX1576" s="25"/>
    </row>
    <row r="1577" spans="7:50" ht="12.75">
      <c r="G1577" s="49"/>
      <c r="K1577" s="100"/>
      <c r="L1577" s="100"/>
      <c r="M1577" s="106"/>
      <c r="N1577" s="106"/>
      <c r="O1577" s="27"/>
      <c r="P1577" s="27"/>
      <c r="Q1577" s="27"/>
      <c r="R1577" s="27"/>
      <c r="S1577" s="27"/>
      <c r="T1577" s="27"/>
      <c r="U1577" s="27"/>
      <c r="V1577" s="27"/>
      <c r="W1577" s="27"/>
      <c r="X1577" s="27"/>
      <c r="Y1577" s="27"/>
      <c r="Z1577" s="27"/>
      <c r="AA1577" s="27"/>
      <c r="AB1577" s="27"/>
      <c r="AC1577" s="25"/>
      <c r="AD1577" s="25"/>
      <c r="AE1577" s="25"/>
      <c r="AF1577" s="25"/>
      <c r="AG1577" s="25"/>
      <c r="AH1577" s="25"/>
      <c r="AI1577" s="25"/>
      <c r="AJ1577" s="25"/>
      <c r="AK1577" s="25"/>
      <c r="AL1577" s="25"/>
      <c r="AM1577" s="25"/>
      <c r="AN1577" s="25"/>
      <c r="AO1577" s="25"/>
      <c r="AP1577" s="25"/>
      <c r="AQ1577" s="25"/>
      <c r="AR1577" s="25"/>
      <c r="AS1577" s="25"/>
      <c r="AT1577" s="25"/>
      <c r="AU1577" s="25"/>
      <c r="AV1577" s="25"/>
      <c r="AW1577" s="25"/>
      <c r="AX1577" s="25"/>
    </row>
    <row r="1578" spans="7:50" ht="12.75">
      <c r="G1578" s="49"/>
      <c r="K1578" s="100"/>
      <c r="L1578" s="100"/>
      <c r="M1578" s="106"/>
      <c r="N1578" s="106"/>
      <c r="O1578" s="27"/>
      <c r="P1578" s="27"/>
      <c r="Q1578" s="27"/>
      <c r="R1578" s="27"/>
      <c r="S1578" s="27"/>
      <c r="T1578" s="27"/>
      <c r="U1578" s="27"/>
      <c r="V1578" s="27"/>
      <c r="W1578" s="27"/>
      <c r="X1578" s="27"/>
      <c r="Y1578" s="27"/>
      <c r="Z1578" s="27"/>
      <c r="AA1578" s="27"/>
      <c r="AB1578" s="27"/>
      <c r="AC1578" s="25"/>
      <c r="AD1578" s="25"/>
      <c r="AE1578" s="25"/>
      <c r="AF1578" s="25"/>
      <c r="AG1578" s="25"/>
      <c r="AH1578" s="25"/>
      <c r="AI1578" s="25"/>
      <c r="AJ1578" s="25"/>
      <c r="AK1578" s="25"/>
      <c r="AL1578" s="25"/>
      <c r="AM1578" s="25"/>
      <c r="AN1578" s="25"/>
      <c r="AO1578" s="25"/>
      <c r="AP1578" s="25"/>
      <c r="AQ1578" s="25"/>
      <c r="AR1578" s="25"/>
      <c r="AS1578" s="25"/>
      <c r="AT1578" s="25"/>
      <c r="AU1578" s="25"/>
      <c r="AV1578" s="25"/>
      <c r="AW1578" s="25"/>
      <c r="AX1578" s="25"/>
    </row>
    <row r="1579" spans="7:50" ht="12.75">
      <c r="G1579" s="49"/>
      <c r="K1579" s="100"/>
      <c r="L1579" s="100"/>
      <c r="M1579" s="106"/>
      <c r="N1579" s="106"/>
      <c r="O1579" s="27"/>
      <c r="P1579" s="27"/>
      <c r="Q1579" s="27"/>
      <c r="R1579" s="27"/>
      <c r="S1579" s="27"/>
      <c r="T1579" s="27"/>
      <c r="U1579" s="27"/>
      <c r="V1579" s="27"/>
      <c r="W1579" s="27"/>
      <c r="X1579" s="27"/>
      <c r="Y1579" s="27"/>
      <c r="Z1579" s="27"/>
      <c r="AA1579" s="27"/>
      <c r="AB1579" s="27"/>
      <c r="AC1579" s="25"/>
      <c r="AD1579" s="25"/>
      <c r="AE1579" s="25"/>
      <c r="AF1579" s="25"/>
      <c r="AG1579" s="25"/>
      <c r="AH1579" s="25"/>
      <c r="AI1579" s="25"/>
      <c r="AJ1579" s="25"/>
      <c r="AK1579" s="25"/>
      <c r="AL1579" s="25"/>
      <c r="AM1579" s="25"/>
      <c r="AN1579" s="25"/>
      <c r="AO1579" s="25"/>
      <c r="AP1579" s="25"/>
      <c r="AQ1579" s="25"/>
      <c r="AR1579" s="25"/>
      <c r="AS1579" s="25"/>
      <c r="AT1579" s="25"/>
      <c r="AU1579" s="25"/>
      <c r="AV1579" s="25"/>
      <c r="AW1579" s="25"/>
      <c r="AX1579" s="25"/>
    </row>
    <row r="1580" spans="7:50" ht="12.75">
      <c r="G1580" s="49"/>
      <c r="K1580" s="100"/>
      <c r="L1580" s="100"/>
      <c r="M1580" s="106"/>
      <c r="N1580" s="106"/>
      <c r="O1580" s="27"/>
      <c r="P1580" s="27"/>
      <c r="Q1580" s="27"/>
      <c r="R1580" s="27"/>
      <c r="S1580" s="27"/>
      <c r="T1580" s="27"/>
      <c r="U1580" s="27"/>
      <c r="V1580" s="27"/>
      <c r="W1580" s="27"/>
      <c r="X1580" s="27"/>
      <c r="Y1580" s="27"/>
      <c r="Z1580" s="27"/>
      <c r="AA1580" s="27"/>
      <c r="AB1580" s="27"/>
      <c r="AC1580" s="25"/>
      <c r="AD1580" s="25"/>
      <c r="AE1580" s="25"/>
      <c r="AF1580" s="25"/>
      <c r="AG1580" s="25"/>
      <c r="AH1580" s="25"/>
      <c r="AI1580" s="25"/>
      <c r="AJ1580" s="25"/>
      <c r="AK1580" s="25"/>
      <c r="AL1580" s="25"/>
      <c r="AM1580" s="25"/>
      <c r="AN1580" s="25"/>
      <c r="AO1580" s="25"/>
      <c r="AP1580" s="25"/>
      <c r="AQ1580" s="25"/>
      <c r="AR1580" s="25"/>
      <c r="AS1580" s="25"/>
      <c r="AT1580" s="25"/>
      <c r="AU1580" s="25"/>
      <c r="AV1580" s="25"/>
      <c r="AW1580" s="25"/>
      <c r="AX1580" s="25"/>
    </row>
    <row r="1581" spans="7:50" ht="12.75">
      <c r="G1581" s="49"/>
      <c r="K1581" s="100"/>
      <c r="L1581" s="100"/>
      <c r="M1581" s="106"/>
      <c r="N1581" s="106"/>
      <c r="O1581" s="27"/>
      <c r="P1581" s="27"/>
      <c r="Q1581" s="27"/>
      <c r="R1581" s="27"/>
      <c r="S1581" s="27"/>
      <c r="T1581" s="27"/>
      <c r="U1581" s="27"/>
      <c r="V1581" s="27"/>
      <c r="W1581" s="27"/>
      <c r="X1581" s="27"/>
      <c r="Y1581" s="27"/>
      <c r="Z1581" s="27"/>
      <c r="AA1581" s="27"/>
      <c r="AB1581" s="27"/>
      <c r="AC1581" s="25"/>
      <c r="AD1581" s="25"/>
      <c r="AE1581" s="25"/>
      <c r="AF1581" s="25"/>
      <c r="AG1581" s="25"/>
      <c r="AH1581" s="25"/>
      <c r="AI1581" s="25"/>
      <c r="AJ1581" s="25"/>
      <c r="AK1581" s="25"/>
      <c r="AL1581" s="25"/>
      <c r="AM1581" s="25"/>
      <c r="AN1581" s="25"/>
      <c r="AO1581" s="25"/>
      <c r="AP1581" s="25"/>
      <c r="AQ1581" s="25"/>
      <c r="AR1581" s="25"/>
      <c r="AS1581" s="25"/>
      <c r="AT1581" s="25"/>
      <c r="AU1581" s="25"/>
      <c r="AV1581" s="25"/>
      <c r="AW1581" s="25"/>
      <c r="AX1581" s="25"/>
    </row>
    <row r="1582" spans="7:50" ht="12.75">
      <c r="G1582" s="49"/>
      <c r="K1582" s="100"/>
      <c r="L1582" s="100"/>
      <c r="M1582" s="106"/>
      <c r="N1582" s="106"/>
      <c r="O1582" s="27"/>
      <c r="P1582" s="27"/>
      <c r="Q1582" s="27"/>
      <c r="R1582" s="27"/>
      <c r="S1582" s="27"/>
      <c r="T1582" s="27"/>
      <c r="U1582" s="27"/>
      <c r="V1582" s="27"/>
      <c r="W1582" s="27"/>
      <c r="X1582" s="27"/>
      <c r="Y1582" s="27"/>
      <c r="Z1582" s="27"/>
      <c r="AA1582" s="27"/>
      <c r="AB1582" s="27"/>
      <c r="AC1582" s="25"/>
      <c r="AD1582" s="25"/>
      <c r="AE1582" s="25"/>
      <c r="AF1582" s="25"/>
      <c r="AG1582" s="25"/>
      <c r="AH1582" s="25"/>
      <c r="AI1582" s="25"/>
      <c r="AJ1582" s="25"/>
      <c r="AK1582" s="25"/>
      <c r="AL1582" s="25"/>
      <c r="AM1582" s="25"/>
      <c r="AN1582" s="25"/>
      <c r="AO1582" s="25"/>
      <c r="AP1582" s="25"/>
      <c r="AQ1582" s="25"/>
      <c r="AR1582" s="25"/>
      <c r="AS1582" s="25"/>
      <c r="AT1582" s="25"/>
      <c r="AU1582" s="25"/>
      <c r="AV1582" s="25"/>
      <c r="AW1582" s="25"/>
      <c r="AX1582" s="25"/>
    </row>
    <row r="1583" spans="7:50" ht="12.75">
      <c r="G1583" s="49"/>
      <c r="K1583" s="100"/>
      <c r="L1583" s="100"/>
      <c r="M1583" s="106"/>
      <c r="N1583" s="106"/>
      <c r="O1583" s="27"/>
      <c r="P1583" s="27"/>
      <c r="Q1583" s="27"/>
      <c r="R1583" s="27"/>
      <c r="S1583" s="27"/>
      <c r="T1583" s="27"/>
      <c r="U1583" s="27"/>
      <c r="V1583" s="27"/>
      <c r="W1583" s="27"/>
      <c r="X1583" s="27"/>
      <c r="Y1583" s="27"/>
      <c r="Z1583" s="27"/>
      <c r="AA1583" s="27"/>
      <c r="AB1583" s="27"/>
      <c r="AC1583" s="25"/>
      <c r="AD1583" s="25"/>
      <c r="AE1583" s="25"/>
      <c r="AF1583" s="25"/>
      <c r="AG1583" s="25"/>
      <c r="AH1583" s="25"/>
      <c r="AI1583" s="25"/>
      <c r="AJ1583" s="25"/>
      <c r="AK1583" s="25"/>
      <c r="AL1583" s="25"/>
      <c r="AM1583" s="25"/>
      <c r="AN1583" s="25"/>
      <c r="AO1583" s="25"/>
      <c r="AP1583" s="25"/>
      <c r="AQ1583" s="25"/>
      <c r="AR1583" s="25"/>
      <c r="AS1583" s="25"/>
      <c r="AT1583" s="25"/>
      <c r="AU1583" s="25"/>
      <c r="AV1583" s="25"/>
      <c r="AW1583" s="25"/>
      <c r="AX1583" s="25"/>
    </row>
    <row r="1584" spans="7:50" ht="12.75">
      <c r="G1584" s="49"/>
      <c r="K1584" s="100"/>
      <c r="L1584" s="100"/>
      <c r="M1584" s="106"/>
      <c r="N1584" s="106"/>
      <c r="O1584" s="27"/>
      <c r="P1584" s="27"/>
      <c r="Q1584" s="27"/>
      <c r="R1584" s="27"/>
      <c r="S1584" s="27"/>
      <c r="T1584" s="27"/>
      <c r="U1584" s="27"/>
      <c r="V1584" s="27"/>
      <c r="W1584" s="27"/>
      <c r="X1584" s="27"/>
      <c r="Y1584" s="27"/>
      <c r="Z1584" s="27"/>
      <c r="AA1584" s="27"/>
      <c r="AB1584" s="27"/>
      <c r="AC1584" s="25"/>
      <c r="AD1584" s="25"/>
      <c r="AE1584" s="25"/>
      <c r="AF1584" s="25"/>
      <c r="AG1584" s="25"/>
      <c r="AH1584" s="25"/>
      <c r="AI1584" s="25"/>
      <c r="AJ1584" s="25"/>
      <c r="AK1584" s="25"/>
      <c r="AL1584" s="25"/>
      <c r="AM1584" s="25"/>
      <c r="AN1584" s="25"/>
      <c r="AO1584" s="25"/>
      <c r="AP1584" s="25"/>
      <c r="AQ1584" s="25"/>
      <c r="AR1584" s="25"/>
      <c r="AS1584" s="25"/>
      <c r="AT1584" s="25"/>
      <c r="AU1584" s="25"/>
      <c r="AV1584" s="25"/>
      <c r="AW1584" s="25"/>
      <c r="AX1584" s="25"/>
    </row>
    <row r="1585" spans="7:50" ht="12.75">
      <c r="G1585" s="49"/>
      <c r="K1585" s="100"/>
      <c r="L1585" s="100"/>
      <c r="M1585" s="106"/>
      <c r="N1585" s="106"/>
      <c r="O1585" s="27"/>
      <c r="P1585" s="27"/>
      <c r="Q1585" s="27"/>
      <c r="R1585" s="27"/>
      <c r="S1585" s="27"/>
      <c r="T1585" s="27"/>
      <c r="U1585" s="27"/>
      <c r="V1585" s="27"/>
      <c r="W1585" s="27"/>
      <c r="X1585" s="27"/>
      <c r="Y1585" s="27"/>
      <c r="Z1585" s="27"/>
      <c r="AA1585" s="27"/>
      <c r="AB1585" s="27"/>
      <c r="AC1585" s="25"/>
      <c r="AD1585" s="25"/>
      <c r="AE1585" s="25"/>
      <c r="AF1585" s="25"/>
      <c r="AG1585" s="25"/>
      <c r="AH1585" s="25"/>
      <c r="AI1585" s="25"/>
      <c r="AJ1585" s="25"/>
      <c r="AK1585" s="25"/>
      <c r="AL1585" s="25"/>
      <c r="AM1585" s="25"/>
      <c r="AN1585" s="25"/>
      <c r="AO1585" s="25"/>
      <c r="AP1585" s="25"/>
      <c r="AQ1585" s="25"/>
      <c r="AR1585" s="25"/>
      <c r="AS1585" s="25"/>
      <c r="AT1585" s="25"/>
      <c r="AU1585" s="25"/>
      <c r="AV1585" s="25"/>
      <c r="AW1585" s="25"/>
      <c r="AX1585" s="25"/>
    </row>
    <row r="1586" spans="7:50" ht="12.75">
      <c r="G1586" s="49"/>
      <c r="K1586" s="100"/>
      <c r="L1586" s="100"/>
      <c r="M1586" s="106"/>
      <c r="N1586" s="106"/>
      <c r="O1586" s="27"/>
      <c r="P1586" s="27"/>
      <c r="Q1586" s="27"/>
      <c r="R1586" s="27"/>
      <c r="S1586" s="27"/>
      <c r="T1586" s="27"/>
      <c r="U1586" s="27"/>
      <c r="V1586" s="27"/>
      <c r="W1586" s="27"/>
      <c r="X1586" s="27"/>
      <c r="Y1586" s="27"/>
      <c r="Z1586" s="27"/>
      <c r="AA1586" s="27"/>
      <c r="AB1586" s="27"/>
      <c r="AC1586" s="25"/>
      <c r="AD1586" s="25"/>
      <c r="AE1586" s="25"/>
      <c r="AF1586" s="25"/>
      <c r="AG1586" s="25"/>
      <c r="AH1586" s="25"/>
      <c r="AI1586" s="25"/>
      <c r="AJ1586" s="25"/>
      <c r="AK1586" s="25"/>
      <c r="AL1586" s="25"/>
      <c r="AM1586" s="25"/>
      <c r="AN1586" s="25"/>
      <c r="AO1586" s="25"/>
      <c r="AP1586" s="25"/>
      <c r="AQ1586" s="25"/>
      <c r="AR1586" s="25"/>
      <c r="AS1586" s="25"/>
      <c r="AT1586" s="25"/>
      <c r="AU1586" s="25"/>
      <c r="AV1586" s="25"/>
      <c r="AW1586" s="25"/>
      <c r="AX1586" s="25"/>
    </row>
    <row r="1587" spans="7:50" ht="12.75">
      <c r="G1587" s="49"/>
      <c r="K1587" s="100"/>
      <c r="L1587" s="100"/>
      <c r="M1587" s="106"/>
      <c r="N1587" s="106"/>
      <c r="O1587" s="27"/>
      <c r="P1587" s="27"/>
      <c r="Q1587" s="27"/>
      <c r="R1587" s="27"/>
      <c r="S1587" s="27"/>
      <c r="T1587" s="27"/>
      <c r="U1587" s="27"/>
      <c r="V1587" s="27"/>
      <c r="W1587" s="27"/>
      <c r="X1587" s="27"/>
      <c r="Y1587" s="27"/>
      <c r="Z1587" s="27"/>
      <c r="AA1587" s="27"/>
      <c r="AB1587" s="27"/>
      <c r="AC1587" s="25"/>
      <c r="AD1587" s="25"/>
      <c r="AE1587" s="25"/>
      <c r="AF1587" s="25"/>
      <c r="AG1587" s="25"/>
      <c r="AH1587" s="25"/>
      <c r="AI1587" s="25"/>
      <c r="AJ1587" s="25"/>
      <c r="AK1587" s="25"/>
      <c r="AL1587" s="25"/>
      <c r="AM1587" s="25"/>
      <c r="AN1587" s="25"/>
      <c r="AO1587" s="25"/>
      <c r="AP1587" s="25"/>
      <c r="AQ1587" s="25"/>
      <c r="AR1587" s="25"/>
      <c r="AS1587" s="25"/>
      <c r="AT1587" s="25"/>
      <c r="AU1587" s="25"/>
      <c r="AV1587" s="25"/>
      <c r="AW1587" s="25"/>
      <c r="AX1587" s="25"/>
    </row>
    <row r="1588" spans="7:50" ht="12.75">
      <c r="G1588" s="49"/>
      <c r="K1588" s="100"/>
      <c r="L1588" s="100"/>
      <c r="M1588" s="106"/>
      <c r="N1588" s="106"/>
      <c r="O1588" s="27"/>
      <c r="P1588" s="27"/>
      <c r="Q1588" s="27"/>
      <c r="R1588" s="27"/>
      <c r="S1588" s="27"/>
      <c r="T1588" s="27"/>
      <c r="U1588" s="27"/>
      <c r="V1588" s="27"/>
      <c r="W1588" s="27"/>
      <c r="X1588" s="27"/>
      <c r="Y1588" s="27"/>
      <c r="Z1588" s="27"/>
      <c r="AA1588" s="27"/>
      <c r="AB1588" s="27"/>
      <c r="AC1588" s="25"/>
      <c r="AD1588" s="25"/>
      <c r="AE1588" s="25"/>
      <c r="AF1588" s="25"/>
      <c r="AG1588" s="25"/>
      <c r="AH1588" s="25"/>
      <c r="AI1588" s="25"/>
      <c r="AJ1588" s="25"/>
      <c r="AK1588" s="25"/>
      <c r="AL1588" s="25"/>
      <c r="AM1588" s="25"/>
      <c r="AN1588" s="25"/>
      <c r="AO1588" s="25"/>
      <c r="AP1588" s="25"/>
      <c r="AQ1588" s="25"/>
      <c r="AR1588" s="25"/>
      <c r="AS1588" s="25"/>
      <c r="AT1588" s="25"/>
      <c r="AU1588" s="25"/>
      <c r="AV1588" s="25"/>
      <c r="AW1588" s="25"/>
      <c r="AX1588" s="25"/>
    </row>
    <row r="1589" spans="7:50" ht="12.75">
      <c r="G1589" s="49"/>
      <c r="K1589" s="100"/>
      <c r="L1589" s="100"/>
      <c r="M1589" s="106"/>
      <c r="N1589" s="106"/>
      <c r="O1589" s="27"/>
      <c r="P1589" s="27"/>
      <c r="Q1589" s="27"/>
      <c r="R1589" s="27"/>
      <c r="S1589" s="27"/>
      <c r="T1589" s="27"/>
      <c r="U1589" s="27"/>
      <c r="V1589" s="27"/>
      <c r="W1589" s="27"/>
      <c r="X1589" s="27"/>
      <c r="Y1589" s="27"/>
      <c r="Z1589" s="27"/>
      <c r="AA1589" s="27"/>
      <c r="AB1589" s="27"/>
      <c r="AC1589" s="25"/>
      <c r="AD1589" s="25"/>
      <c r="AE1589" s="25"/>
      <c r="AF1589" s="25"/>
      <c r="AG1589" s="25"/>
      <c r="AH1589" s="25"/>
      <c r="AI1589" s="25"/>
      <c r="AJ1589" s="25"/>
      <c r="AK1589" s="25"/>
      <c r="AL1589" s="25"/>
      <c r="AM1589" s="25"/>
      <c r="AN1589" s="25"/>
      <c r="AO1589" s="25"/>
      <c r="AP1589" s="25"/>
      <c r="AQ1589" s="25"/>
      <c r="AR1589" s="25"/>
      <c r="AS1589" s="25"/>
      <c r="AT1589" s="25"/>
      <c r="AU1589" s="25"/>
      <c r="AV1589" s="25"/>
      <c r="AW1589" s="25"/>
      <c r="AX1589" s="25"/>
    </row>
    <row r="1590" spans="7:50" ht="12.75">
      <c r="G1590" s="49"/>
      <c r="K1590" s="100"/>
      <c r="L1590" s="100"/>
      <c r="M1590" s="106"/>
      <c r="N1590" s="106"/>
      <c r="O1590" s="27"/>
      <c r="P1590" s="27"/>
      <c r="Q1590" s="27"/>
      <c r="R1590" s="27"/>
      <c r="S1590" s="27"/>
      <c r="T1590" s="27"/>
      <c r="U1590" s="27"/>
      <c r="V1590" s="27"/>
      <c r="W1590" s="27"/>
      <c r="X1590" s="27"/>
      <c r="Y1590" s="27"/>
      <c r="Z1590" s="27"/>
      <c r="AA1590" s="27"/>
      <c r="AB1590" s="27"/>
      <c r="AC1590" s="25"/>
      <c r="AD1590" s="25"/>
      <c r="AE1590" s="25"/>
      <c r="AF1590" s="25"/>
      <c r="AG1590" s="25"/>
      <c r="AH1590" s="25"/>
      <c r="AI1590" s="25"/>
      <c r="AJ1590" s="25"/>
      <c r="AK1590" s="25"/>
      <c r="AL1590" s="25"/>
      <c r="AM1590" s="25"/>
      <c r="AN1590" s="25"/>
      <c r="AO1590" s="25"/>
      <c r="AP1590" s="25"/>
      <c r="AQ1590" s="25"/>
      <c r="AR1590" s="25"/>
      <c r="AS1590" s="25"/>
      <c r="AT1590" s="25"/>
      <c r="AU1590" s="25"/>
      <c r="AV1590" s="25"/>
      <c r="AW1590" s="25"/>
      <c r="AX1590" s="25"/>
    </row>
    <row r="1591" spans="7:50" ht="12.75">
      <c r="G1591" s="49"/>
      <c r="K1591" s="100"/>
      <c r="L1591" s="100"/>
      <c r="M1591" s="106"/>
      <c r="N1591" s="106"/>
      <c r="O1591" s="27"/>
      <c r="P1591" s="27"/>
      <c r="Q1591" s="27"/>
      <c r="R1591" s="27"/>
      <c r="S1591" s="27"/>
      <c r="T1591" s="27"/>
      <c r="U1591" s="27"/>
      <c r="V1591" s="27"/>
      <c r="W1591" s="27"/>
      <c r="X1591" s="27"/>
      <c r="Y1591" s="27"/>
      <c r="Z1591" s="27"/>
      <c r="AA1591" s="27"/>
      <c r="AB1591" s="27"/>
      <c r="AC1591" s="25"/>
      <c r="AD1591" s="25"/>
      <c r="AE1591" s="25"/>
      <c r="AF1591" s="25"/>
      <c r="AG1591" s="25"/>
      <c r="AH1591" s="25"/>
      <c r="AI1591" s="25"/>
      <c r="AJ1591" s="25"/>
      <c r="AK1591" s="25"/>
      <c r="AL1591" s="25"/>
      <c r="AM1591" s="25"/>
      <c r="AN1591" s="25"/>
      <c r="AO1591" s="25"/>
      <c r="AP1591" s="25"/>
      <c r="AQ1591" s="25"/>
      <c r="AR1591" s="25"/>
      <c r="AS1591" s="25"/>
      <c r="AT1591" s="25"/>
      <c r="AU1591" s="25"/>
      <c r="AV1591" s="25"/>
      <c r="AW1591" s="25"/>
      <c r="AX1591" s="25"/>
    </row>
    <row r="1592" spans="7:50" ht="12.75">
      <c r="G1592" s="49"/>
      <c r="K1592" s="100"/>
      <c r="L1592" s="100"/>
      <c r="M1592" s="106"/>
      <c r="N1592" s="106"/>
      <c r="O1592" s="27"/>
      <c r="P1592" s="27"/>
      <c r="Q1592" s="27"/>
      <c r="R1592" s="27"/>
      <c r="S1592" s="27"/>
      <c r="T1592" s="27"/>
      <c r="U1592" s="27"/>
      <c r="V1592" s="27"/>
      <c r="W1592" s="27"/>
      <c r="X1592" s="27"/>
      <c r="Y1592" s="27"/>
      <c r="Z1592" s="27"/>
      <c r="AA1592" s="27"/>
      <c r="AB1592" s="27"/>
      <c r="AC1592" s="25"/>
      <c r="AD1592" s="25"/>
      <c r="AE1592" s="25"/>
      <c r="AF1592" s="25"/>
      <c r="AG1592" s="25"/>
      <c r="AH1592" s="25"/>
      <c r="AI1592" s="25"/>
      <c r="AJ1592" s="25"/>
      <c r="AK1592" s="25"/>
      <c r="AL1592" s="25"/>
      <c r="AM1592" s="25"/>
      <c r="AN1592" s="25"/>
      <c r="AO1592" s="25"/>
      <c r="AP1592" s="25"/>
      <c r="AQ1592" s="25"/>
      <c r="AR1592" s="25"/>
      <c r="AS1592" s="25"/>
      <c r="AT1592" s="25"/>
      <c r="AU1592" s="25"/>
      <c r="AV1592" s="25"/>
      <c r="AW1592" s="25"/>
      <c r="AX1592" s="25"/>
    </row>
    <row r="1593" spans="7:50" ht="12.75">
      <c r="G1593" s="49"/>
      <c r="K1593" s="100"/>
      <c r="L1593" s="100"/>
      <c r="M1593" s="106"/>
      <c r="N1593" s="106"/>
      <c r="O1593" s="27"/>
      <c r="P1593" s="27"/>
      <c r="Q1593" s="27"/>
      <c r="R1593" s="27"/>
      <c r="S1593" s="27"/>
      <c r="T1593" s="27"/>
      <c r="U1593" s="27"/>
      <c r="V1593" s="27"/>
      <c r="W1593" s="27"/>
      <c r="X1593" s="27"/>
      <c r="Y1593" s="27"/>
      <c r="Z1593" s="27"/>
      <c r="AA1593" s="27"/>
      <c r="AB1593" s="27"/>
      <c r="AC1593" s="25"/>
      <c r="AD1593" s="25"/>
      <c r="AE1593" s="25"/>
      <c r="AF1593" s="25"/>
      <c r="AG1593" s="25"/>
      <c r="AH1593" s="25"/>
      <c r="AI1593" s="25"/>
      <c r="AJ1593" s="25"/>
      <c r="AK1593" s="25"/>
      <c r="AL1593" s="25"/>
      <c r="AM1593" s="25"/>
      <c r="AN1593" s="25"/>
      <c r="AO1593" s="25"/>
      <c r="AP1593" s="25"/>
      <c r="AQ1593" s="25"/>
      <c r="AR1593" s="25"/>
      <c r="AS1593" s="25"/>
      <c r="AT1593" s="25"/>
      <c r="AU1593" s="25"/>
      <c r="AV1593" s="25"/>
      <c r="AW1593" s="25"/>
      <c r="AX1593" s="25"/>
    </row>
    <row r="1594" spans="7:50" ht="12.75">
      <c r="G1594" s="49"/>
      <c r="K1594" s="100"/>
      <c r="L1594" s="100"/>
      <c r="M1594" s="106"/>
      <c r="N1594" s="106"/>
      <c r="O1594" s="27"/>
      <c r="P1594" s="27"/>
      <c r="Q1594" s="27"/>
      <c r="R1594" s="27"/>
      <c r="S1594" s="27"/>
      <c r="T1594" s="27"/>
      <c r="U1594" s="27"/>
      <c r="V1594" s="27"/>
      <c r="W1594" s="27"/>
      <c r="X1594" s="27"/>
      <c r="Y1594" s="27"/>
      <c r="Z1594" s="27"/>
      <c r="AA1594" s="27"/>
      <c r="AB1594" s="27"/>
      <c r="AC1594" s="25"/>
      <c r="AD1594" s="25"/>
      <c r="AE1594" s="25"/>
      <c r="AF1594" s="25"/>
      <c r="AG1594" s="25"/>
      <c r="AH1594" s="25"/>
      <c r="AI1594" s="25"/>
      <c r="AJ1594" s="25"/>
      <c r="AK1594" s="25"/>
      <c r="AL1594" s="25"/>
      <c r="AM1594" s="25"/>
      <c r="AN1594" s="25"/>
      <c r="AO1594" s="25"/>
      <c r="AP1594" s="25"/>
      <c r="AQ1594" s="25"/>
      <c r="AR1594" s="25"/>
      <c r="AS1594" s="25"/>
      <c r="AT1594" s="25"/>
      <c r="AU1594" s="25"/>
      <c r="AV1594" s="25"/>
      <c r="AW1594" s="25"/>
      <c r="AX1594" s="25"/>
    </row>
    <row r="1595" spans="7:50" ht="12.75">
      <c r="G1595" s="49"/>
      <c r="K1595" s="100"/>
      <c r="L1595" s="100"/>
      <c r="M1595" s="106"/>
      <c r="N1595" s="106"/>
      <c r="O1595" s="27"/>
      <c r="P1595" s="27"/>
      <c r="Q1595" s="27"/>
      <c r="R1595" s="27"/>
      <c r="S1595" s="27"/>
      <c r="T1595" s="27"/>
      <c r="U1595" s="27"/>
      <c r="V1595" s="27"/>
      <c r="W1595" s="27"/>
      <c r="X1595" s="27"/>
      <c r="Y1595" s="27"/>
      <c r="Z1595" s="27"/>
      <c r="AA1595" s="27"/>
      <c r="AB1595" s="27"/>
      <c r="AC1595" s="25"/>
      <c r="AD1595" s="25"/>
      <c r="AE1595" s="25"/>
      <c r="AF1595" s="25"/>
      <c r="AG1595" s="25"/>
      <c r="AH1595" s="25"/>
      <c r="AI1595" s="25"/>
      <c r="AJ1595" s="25"/>
      <c r="AK1595" s="25"/>
      <c r="AL1595" s="25"/>
      <c r="AM1595" s="25"/>
      <c r="AN1595" s="25"/>
      <c r="AO1595" s="25"/>
      <c r="AP1595" s="25"/>
      <c r="AQ1595" s="25"/>
      <c r="AR1595" s="25"/>
      <c r="AS1595" s="25"/>
      <c r="AT1595" s="25"/>
      <c r="AU1595" s="25"/>
      <c r="AV1595" s="25"/>
      <c r="AW1595" s="25"/>
      <c r="AX1595" s="25"/>
    </row>
    <row r="1596" spans="7:50" ht="12.75">
      <c r="G1596" s="49"/>
      <c r="K1596" s="100"/>
      <c r="L1596" s="100"/>
      <c r="M1596" s="106"/>
      <c r="N1596" s="106"/>
      <c r="O1596" s="27"/>
      <c r="P1596" s="27"/>
      <c r="Q1596" s="27"/>
      <c r="R1596" s="27"/>
      <c r="S1596" s="27"/>
      <c r="T1596" s="27"/>
      <c r="U1596" s="27"/>
      <c r="V1596" s="27"/>
      <c r="W1596" s="27"/>
      <c r="X1596" s="27"/>
      <c r="Y1596" s="27"/>
      <c r="Z1596" s="27"/>
      <c r="AA1596" s="27"/>
      <c r="AB1596" s="27"/>
      <c r="AC1596" s="25"/>
      <c r="AD1596" s="25"/>
      <c r="AE1596" s="25"/>
      <c r="AF1596" s="25"/>
      <c r="AG1596" s="25"/>
      <c r="AH1596" s="25"/>
      <c r="AI1596" s="25"/>
      <c r="AJ1596" s="25"/>
      <c r="AK1596" s="25"/>
      <c r="AL1596" s="25"/>
      <c r="AM1596" s="25"/>
      <c r="AN1596" s="25"/>
      <c r="AO1596" s="25"/>
      <c r="AP1596" s="25"/>
      <c r="AQ1596" s="25"/>
      <c r="AR1596" s="25"/>
      <c r="AS1596" s="25"/>
      <c r="AT1596" s="25"/>
      <c r="AU1596" s="25"/>
      <c r="AV1596" s="25"/>
      <c r="AW1596" s="25"/>
      <c r="AX1596" s="25"/>
    </row>
    <row r="1597" spans="7:50" ht="12.75">
      <c r="G1597" s="49"/>
      <c r="K1597" s="100"/>
      <c r="L1597" s="100"/>
      <c r="M1597" s="106"/>
      <c r="N1597" s="106"/>
      <c r="O1597" s="27"/>
      <c r="P1597" s="27"/>
      <c r="Q1597" s="27"/>
      <c r="R1597" s="27"/>
      <c r="S1597" s="27"/>
      <c r="T1597" s="27"/>
      <c r="U1597" s="27"/>
      <c r="V1597" s="27"/>
      <c r="W1597" s="27"/>
      <c r="X1597" s="27"/>
      <c r="Y1597" s="27"/>
      <c r="Z1597" s="27"/>
      <c r="AA1597" s="27"/>
      <c r="AB1597" s="27"/>
      <c r="AC1597" s="25"/>
      <c r="AD1597" s="25"/>
      <c r="AE1597" s="25"/>
      <c r="AF1597" s="25"/>
      <c r="AG1597" s="25"/>
      <c r="AH1597" s="25"/>
      <c r="AI1597" s="25"/>
      <c r="AJ1597" s="25"/>
      <c r="AK1597" s="25"/>
      <c r="AL1597" s="25"/>
      <c r="AM1597" s="25"/>
      <c r="AN1597" s="25"/>
      <c r="AO1597" s="25"/>
      <c r="AP1597" s="25"/>
      <c r="AQ1597" s="25"/>
      <c r="AR1597" s="25"/>
      <c r="AS1597" s="25"/>
      <c r="AT1597" s="25"/>
      <c r="AU1597" s="25"/>
      <c r="AV1597" s="25"/>
      <c r="AW1597" s="25"/>
      <c r="AX1597" s="25"/>
    </row>
    <row r="1598" spans="7:50" ht="12.75">
      <c r="G1598" s="49"/>
      <c r="K1598" s="100"/>
      <c r="L1598" s="100"/>
      <c r="M1598" s="106"/>
      <c r="N1598" s="106"/>
      <c r="O1598" s="27"/>
      <c r="P1598" s="27"/>
      <c r="Q1598" s="27"/>
      <c r="R1598" s="27"/>
      <c r="S1598" s="27"/>
      <c r="T1598" s="27"/>
      <c r="U1598" s="27"/>
      <c r="V1598" s="27"/>
      <c r="W1598" s="27"/>
      <c r="X1598" s="27"/>
      <c r="Y1598" s="27"/>
      <c r="Z1598" s="27"/>
      <c r="AA1598" s="27"/>
      <c r="AB1598" s="27"/>
      <c r="AC1598" s="25"/>
      <c r="AD1598" s="25"/>
      <c r="AE1598" s="25"/>
      <c r="AF1598" s="25"/>
      <c r="AG1598" s="25"/>
      <c r="AH1598" s="25"/>
      <c r="AI1598" s="25"/>
      <c r="AJ1598" s="25"/>
      <c r="AK1598" s="25"/>
      <c r="AL1598" s="25"/>
      <c r="AM1598" s="25"/>
      <c r="AN1598" s="25"/>
      <c r="AO1598" s="25"/>
      <c r="AP1598" s="25"/>
      <c r="AQ1598" s="25"/>
      <c r="AR1598" s="25"/>
      <c r="AS1598" s="25"/>
      <c r="AT1598" s="25"/>
      <c r="AU1598" s="25"/>
      <c r="AV1598" s="25"/>
      <c r="AW1598" s="25"/>
      <c r="AX1598" s="25"/>
    </row>
    <row r="1599" spans="7:50" ht="12.75">
      <c r="G1599" s="49"/>
      <c r="K1599" s="100"/>
      <c r="L1599" s="100"/>
      <c r="M1599" s="106"/>
      <c r="N1599" s="106"/>
      <c r="O1599" s="27"/>
      <c r="P1599" s="27"/>
      <c r="Q1599" s="27"/>
      <c r="R1599" s="27"/>
      <c r="S1599" s="27"/>
      <c r="T1599" s="27"/>
      <c r="U1599" s="27"/>
      <c r="V1599" s="27"/>
      <c r="W1599" s="27"/>
      <c r="X1599" s="27"/>
      <c r="Y1599" s="27"/>
      <c r="Z1599" s="27"/>
      <c r="AA1599" s="27"/>
      <c r="AB1599" s="27"/>
      <c r="AC1599" s="25"/>
      <c r="AD1599" s="25"/>
      <c r="AE1599" s="25"/>
      <c r="AF1599" s="25"/>
      <c r="AG1599" s="25"/>
      <c r="AH1599" s="25"/>
      <c r="AI1599" s="25"/>
      <c r="AJ1599" s="25"/>
      <c r="AK1599" s="25"/>
      <c r="AL1599" s="25"/>
      <c r="AM1599" s="25"/>
      <c r="AN1599" s="25"/>
      <c r="AO1599" s="25"/>
      <c r="AP1599" s="25"/>
      <c r="AQ1599" s="25"/>
      <c r="AR1599" s="25"/>
      <c r="AS1599" s="25"/>
      <c r="AT1599" s="25"/>
      <c r="AU1599" s="25"/>
      <c r="AV1599" s="25"/>
      <c r="AW1599" s="25"/>
      <c r="AX1599" s="25"/>
    </row>
    <row r="1600" spans="7:50" ht="12.75">
      <c r="G1600" s="49"/>
      <c r="K1600" s="100"/>
      <c r="L1600" s="100"/>
      <c r="M1600" s="106"/>
      <c r="N1600" s="106"/>
      <c r="O1600" s="27"/>
      <c r="P1600" s="27"/>
      <c r="Q1600" s="27"/>
      <c r="R1600" s="27"/>
      <c r="S1600" s="27"/>
      <c r="T1600" s="27"/>
      <c r="U1600" s="27"/>
      <c r="V1600" s="27"/>
      <c r="W1600" s="27"/>
      <c r="X1600" s="27"/>
      <c r="Y1600" s="27"/>
      <c r="Z1600" s="27"/>
      <c r="AA1600" s="27"/>
      <c r="AB1600" s="27"/>
      <c r="AC1600" s="25"/>
      <c r="AD1600" s="25"/>
      <c r="AE1600" s="25"/>
      <c r="AF1600" s="25"/>
      <c r="AG1600" s="25"/>
      <c r="AH1600" s="25"/>
      <c r="AI1600" s="25"/>
      <c r="AJ1600" s="25"/>
      <c r="AK1600" s="25"/>
      <c r="AL1600" s="25"/>
      <c r="AM1600" s="25"/>
      <c r="AN1600" s="25"/>
      <c r="AO1600" s="25"/>
      <c r="AP1600" s="25"/>
      <c r="AQ1600" s="25"/>
      <c r="AR1600" s="25"/>
      <c r="AS1600" s="25"/>
      <c r="AT1600" s="25"/>
      <c r="AU1600" s="25"/>
      <c r="AV1600" s="25"/>
      <c r="AW1600" s="25"/>
      <c r="AX1600" s="25"/>
    </row>
    <row r="1601" spans="7:50" ht="12.75">
      <c r="G1601" s="49"/>
      <c r="K1601" s="100"/>
      <c r="L1601" s="100"/>
      <c r="M1601" s="106"/>
      <c r="N1601" s="106"/>
      <c r="O1601" s="27"/>
      <c r="P1601" s="27"/>
      <c r="Q1601" s="27"/>
      <c r="R1601" s="27"/>
      <c r="S1601" s="27"/>
      <c r="T1601" s="27"/>
      <c r="U1601" s="27"/>
      <c r="V1601" s="27"/>
      <c r="W1601" s="27"/>
      <c r="X1601" s="27"/>
      <c r="Y1601" s="27"/>
      <c r="Z1601" s="27"/>
      <c r="AA1601" s="27"/>
      <c r="AB1601" s="27"/>
      <c r="AC1601" s="25"/>
      <c r="AD1601" s="25"/>
      <c r="AE1601" s="25"/>
      <c r="AF1601" s="25"/>
      <c r="AG1601" s="25"/>
      <c r="AH1601" s="25"/>
      <c r="AI1601" s="25"/>
      <c r="AJ1601" s="25"/>
      <c r="AK1601" s="25"/>
      <c r="AL1601" s="25"/>
      <c r="AM1601" s="25"/>
      <c r="AN1601" s="25"/>
      <c r="AO1601" s="25"/>
      <c r="AP1601" s="25"/>
      <c r="AQ1601" s="25"/>
      <c r="AR1601" s="25"/>
      <c r="AS1601" s="25"/>
      <c r="AT1601" s="25"/>
      <c r="AU1601" s="25"/>
      <c r="AV1601" s="25"/>
      <c r="AW1601" s="25"/>
      <c r="AX1601" s="25"/>
    </row>
    <row r="1602" spans="7:50" ht="12.75">
      <c r="G1602" s="49"/>
      <c r="K1602" s="100"/>
      <c r="L1602" s="100"/>
      <c r="M1602" s="106"/>
      <c r="N1602" s="106"/>
      <c r="O1602" s="27"/>
      <c r="P1602" s="27"/>
      <c r="Q1602" s="27"/>
      <c r="R1602" s="27"/>
      <c r="S1602" s="27"/>
      <c r="T1602" s="27"/>
      <c r="U1602" s="27"/>
      <c r="V1602" s="27"/>
      <c r="W1602" s="27"/>
      <c r="X1602" s="27"/>
      <c r="Y1602" s="27"/>
      <c r="Z1602" s="27"/>
      <c r="AA1602" s="27"/>
      <c r="AB1602" s="27"/>
      <c r="AC1602" s="25"/>
      <c r="AD1602" s="25"/>
      <c r="AE1602" s="25"/>
      <c r="AF1602" s="25"/>
      <c r="AG1602" s="25"/>
      <c r="AH1602" s="25"/>
      <c r="AI1602" s="25"/>
      <c r="AJ1602" s="25"/>
      <c r="AK1602" s="25"/>
      <c r="AL1602" s="25"/>
      <c r="AM1602" s="25"/>
      <c r="AN1602" s="25"/>
      <c r="AO1602" s="25"/>
      <c r="AP1602" s="25"/>
      <c r="AQ1602" s="25"/>
      <c r="AR1602" s="25"/>
      <c r="AS1602" s="25"/>
      <c r="AT1602" s="25"/>
      <c r="AU1602" s="25"/>
      <c r="AV1602" s="25"/>
      <c r="AW1602" s="25"/>
      <c r="AX1602" s="25"/>
    </row>
    <row r="1603" spans="7:50" ht="12.75">
      <c r="G1603" s="49"/>
      <c r="K1603" s="100"/>
      <c r="L1603" s="100"/>
      <c r="M1603" s="106"/>
      <c r="N1603" s="106"/>
      <c r="O1603" s="27"/>
      <c r="P1603" s="27"/>
      <c r="Q1603" s="27"/>
      <c r="R1603" s="27"/>
      <c r="S1603" s="27"/>
      <c r="T1603" s="27"/>
      <c r="U1603" s="27"/>
      <c r="V1603" s="27"/>
      <c r="W1603" s="27"/>
      <c r="X1603" s="27"/>
      <c r="Y1603" s="27"/>
      <c r="Z1603" s="27"/>
      <c r="AA1603" s="27"/>
      <c r="AB1603" s="27"/>
      <c r="AC1603" s="25"/>
      <c r="AD1603" s="25"/>
      <c r="AE1603" s="25"/>
      <c r="AF1603" s="25"/>
      <c r="AG1603" s="25"/>
      <c r="AH1603" s="25"/>
      <c r="AI1603" s="25"/>
      <c r="AJ1603" s="25"/>
      <c r="AK1603" s="25"/>
      <c r="AL1603" s="25"/>
      <c r="AM1603" s="25"/>
      <c r="AN1603" s="25"/>
      <c r="AO1603" s="25"/>
      <c r="AP1603" s="25"/>
      <c r="AQ1603" s="25"/>
      <c r="AR1603" s="25"/>
      <c r="AS1603" s="25"/>
      <c r="AT1603" s="25"/>
      <c r="AU1603" s="25"/>
      <c r="AV1603" s="25"/>
      <c r="AW1603" s="25"/>
      <c r="AX1603" s="25"/>
    </row>
    <row r="1604" spans="7:50" ht="12.75">
      <c r="G1604" s="49"/>
      <c r="K1604" s="100"/>
      <c r="L1604" s="100"/>
      <c r="M1604" s="106"/>
      <c r="N1604" s="106"/>
      <c r="O1604" s="27"/>
      <c r="P1604" s="27"/>
      <c r="Q1604" s="27"/>
      <c r="R1604" s="27"/>
      <c r="S1604" s="27"/>
      <c r="T1604" s="27"/>
      <c r="U1604" s="27"/>
      <c r="V1604" s="27"/>
      <c r="W1604" s="27"/>
      <c r="X1604" s="27"/>
      <c r="Y1604" s="27"/>
      <c r="Z1604" s="27"/>
      <c r="AA1604" s="27"/>
      <c r="AB1604" s="27"/>
      <c r="AC1604" s="25"/>
      <c r="AD1604" s="25"/>
      <c r="AE1604" s="25"/>
      <c r="AF1604" s="25"/>
      <c r="AG1604" s="25"/>
      <c r="AH1604" s="25"/>
      <c r="AI1604" s="25"/>
      <c r="AJ1604" s="25"/>
      <c r="AK1604" s="25"/>
      <c r="AL1604" s="25"/>
      <c r="AM1604" s="25"/>
      <c r="AN1604" s="25"/>
      <c r="AO1604" s="25"/>
      <c r="AP1604" s="25"/>
      <c r="AQ1604" s="25"/>
      <c r="AR1604" s="25"/>
      <c r="AS1604" s="25"/>
      <c r="AT1604" s="25"/>
      <c r="AU1604" s="25"/>
      <c r="AV1604" s="25"/>
      <c r="AW1604" s="25"/>
      <c r="AX1604" s="25"/>
    </row>
    <row r="1605" spans="7:50" ht="12.75">
      <c r="G1605" s="49"/>
      <c r="K1605" s="100"/>
      <c r="L1605" s="100"/>
      <c r="M1605" s="106"/>
      <c r="N1605" s="106"/>
      <c r="O1605" s="27"/>
      <c r="P1605" s="27"/>
      <c r="Q1605" s="27"/>
      <c r="R1605" s="27"/>
      <c r="S1605" s="27"/>
      <c r="T1605" s="27"/>
      <c r="U1605" s="27"/>
      <c r="V1605" s="27"/>
      <c r="W1605" s="27"/>
      <c r="X1605" s="27"/>
      <c r="Y1605" s="27"/>
      <c r="Z1605" s="27"/>
      <c r="AA1605" s="27"/>
      <c r="AB1605" s="27"/>
      <c r="AC1605" s="25"/>
      <c r="AD1605" s="25"/>
      <c r="AE1605" s="25"/>
      <c r="AF1605" s="25"/>
      <c r="AG1605" s="25"/>
      <c r="AH1605" s="25"/>
      <c r="AI1605" s="25"/>
      <c r="AJ1605" s="25"/>
      <c r="AK1605" s="25"/>
      <c r="AL1605" s="25"/>
      <c r="AM1605" s="25"/>
      <c r="AN1605" s="25"/>
      <c r="AO1605" s="25"/>
      <c r="AP1605" s="25"/>
      <c r="AQ1605" s="25"/>
      <c r="AR1605" s="25"/>
      <c r="AS1605" s="25"/>
      <c r="AT1605" s="25"/>
      <c r="AU1605" s="25"/>
      <c r="AV1605" s="25"/>
      <c r="AW1605" s="25"/>
      <c r="AX1605" s="25"/>
    </row>
    <row r="1606" spans="7:50" ht="12.75">
      <c r="G1606" s="49"/>
      <c r="K1606" s="100"/>
      <c r="L1606" s="100"/>
      <c r="M1606" s="106"/>
      <c r="N1606" s="106"/>
      <c r="O1606" s="27"/>
      <c r="P1606" s="27"/>
      <c r="Q1606" s="27"/>
      <c r="R1606" s="27"/>
      <c r="S1606" s="27"/>
      <c r="T1606" s="27"/>
      <c r="U1606" s="27"/>
      <c r="V1606" s="27"/>
      <c r="W1606" s="27"/>
      <c r="X1606" s="27"/>
      <c r="Y1606" s="27"/>
      <c r="Z1606" s="27"/>
      <c r="AA1606" s="27"/>
      <c r="AB1606" s="27"/>
      <c r="AC1606" s="25"/>
      <c r="AD1606" s="25"/>
      <c r="AE1606" s="25"/>
      <c r="AF1606" s="25"/>
      <c r="AG1606" s="25"/>
      <c r="AH1606" s="25"/>
      <c r="AI1606" s="25"/>
      <c r="AJ1606" s="25"/>
      <c r="AK1606" s="25"/>
      <c r="AL1606" s="25"/>
      <c r="AM1606" s="25"/>
      <c r="AN1606" s="25"/>
      <c r="AO1606" s="25"/>
      <c r="AP1606" s="25"/>
      <c r="AQ1606" s="25"/>
      <c r="AR1606" s="25"/>
      <c r="AS1606" s="25"/>
      <c r="AT1606" s="25"/>
      <c r="AU1606" s="25"/>
      <c r="AV1606" s="25"/>
      <c r="AW1606" s="25"/>
      <c r="AX1606" s="25"/>
    </row>
    <row r="1607" spans="7:50" ht="12.75">
      <c r="G1607" s="49"/>
      <c r="K1607" s="100"/>
      <c r="L1607" s="100"/>
      <c r="M1607" s="106"/>
      <c r="N1607" s="106"/>
      <c r="O1607" s="27"/>
      <c r="P1607" s="27"/>
      <c r="Q1607" s="27"/>
      <c r="R1607" s="27"/>
      <c r="S1607" s="27"/>
      <c r="T1607" s="27"/>
      <c r="U1607" s="27"/>
      <c r="V1607" s="27"/>
      <c r="W1607" s="27"/>
      <c r="X1607" s="27"/>
      <c r="Y1607" s="27"/>
      <c r="Z1607" s="27"/>
      <c r="AA1607" s="27"/>
      <c r="AB1607" s="27"/>
      <c r="AC1607" s="25"/>
      <c r="AD1607" s="25"/>
      <c r="AE1607" s="25"/>
      <c r="AF1607" s="25"/>
      <c r="AG1607" s="25"/>
      <c r="AH1607" s="25"/>
      <c r="AI1607" s="25"/>
      <c r="AJ1607" s="25"/>
      <c r="AK1607" s="25"/>
      <c r="AL1607" s="25"/>
      <c r="AM1607" s="25"/>
      <c r="AN1607" s="25"/>
      <c r="AO1607" s="25"/>
      <c r="AP1607" s="25"/>
      <c r="AQ1607" s="25"/>
      <c r="AR1607" s="25"/>
      <c r="AS1607" s="25"/>
      <c r="AT1607" s="25"/>
      <c r="AU1607" s="25"/>
      <c r="AV1607" s="25"/>
      <c r="AW1607" s="25"/>
      <c r="AX1607" s="25"/>
    </row>
    <row r="1608" spans="7:50" ht="12.75">
      <c r="G1608" s="49"/>
      <c r="K1608" s="100"/>
      <c r="L1608" s="100"/>
      <c r="M1608" s="106"/>
      <c r="N1608" s="106"/>
      <c r="O1608" s="27"/>
      <c r="P1608" s="27"/>
      <c r="Q1608" s="27"/>
      <c r="R1608" s="27"/>
      <c r="S1608" s="27"/>
      <c r="T1608" s="27"/>
      <c r="U1608" s="27"/>
      <c r="V1608" s="27"/>
      <c r="W1608" s="27"/>
      <c r="X1608" s="27"/>
      <c r="Y1608" s="27"/>
      <c r="Z1608" s="27"/>
      <c r="AA1608" s="27"/>
      <c r="AB1608" s="27"/>
      <c r="AC1608" s="25"/>
      <c r="AD1608" s="25"/>
      <c r="AE1608" s="25"/>
      <c r="AF1608" s="25"/>
      <c r="AG1608" s="25"/>
      <c r="AH1608" s="25"/>
      <c r="AI1608" s="25"/>
      <c r="AJ1608" s="25"/>
      <c r="AK1608" s="25"/>
      <c r="AL1608" s="25"/>
      <c r="AM1608" s="25"/>
      <c r="AN1608" s="25"/>
      <c r="AO1608" s="25"/>
      <c r="AP1608" s="25"/>
      <c r="AQ1608" s="25"/>
      <c r="AR1608" s="25"/>
      <c r="AS1608" s="25"/>
      <c r="AT1608" s="25"/>
      <c r="AU1608" s="25"/>
      <c r="AV1608" s="25"/>
      <c r="AW1608" s="25"/>
      <c r="AX1608" s="25"/>
    </row>
    <row r="1609" spans="7:50" ht="12.75">
      <c r="G1609" s="49"/>
      <c r="K1609" s="100"/>
      <c r="L1609" s="100"/>
      <c r="M1609" s="106"/>
      <c r="N1609" s="106"/>
      <c r="O1609" s="27"/>
      <c r="P1609" s="27"/>
      <c r="Q1609" s="27"/>
      <c r="R1609" s="27"/>
      <c r="S1609" s="27"/>
      <c r="T1609" s="27"/>
      <c r="U1609" s="27"/>
      <c r="V1609" s="27"/>
      <c r="W1609" s="27"/>
      <c r="X1609" s="27"/>
      <c r="Y1609" s="27"/>
      <c r="Z1609" s="27"/>
      <c r="AA1609" s="27"/>
      <c r="AB1609" s="27"/>
      <c r="AC1609" s="25"/>
      <c r="AD1609" s="25"/>
      <c r="AE1609" s="25"/>
      <c r="AF1609" s="25"/>
      <c r="AG1609" s="25"/>
      <c r="AH1609" s="25"/>
      <c r="AI1609" s="25"/>
      <c r="AJ1609" s="25"/>
      <c r="AK1609" s="25"/>
      <c r="AL1609" s="25"/>
      <c r="AM1609" s="25"/>
      <c r="AN1609" s="25"/>
      <c r="AO1609" s="25"/>
      <c r="AP1609" s="25"/>
      <c r="AQ1609" s="25"/>
      <c r="AR1609" s="25"/>
      <c r="AS1609" s="25"/>
      <c r="AT1609" s="25"/>
      <c r="AU1609" s="25"/>
      <c r="AV1609" s="25"/>
      <c r="AW1609" s="25"/>
      <c r="AX1609" s="25"/>
    </row>
    <row r="1610" spans="7:50" ht="12.75">
      <c r="G1610" s="49"/>
      <c r="K1610" s="100"/>
      <c r="L1610" s="100"/>
      <c r="M1610" s="106"/>
      <c r="N1610" s="106"/>
      <c r="O1610" s="27"/>
      <c r="P1610" s="27"/>
      <c r="Q1610" s="27"/>
      <c r="R1610" s="27"/>
      <c r="S1610" s="27"/>
      <c r="T1610" s="27"/>
      <c r="U1610" s="27"/>
      <c r="V1610" s="27"/>
      <c r="W1610" s="27"/>
      <c r="X1610" s="27"/>
      <c r="Y1610" s="27"/>
      <c r="Z1610" s="27"/>
      <c r="AA1610" s="27"/>
      <c r="AB1610" s="27"/>
      <c r="AC1610" s="25"/>
      <c r="AD1610" s="25"/>
      <c r="AE1610" s="25"/>
      <c r="AF1610" s="25"/>
      <c r="AG1610" s="25"/>
      <c r="AH1610" s="25"/>
      <c r="AI1610" s="25"/>
      <c r="AJ1610" s="25"/>
      <c r="AK1610" s="25"/>
      <c r="AL1610" s="25"/>
      <c r="AM1610" s="25"/>
      <c r="AN1610" s="25"/>
      <c r="AO1610" s="25"/>
      <c r="AP1610" s="25"/>
      <c r="AQ1610" s="25"/>
      <c r="AR1610" s="25"/>
      <c r="AS1610" s="25"/>
      <c r="AT1610" s="25"/>
      <c r="AU1610" s="25"/>
      <c r="AV1610" s="25"/>
      <c r="AW1610" s="25"/>
      <c r="AX1610" s="25"/>
    </row>
    <row r="1611" spans="7:50" ht="12.75">
      <c r="G1611" s="49"/>
      <c r="K1611" s="100"/>
      <c r="L1611" s="100"/>
      <c r="M1611" s="106"/>
      <c r="N1611" s="106"/>
      <c r="O1611" s="27"/>
      <c r="P1611" s="27"/>
      <c r="Q1611" s="27"/>
      <c r="R1611" s="27"/>
      <c r="S1611" s="27"/>
      <c r="T1611" s="27"/>
      <c r="U1611" s="27"/>
      <c r="V1611" s="27"/>
      <c r="W1611" s="27"/>
      <c r="X1611" s="27"/>
      <c r="Y1611" s="27"/>
      <c r="Z1611" s="27"/>
      <c r="AA1611" s="27"/>
      <c r="AB1611" s="27"/>
      <c r="AC1611" s="25"/>
      <c r="AD1611" s="25"/>
      <c r="AE1611" s="25"/>
      <c r="AF1611" s="25"/>
      <c r="AG1611" s="25"/>
      <c r="AH1611" s="25"/>
      <c r="AI1611" s="25"/>
      <c r="AJ1611" s="25"/>
      <c r="AK1611" s="25"/>
      <c r="AL1611" s="25"/>
      <c r="AM1611" s="25"/>
      <c r="AN1611" s="25"/>
      <c r="AO1611" s="25"/>
      <c r="AP1611" s="25"/>
      <c r="AQ1611" s="25"/>
      <c r="AR1611" s="25"/>
      <c r="AS1611" s="25"/>
      <c r="AT1611" s="25"/>
      <c r="AU1611" s="25"/>
      <c r="AV1611" s="25"/>
      <c r="AW1611" s="25"/>
      <c r="AX1611" s="25"/>
    </row>
    <row r="1612" spans="7:50" ht="12.75">
      <c r="G1612" s="49"/>
      <c r="K1612" s="100"/>
      <c r="L1612" s="100"/>
      <c r="M1612" s="106"/>
      <c r="N1612" s="106"/>
      <c r="O1612" s="27"/>
      <c r="P1612" s="27"/>
      <c r="Q1612" s="27"/>
      <c r="R1612" s="27"/>
      <c r="S1612" s="27"/>
      <c r="T1612" s="27"/>
      <c r="U1612" s="27"/>
      <c r="V1612" s="27"/>
      <c r="W1612" s="27"/>
      <c r="X1612" s="27"/>
      <c r="Y1612" s="27"/>
      <c r="Z1612" s="27"/>
      <c r="AA1612" s="27"/>
      <c r="AB1612" s="27"/>
      <c r="AC1612" s="25"/>
      <c r="AD1612" s="25"/>
      <c r="AE1612" s="25"/>
      <c r="AF1612" s="25"/>
      <c r="AG1612" s="25"/>
      <c r="AH1612" s="25"/>
      <c r="AI1612" s="25"/>
      <c r="AJ1612" s="25"/>
      <c r="AK1612" s="25"/>
      <c r="AL1612" s="25"/>
      <c r="AM1612" s="25"/>
      <c r="AN1612" s="25"/>
      <c r="AO1612" s="25"/>
      <c r="AP1612" s="25"/>
      <c r="AQ1612" s="25"/>
      <c r="AR1612" s="25"/>
      <c r="AS1612" s="25"/>
      <c r="AT1612" s="25"/>
      <c r="AU1612" s="25"/>
      <c r="AV1612" s="25"/>
      <c r="AW1612" s="25"/>
      <c r="AX1612" s="25"/>
    </row>
    <row r="1613" spans="7:50" ht="12.75">
      <c r="G1613" s="49"/>
      <c r="K1613" s="100"/>
      <c r="L1613" s="100"/>
      <c r="M1613" s="106"/>
      <c r="N1613" s="106"/>
      <c r="O1613" s="27"/>
      <c r="P1613" s="27"/>
      <c r="Q1613" s="27"/>
      <c r="R1613" s="27"/>
      <c r="S1613" s="27"/>
      <c r="T1613" s="27"/>
      <c r="U1613" s="27"/>
      <c r="V1613" s="27"/>
      <c r="W1613" s="27"/>
      <c r="X1613" s="27"/>
      <c r="Y1613" s="27"/>
      <c r="Z1613" s="27"/>
      <c r="AA1613" s="27"/>
      <c r="AB1613" s="27"/>
      <c r="AC1613" s="25"/>
      <c r="AD1613" s="25"/>
      <c r="AE1613" s="25"/>
      <c r="AF1613" s="25"/>
      <c r="AG1613" s="25"/>
      <c r="AH1613" s="25"/>
      <c r="AI1613" s="25"/>
      <c r="AJ1613" s="25"/>
      <c r="AK1613" s="25"/>
      <c r="AL1613" s="25"/>
      <c r="AM1613" s="25"/>
      <c r="AN1613" s="25"/>
      <c r="AO1613" s="25"/>
      <c r="AP1613" s="25"/>
      <c r="AQ1613" s="25"/>
      <c r="AR1613" s="25"/>
      <c r="AS1613" s="25"/>
      <c r="AT1613" s="25"/>
      <c r="AU1613" s="25"/>
      <c r="AV1613" s="25"/>
      <c r="AW1613" s="25"/>
      <c r="AX1613" s="25"/>
    </row>
    <row r="1614" spans="7:50" ht="12.75">
      <c r="G1614" s="49"/>
      <c r="K1614" s="100"/>
      <c r="L1614" s="100"/>
      <c r="M1614" s="106"/>
      <c r="N1614" s="106"/>
      <c r="O1614" s="27"/>
      <c r="P1614" s="27"/>
      <c r="Q1614" s="27"/>
      <c r="R1614" s="27"/>
      <c r="S1614" s="27"/>
      <c r="T1614" s="27"/>
      <c r="U1614" s="27"/>
      <c r="V1614" s="27"/>
      <c r="W1614" s="27"/>
      <c r="X1614" s="27"/>
      <c r="Y1614" s="27"/>
      <c r="Z1614" s="27"/>
      <c r="AA1614" s="27"/>
      <c r="AB1614" s="27"/>
      <c r="AC1614" s="25"/>
      <c r="AD1614" s="25"/>
      <c r="AE1614" s="25"/>
      <c r="AF1614" s="25"/>
      <c r="AG1614" s="25"/>
      <c r="AH1614" s="25"/>
      <c r="AI1614" s="25"/>
      <c r="AJ1614" s="25"/>
      <c r="AK1614" s="25"/>
      <c r="AL1614" s="25"/>
      <c r="AM1614" s="25"/>
      <c r="AN1614" s="25"/>
      <c r="AO1614" s="25"/>
      <c r="AP1614" s="25"/>
      <c r="AQ1614" s="25"/>
      <c r="AR1614" s="25"/>
      <c r="AS1614" s="25"/>
      <c r="AT1614" s="25"/>
      <c r="AU1614" s="25"/>
      <c r="AV1614" s="25"/>
      <c r="AW1614" s="25"/>
      <c r="AX1614" s="25"/>
    </row>
    <row r="1615" spans="7:50" ht="12.75">
      <c r="G1615" s="49"/>
      <c r="K1615" s="100"/>
      <c r="L1615" s="100"/>
      <c r="M1615" s="106"/>
      <c r="N1615" s="106"/>
      <c r="O1615" s="27"/>
      <c r="P1615" s="27"/>
      <c r="Q1615" s="27"/>
      <c r="R1615" s="27"/>
      <c r="S1615" s="27"/>
      <c r="T1615" s="27"/>
      <c r="U1615" s="27"/>
      <c r="V1615" s="27"/>
      <c r="W1615" s="27"/>
      <c r="X1615" s="27"/>
      <c r="Y1615" s="27"/>
      <c r="Z1615" s="27"/>
      <c r="AA1615" s="27"/>
      <c r="AB1615" s="27"/>
      <c r="AC1615" s="25"/>
      <c r="AD1615" s="25"/>
      <c r="AE1615" s="25"/>
      <c r="AF1615" s="25"/>
      <c r="AG1615" s="25"/>
      <c r="AH1615" s="25"/>
      <c r="AI1615" s="25"/>
      <c r="AJ1615" s="25"/>
      <c r="AK1615" s="25"/>
      <c r="AL1615" s="25"/>
      <c r="AM1615" s="25"/>
      <c r="AN1615" s="25"/>
      <c r="AO1615" s="25"/>
      <c r="AP1615" s="25"/>
      <c r="AQ1615" s="25"/>
      <c r="AR1615" s="25"/>
      <c r="AS1615" s="25"/>
      <c r="AT1615" s="25"/>
      <c r="AU1615" s="25"/>
      <c r="AV1615" s="25"/>
      <c r="AW1615" s="25"/>
      <c r="AX1615" s="25"/>
    </row>
    <row r="1616" spans="7:50" ht="12.75">
      <c r="G1616" s="49"/>
      <c r="K1616" s="100"/>
      <c r="L1616" s="100"/>
      <c r="M1616" s="106"/>
      <c r="N1616" s="106"/>
      <c r="O1616" s="27"/>
      <c r="P1616" s="27"/>
      <c r="Q1616" s="27"/>
      <c r="R1616" s="27"/>
      <c r="S1616" s="27"/>
      <c r="T1616" s="27"/>
      <c r="U1616" s="27"/>
      <c r="V1616" s="27"/>
      <c r="W1616" s="27"/>
      <c r="X1616" s="27"/>
      <c r="Y1616" s="27"/>
      <c r="Z1616" s="27"/>
      <c r="AA1616" s="27"/>
      <c r="AB1616" s="27"/>
      <c r="AC1616" s="25"/>
      <c r="AD1616" s="25"/>
      <c r="AE1616" s="25"/>
      <c r="AF1616" s="25"/>
      <c r="AG1616" s="25"/>
      <c r="AH1616" s="25"/>
      <c r="AI1616" s="25"/>
      <c r="AJ1616" s="25"/>
      <c r="AK1616" s="25"/>
      <c r="AL1616" s="25"/>
      <c r="AM1616" s="25"/>
      <c r="AN1616" s="25"/>
      <c r="AO1616" s="25"/>
      <c r="AP1616" s="25"/>
      <c r="AQ1616" s="25"/>
      <c r="AR1616" s="25"/>
      <c r="AS1616" s="25"/>
      <c r="AT1616" s="25"/>
      <c r="AU1616" s="25"/>
      <c r="AV1616" s="25"/>
      <c r="AW1616" s="25"/>
      <c r="AX1616" s="25"/>
    </row>
    <row r="1617" spans="7:50" ht="12.75">
      <c r="G1617" s="49"/>
      <c r="K1617" s="100"/>
      <c r="L1617" s="100"/>
      <c r="M1617" s="106"/>
      <c r="N1617" s="106"/>
      <c r="O1617" s="27"/>
      <c r="P1617" s="27"/>
      <c r="Q1617" s="27"/>
      <c r="R1617" s="27"/>
      <c r="S1617" s="27"/>
      <c r="T1617" s="27"/>
      <c r="U1617" s="27"/>
      <c r="V1617" s="27"/>
      <c r="W1617" s="27"/>
      <c r="X1617" s="27"/>
      <c r="Y1617" s="27"/>
      <c r="Z1617" s="27"/>
      <c r="AA1617" s="27"/>
      <c r="AB1617" s="27"/>
      <c r="AC1617" s="25"/>
      <c r="AD1617" s="25"/>
      <c r="AE1617" s="25"/>
      <c r="AF1617" s="25"/>
      <c r="AG1617" s="25"/>
      <c r="AH1617" s="25"/>
      <c r="AI1617" s="25"/>
      <c r="AJ1617" s="25"/>
      <c r="AK1617" s="25"/>
      <c r="AL1617" s="25"/>
      <c r="AM1617" s="25"/>
      <c r="AN1617" s="25"/>
      <c r="AO1617" s="25"/>
      <c r="AP1617" s="25"/>
      <c r="AQ1617" s="25"/>
      <c r="AR1617" s="25"/>
      <c r="AS1617" s="25"/>
      <c r="AT1617" s="25"/>
      <c r="AU1617" s="25"/>
      <c r="AV1617" s="25"/>
      <c r="AW1617" s="25"/>
      <c r="AX1617" s="25"/>
    </row>
    <row r="1618" spans="7:50" ht="12.75">
      <c r="G1618" s="49"/>
      <c r="K1618" s="100"/>
      <c r="L1618" s="100"/>
      <c r="M1618" s="106"/>
      <c r="N1618" s="106"/>
      <c r="O1618" s="27"/>
      <c r="P1618" s="27"/>
      <c r="Q1618" s="27"/>
      <c r="R1618" s="27"/>
      <c r="S1618" s="27"/>
      <c r="T1618" s="27"/>
      <c r="U1618" s="27"/>
      <c r="V1618" s="27"/>
      <c r="W1618" s="27"/>
      <c r="X1618" s="27"/>
      <c r="Y1618" s="27"/>
      <c r="Z1618" s="27"/>
      <c r="AA1618" s="27"/>
      <c r="AB1618" s="27"/>
      <c r="AC1618" s="25"/>
      <c r="AD1618" s="25"/>
      <c r="AE1618" s="25"/>
      <c r="AF1618" s="25"/>
      <c r="AG1618" s="25"/>
      <c r="AH1618" s="25"/>
      <c r="AI1618" s="25"/>
      <c r="AJ1618" s="25"/>
      <c r="AK1618" s="25"/>
      <c r="AL1618" s="25"/>
      <c r="AM1618" s="25"/>
      <c r="AN1618" s="25"/>
      <c r="AO1618" s="25"/>
      <c r="AP1618" s="25"/>
      <c r="AQ1618" s="25"/>
      <c r="AR1618" s="25"/>
      <c r="AS1618" s="25"/>
      <c r="AT1618" s="25"/>
      <c r="AU1618" s="25"/>
      <c r="AV1618" s="25"/>
      <c r="AW1618" s="25"/>
      <c r="AX1618" s="25"/>
    </row>
    <row r="1619" spans="7:50" ht="12.75">
      <c r="G1619" s="49"/>
      <c r="K1619" s="100"/>
      <c r="L1619" s="100"/>
      <c r="M1619" s="106"/>
      <c r="N1619" s="106"/>
      <c r="O1619" s="27"/>
      <c r="P1619" s="27"/>
      <c r="Q1619" s="27"/>
      <c r="R1619" s="27"/>
      <c r="S1619" s="27"/>
      <c r="T1619" s="27"/>
      <c r="U1619" s="27"/>
      <c r="V1619" s="27"/>
      <c r="W1619" s="27"/>
      <c r="X1619" s="27"/>
      <c r="Y1619" s="27"/>
      <c r="Z1619" s="27"/>
      <c r="AA1619" s="27"/>
      <c r="AB1619" s="27"/>
      <c r="AC1619" s="25"/>
      <c r="AD1619" s="25"/>
      <c r="AE1619" s="25"/>
      <c r="AF1619" s="25"/>
      <c r="AG1619" s="25"/>
      <c r="AH1619" s="25"/>
      <c r="AI1619" s="25"/>
      <c r="AJ1619" s="25"/>
      <c r="AK1619" s="25"/>
      <c r="AL1619" s="25"/>
      <c r="AM1619" s="25"/>
      <c r="AN1619" s="25"/>
      <c r="AO1619" s="25"/>
      <c r="AP1619" s="25"/>
      <c r="AQ1619" s="25"/>
      <c r="AR1619" s="25"/>
      <c r="AS1619" s="25"/>
      <c r="AT1619" s="25"/>
      <c r="AU1619" s="25"/>
      <c r="AV1619" s="25"/>
      <c r="AW1619" s="25"/>
      <c r="AX1619" s="25"/>
    </row>
    <row r="1620" spans="7:50" ht="12.75">
      <c r="G1620" s="49"/>
      <c r="K1620" s="100"/>
      <c r="L1620" s="100"/>
      <c r="M1620" s="106"/>
      <c r="N1620" s="106"/>
      <c r="O1620" s="27"/>
      <c r="P1620" s="27"/>
      <c r="Q1620" s="27"/>
      <c r="R1620" s="27"/>
      <c r="S1620" s="27"/>
      <c r="T1620" s="27"/>
      <c r="U1620" s="27"/>
      <c r="V1620" s="27"/>
      <c r="W1620" s="27"/>
      <c r="X1620" s="27"/>
      <c r="Y1620" s="27"/>
      <c r="Z1620" s="27"/>
      <c r="AA1620" s="27"/>
      <c r="AB1620" s="27"/>
      <c r="AC1620" s="25"/>
      <c r="AD1620" s="25"/>
      <c r="AE1620" s="25"/>
      <c r="AF1620" s="25"/>
      <c r="AG1620" s="25"/>
      <c r="AH1620" s="25"/>
      <c r="AI1620" s="25"/>
      <c r="AJ1620" s="25"/>
      <c r="AK1620" s="25"/>
      <c r="AL1620" s="25"/>
      <c r="AM1620" s="25"/>
      <c r="AN1620" s="25"/>
      <c r="AO1620" s="25"/>
      <c r="AP1620" s="25"/>
      <c r="AQ1620" s="25"/>
      <c r="AR1620" s="25"/>
      <c r="AS1620" s="25"/>
      <c r="AT1620" s="25"/>
      <c r="AU1620" s="25"/>
      <c r="AV1620" s="25"/>
      <c r="AW1620" s="25"/>
      <c r="AX1620" s="25"/>
    </row>
    <row r="1621" spans="7:50" ht="12.75">
      <c r="G1621" s="49"/>
      <c r="K1621" s="100"/>
      <c r="L1621" s="100"/>
      <c r="M1621" s="106"/>
      <c r="N1621" s="106"/>
      <c r="O1621" s="27"/>
      <c r="P1621" s="27"/>
      <c r="Q1621" s="27"/>
      <c r="R1621" s="27"/>
      <c r="S1621" s="27"/>
      <c r="T1621" s="27"/>
      <c r="U1621" s="27"/>
      <c r="V1621" s="27"/>
      <c r="W1621" s="27"/>
      <c r="X1621" s="27"/>
      <c r="Y1621" s="27"/>
      <c r="Z1621" s="27"/>
      <c r="AA1621" s="27"/>
      <c r="AB1621" s="27"/>
      <c r="AC1621" s="25"/>
      <c r="AD1621" s="25"/>
      <c r="AE1621" s="25"/>
      <c r="AF1621" s="25"/>
      <c r="AG1621" s="25"/>
      <c r="AH1621" s="25"/>
      <c r="AI1621" s="25"/>
      <c r="AJ1621" s="25"/>
      <c r="AK1621" s="25"/>
      <c r="AL1621" s="25"/>
      <c r="AM1621" s="25"/>
      <c r="AN1621" s="25"/>
      <c r="AO1621" s="25"/>
      <c r="AP1621" s="25"/>
      <c r="AQ1621" s="25"/>
      <c r="AR1621" s="25"/>
      <c r="AS1621" s="25"/>
      <c r="AT1621" s="25"/>
      <c r="AU1621" s="25"/>
      <c r="AV1621" s="25"/>
      <c r="AW1621" s="25"/>
      <c r="AX1621" s="25"/>
    </row>
    <row r="1622" spans="7:50" ht="12.75">
      <c r="G1622" s="49"/>
      <c r="K1622" s="100"/>
      <c r="L1622" s="100"/>
      <c r="M1622" s="106"/>
      <c r="N1622" s="106"/>
      <c r="O1622" s="27"/>
      <c r="P1622" s="27"/>
      <c r="Q1622" s="27"/>
      <c r="R1622" s="27"/>
      <c r="S1622" s="27"/>
      <c r="T1622" s="27"/>
      <c r="U1622" s="27"/>
      <c r="V1622" s="27"/>
      <c r="W1622" s="27"/>
      <c r="X1622" s="27"/>
      <c r="Y1622" s="27"/>
      <c r="Z1622" s="27"/>
      <c r="AA1622" s="27"/>
      <c r="AB1622" s="27"/>
      <c r="AC1622" s="25"/>
      <c r="AD1622" s="25"/>
      <c r="AE1622" s="25"/>
      <c r="AF1622" s="25"/>
      <c r="AG1622" s="25"/>
      <c r="AH1622" s="25"/>
      <c r="AI1622" s="25"/>
      <c r="AJ1622" s="25"/>
      <c r="AK1622" s="25"/>
      <c r="AL1622" s="25"/>
      <c r="AM1622" s="25"/>
      <c r="AN1622" s="25"/>
      <c r="AO1622" s="25"/>
      <c r="AP1622" s="25"/>
      <c r="AQ1622" s="25"/>
      <c r="AR1622" s="25"/>
      <c r="AS1622" s="25"/>
      <c r="AT1622" s="25"/>
      <c r="AU1622" s="25"/>
      <c r="AV1622" s="25"/>
      <c r="AW1622" s="25"/>
      <c r="AX1622" s="25"/>
    </row>
    <row r="1623" spans="7:50" ht="12.75">
      <c r="G1623" s="49"/>
      <c r="K1623" s="100"/>
      <c r="L1623" s="100"/>
      <c r="M1623" s="106"/>
      <c r="N1623" s="106"/>
      <c r="O1623" s="27"/>
      <c r="P1623" s="27"/>
      <c r="Q1623" s="27"/>
      <c r="R1623" s="27"/>
      <c r="S1623" s="27"/>
      <c r="T1623" s="27"/>
      <c r="U1623" s="27"/>
      <c r="V1623" s="27"/>
      <c r="W1623" s="27"/>
      <c r="X1623" s="27"/>
      <c r="Y1623" s="27"/>
      <c r="Z1623" s="27"/>
      <c r="AA1623" s="27"/>
      <c r="AC1623" s="25"/>
      <c r="AD1623" s="25"/>
      <c r="AE1623" s="25"/>
      <c r="AF1623" s="25"/>
      <c r="AG1623" s="25"/>
      <c r="AH1623" s="25"/>
      <c r="AI1623" s="25"/>
      <c r="AJ1623" s="25"/>
      <c r="AK1623" s="25"/>
      <c r="AL1623" s="25"/>
      <c r="AM1623" s="25"/>
      <c r="AN1623" s="25"/>
      <c r="AO1623" s="25"/>
      <c r="AP1623" s="25"/>
      <c r="AQ1623" s="25"/>
      <c r="AR1623" s="25"/>
      <c r="AS1623" s="25"/>
      <c r="AT1623" s="25"/>
      <c r="AU1623" s="25"/>
      <c r="AV1623" s="25"/>
      <c r="AW1623" s="25"/>
      <c r="AX1623" s="25"/>
    </row>
    <row r="1624" spans="7:50" ht="12.75">
      <c r="G1624" s="49"/>
      <c r="K1624" s="100"/>
      <c r="L1624" s="100"/>
      <c r="M1624" s="106"/>
      <c r="N1624" s="106"/>
      <c r="O1624" s="27"/>
      <c r="P1624" s="27"/>
      <c r="Q1624" s="27"/>
      <c r="R1624" s="27"/>
      <c r="S1624" s="27"/>
      <c r="T1624" s="27"/>
      <c r="U1624" s="27"/>
      <c r="V1624" s="27"/>
      <c r="W1624" s="27"/>
      <c r="X1624" s="27"/>
      <c r="Y1624" s="27"/>
      <c r="Z1624" s="27"/>
      <c r="AA1624" s="27"/>
      <c r="AC1624" s="25"/>
      <c r="AD1624" s="25"/>
      <c r="AE1624" s="25"/>
      <c r="AF1624" s="25"/>
      <c r="AG1624" s="25"/>
      <c r="AH1624" s="25"/>
      <c r="AI1624" s="25"/>
      <c r="AJ1624" s="25"/>
      <c r="AK1624" s="25"/>
      <c r="AL1624" s="25"/>
      <c r="AM1624" s="25"/>
      <c r="AN1624" s="25"/>
      <c r="AO1624" s="25"/>
      <c r="AP1624" s="25"/>
      <c r="AQ1624" s="25"/>
      <c r="AR1624" s="25"/>
      <c r="AS1624" s="25"/>
      <c r="AT1624" s="25"/>
      <c r="AU1624" s="25"/>
      <c r="AV1624" s="25"/>
      <c r="AW1624" s="25"/>
      <c r="AX1624" s="25"/>
    </row>
    <row r="1625" spans="7:50" ht="12.75">
      <c r="G1625" s="49"/>
      <c r="K1625" s="100"/>
      <c r="L1625" s="100"/>
      <c r="M1625" s="106"/>
      <c r="N1625" s="106"/>
      <c r="O1625" s="27"/>
      <c r="P1625" s="27"/>
      <c r="Q1625" s="27"/>
      <c r="R1625" s="27"/>
      <c r="S1625" s="27"/>
      <c r="T1625" s="27"/>
      <c r="U1625" s="27"/>
      <c r="V1625" s="27"/>
      <c r="W1625" s="27"/>
      <c r="X1625" s="27"/>
      <c r="Y1625" s="27"/>
      <c r="Z1625" s="27"/>
      <c r="AA1625" s="27"/>
      <c r="AC1625" s="25"/>
      <c r="AD1625" s="25"/>
      <c r="AE1625" s="25"/>
      <c r="AF1625" s="25"/>
      <c r="AG1625" s="25"/>
      <c r="AH1625" s="25"/>
      <c r="AI1625" s="25"/>
      <c r="AJ1625" s="25"/>
      <c r="AK1625" s="25"/>
      <c r="AL1625" s="25"/>
      <c r="AM1625" s="25"/>
      <c r="AN1625" s="25"/>
      <c r="AO1625" s="25"/>
      <c r="AP1625" s="25"/>
      <c r="AQ1625" s="25"/>
      <c r="AR1625" s="25"/>
      <c r="AS1625" s="25"/>
      <c r="AT1625" s="25"/>
      <c r="AU1625" s="25"/>
      <c r="AV1625" s="25"/>
      <c r="AW1625" s="25"/>
      <c r="AX1625" s="25"/>
    </row>
    <row r="1626" spans="7:50" ht="12.75">
      <c r="G1626" s="49"/>
      <c r="K1626" s="100"/>
      <c r="L1626" s="100"/>
      <c r="M1626" s="106"/>
      <c r="N1626" s="106"/>
      <c r="O1626" s="27"/>
      <c r="P1626" s="27"/>
      <c r="Q1626" s="27"/>
      <c r="R1626" s="27"/>
      <c r="S1626" s="27"/>
      <c r="T1626" s="27"/>
      <c r="U1626" s="27"/>
      <c r="V1626" s="27"/>
      <c r="W1626" s="27"/>
      <c r="X1626" s="27"/>
      <c r="Y1626" s="27"/>
      <c r="Z1626" s="27"/>
      <c r="AA1626" s="27"/>
      <c r="AC1626" s="25"/>
      <c r="AD1626" s="25"/>
      <c r="AE1626" s="25"/>
      <c r="AF1626" s="25"/>
      <c r="AG1626" s="25"/>
      <c r="AH1626" s="25"/>
      <c r="AI1626" s="25"/>
      <c r="AJ1626" s="25"/>
      <c r="AK1626" s="25"/>
      <c r="AL1626" s="25"/>
      <c r="AM1626" s="25"/>
      <c r="AN1626" s="25"/>
      <c r="AO1626" s="25"/>
      <c r="AP1626" s="25"/>
      <c r="AQ1626" s="25"/>
      <c r="AR1626" s="25"/>
      <c r="AS1626" s="25"/>
      <c r="AT1626" s="25"/>
      <c r="AU1626" s="25"/>
      <c r="AV1626" s="25"/>
      <c r="AW1626" s="25"/>
      <c r="AX1626" s="25"/>
    </row>
    <row r="1627" spans="7:50" ht="12.75">
      <c r="G1627" s="49"/>
      <c r="K1627" s="100"/>
      <c r="L1627" s="100"/>
      <c r="M1627" s="106"/>
      <c r="N1627" s="106"/>
      <c r="O1627" s="27"/>
      <c r="P1627" s="27"/>
      <c r="Q1627" s="27"/>
      <c r="R1627" s="27"/>
      <c r="S1627" s="27"/>
      <c r="T1627" s="27"/>
      <c r="U1627" s="27"/>
      <c r="V1627" s="27"/>
      <c r="W1627" s="27"/>
      <c r="X1627" s="27"/>
      <c r="Y1627" s="27"/>
      <c r="Z1627" s="27"/>
      <c r="AA1627" s="27"/>
      <c r="AC1627" s="25"/>
      <c r="AD1627" s="25"/>
      <c r="AE1627" s="25"/>
      <c r="AF1627" s="25"/>
      <c r="AG1627" s="25"/>
      <c r="AH1627" s="25"/>
      <c r="AI1627" s="25"/>
      <c r="AJ1627" s="25"/>
      <c r="AK1627" s="25"/>
      <c r="AL1627" s="25"/>
      <c r="AM1627" s="25"/>
      <c r="AN1627" s="25"/>
      <c r="AO1627" s="25"/>
      <c r="AP1627" s="25"/>
      <c r="AQ1627" s="25"/>
      <c r="AR1627" s="25"/>
      <c r="AS1627" s="25"/>
      <c r="AT1627" s="25"/>
      <c r="AU1627" s="25"/>
      <c r="AV1627" s="25"/>
      <c r="AW1627" s="25"/>
      <c r="AX1627" s="25"/>
    </row>
    <row r="1628" spans="7:50" ht="12.75">
      <c r="G1628" s="49"/>
      <c r="K1628" s="100"/>
      <c r="L1628" s="100"/>
      <c r="M1628" s="106"/>
      <c r="N1628" s="106"/>
      <c r="O1628" s="27"/>
      <c r="P1628" s="27"/>
      <c r="Q1628" s="27"/>
      <c r="R1628" s="27"/>
      <c r="S1628" s="27"/>
      <c r="T1628" s="27"/>
      <c r="U1628" s="27"/>
      <c r="V1628" s="27"/>
      <c r="W1628" s="27"/>
      <c r="X1628" s="27"/>
      <c r="Y1628" s="27"/>
      <c r="Z1628" s="27"/>
      <c r="AA1628" s="27"/>
      <c r="AC1628" s="25"/>
      <c r="AD1628" s="25"/>
      <c r="AE1628" s="25"/>
      <c r="AF1628" s="25"/>
      <c r="AG1628" s="25"/>
      <c r="AH1628" s="25"/>
      <c r="AI1628" s="25"/>
      <c r="AJ1628" s="25"/>
      <c r="AK1628" s="25"/>
      <c r="AL1628" s="25"/>
      <c r="AM1628" s="25"/>
      <c r="AN1628" s="25"/>
      <c r="AO1628" s="25"/>
      <c r="AP1628" s="25"/>
      <c r="AQ1628" s="25"/>
      <c r="AR1628" s="25"/>
      <c r="AS1628" s="25"/>
      <c r="AT1628" s="25"/>
      <c r="AU1628" s="25"/>
      <c r="AV1628" s="25"/>
      <c r="AW1628" s="25"/>
      <c r="AX1628" s="25"/>
    </row>
    <row r="1629" spans="7:50" ht="12.75">
      <c r="G1629" s="49"/>
      <c r="K1629" s="100"/>
      <c r="L1629" s="100"/>
      <c r="M1629" s="106"/>
      <c r="N1629" s="106"/>
      <c r="O1629" s="27"/>
      <c r="P1629" s="27"/>
      <c r="Q1629" s="27"/>
      <c r="R1629" s="27"/>
      <c r="S1629" s="27"/>
      <c r="T1629" s="27"/>
      <c r="U1629" s="27"/>
      <c r="V1629" s="27"/>
      <c r="W1629" s="27"/>
      <c r="X1629" s="27"/>
      <c r="Y1629" s="27"/>
      <c r="Z1629" s="27"/>
      <c r="AA1629" s="27"/>
      <c r="AC1629" s="25"/>
      <c r="AD1629" s="25"/>
      <c r="AE1629" s="25"/>
      <c r="AF1629" s="25"/>
      <c r="AG1629" s="25"/>
      <c r="AH1629" s="25"/>
      <c r="AI1629" s="25"/>
      <c r="AJ1629" s="25"/>
      <c r="AK1629" s="25"/>
      <c r="AL1629" s="25"/>
      <c r="AM1629" s="25"/>
      <c r="AN1629" s="25"/>
      <c r="AO1629" s="25"/>
      <c r="AP1629" s="25"/>
      <c r="AQ1629" s="25"/>
      <c r="AR1629" s="25"/>
      <c r="AS1629" s="25"/>
      <c r="AT1629" s="25"/>
      <c r="AU1629" s="25"/>
      <c r="AV1629" s="25"/>
      <c r="AW1629" s="25"/>
      <c r="AX1629" s="25"/>
    </row>
    <row r="1630" spans="7:50" ht="12.75">
      <c r="G1630" s="49"/>
      <c r="K1630" s="100"/>
      <c r="L1630" s="100"/>
      <c r="M1630" s="106"/>
      <c r="N1630" s="106"/>
      <c r="O1630" s="27"/>
      <c r="P1630" s="27"/>
      <c r="Q1630" s="27"/>
      <c r="R1630" s="27"/>
      <c r="S1630" s="27"/>
      <c r="T1630" s="27"/>
      <c r="U1630" s="27"/>
      <c r="V1630" s="27"/>
      <c r="W1630" s="27"/>
      <c r="X1630" s="27"/>
      <c r="Y1630" s="27"/>
      <c r="Z1630" s="27"/>
      <c r="AA1630" s="27"/>
      <c r="AC1630" s="25"/>
      <c r="AD1630" s="25"/>
      <c r="AE1630" s="25"/>
      <c r="AF1630" s="25"/>
      <c r="AG1630" s="25"/>
      <c r="AH1630" s="25"/>
      <c r="AI1630" s="25"/>
      <c r="AJ1630" s="25"/>
      <c r="AK1630" s="25"/>
      <c r="AL1630" s="25"/>
      <c r="AM1630" s="25"/>
      <c r="AN1630" s="25"/>
      <c r="AO1630" s="25"/>
      <c r="AP1630" s="25"/>
      <c r="AQ1630" s="25"/>
      <c r="AR1630" s="25"/>
      <c r="AS1630" s="25"/>
      <c r="AT1630" s="25"/>
      <c r="AU1630" s="25"/>
      <c r="AV1630" s="25"/>
      <c r="AW1630" s="25"/>
      <c r="AX1630" s="25"/>
    </row>
    <row r="1631" spans="7:50" ht="12.75">
      <c r="G1631" s="49"/>
      <c r="K1631" s="100"/>
      <c r="L1631" s="100"/>
      <c r="M1631" s="106"/>
      <c r="N1631" s="106"/>
      <c r="O1631" s="27"/>
      <c r="P1631" s="27"/>
      <c r="Q1631" s="27"/>
      <c r="R1631" s="27"/>
      <c r="S1631" s="27"/>
      <c r="T1631" s="27"/>
      <c r="U1631" s="27"/>
      <c r="V1631" s="27"/>
      <c r="W1631" s="27"/>
      <c r="X1631" s="27"/>
      <c r="Y1631" s="27"/>
      <c r="Z1631" s="27"/>
      <c r="AA1631" s="27"/>
      <c r="AC1631" s="25"/>
      <c r="AD1631" s="25"/>
      <c r="AE1631" s="25"/>
      <c r="AF1631" s="25"/>
      <c r="AG1631" s="25"/>
      <c r="AH1631" s="25"/>
      <c r="AI1631" s="25"/>
      <c r="AJ1631" s="25"/>
      <c r="AK1631" s="25"/>
      <c r="AL1631" s="25"/>
      <c r="AM1631" s="25"/>
      <c r="AN1631" s="25"/>
      <c r="AO1631" s="25"/>
      <c r="AP1631" s="25"/>
      <c r="AQ1631" s="25"/>
      <c r="AR1631" s="25"/>
      <c r="AS1631" s="25"/>
      <c r="AT1631" s="25"/>
      <c r="AU1631" s="25"/>
      <c r="AV1631" s="25"/>
      <c r="AW1631" s="25"/>
      <c r="AX1631" s="25"/>
    </row>
    <row r="1632" spans="7:50" ht="12.75">
      <c r="G1632" s="49"/>
      <c r="K1632" s="100"/>
      <c r="L1632" s="100"/>
      <c r="M1632" s="106"/>
      <c r="N1632" s="106"/>
      <c r="O1632" s="27"/>
      <c r="P1632" s="27"/>
      <c r="Q1632" s="27"/>
      <c r="R1632" s="27"/>
      <c r="S1632" s="27"/>
      <c r="T1632" s="27"/>
      <c r="U1632" s="27"/>
      <c r="V1632" s="27"/>
      <c r="W1632" s="27"/>
      <c r="X1632" s="27"/>
      <c r="Y1632" s="27"/>
      <c r="Z1632" s="27"/>
      <c r="AA1632" s="27"/>
      <c r="AC1632" s="25"/>
      <c r="AD1632" s="25"/>
      <c r="AE1632" s="25"/>
      <c r="AF1632" s="25"/>
      <c r="AG1632" s="25"/>
      <c r="AH1632" s="25"/>
      <c r="AI1632" s="25"/>
      <c r="AJ1632" s="25"/>
      <c r="AK1632" s="25"/>
      <c r="AL1632" s="25"/>
      <c r="AM1632" s="25"/>
      <c r="AN1632" s="25"/>
      <c r="AO1632" s="25"/>
      <c r="AP1632" s="25"/>
      <c r="AQ1632" s="25"/>
      <c r="AR1632" s="25"/>
      <c r="AS1632" s="25"/>
      <c r="AT1632" s="25"/>
      <c r="AU1632" s="25"/>
      <c r="AV1632" s="25"/>
      <c r="AW1632" s="25"/>
      <c r="AX1632" s="25"/>
    </row>
    <row r="1633" spans="7:50" ht="12.75">
      <c r="G1633" s="49"/>
      <c r="K1633" s="100"/>
      <c r="L1633" s="100"/>
      <c r="M1633" s="106"/>
      <c r="N1633" s="106"/>
      <c r="O1633" s="27"/>
      <c r="P1633" s="27"/>
      <c r="Q1633" s="27"/>
      <c r="R1633" s="27"/>
      <c r="S1633" s="27"/>
      <c r="T1633" s="27"/>
      <c r="U1633" s="27"/>
      <c r="V1633" s="27"/>
      <c r="W1633" s="27"/>
      <c r="X1633" s="27"/>
      <c r="Y1633" s="27"/>
      <c r="Z1633" s="27"/>
      <c r="AA1633" s="27"/>
      <c r="AC1633" s="25"/>
      <c r="AD1633" s="25"/>
      <c r="AE1633" s="25"/>
      <c r="AF1633" s="25"/>
      <c r="AG1633" s="25"/>
      <c r="AH1633" s="25"/>
      <c r="AI1633" s="25"/>
      <c r="AJ1633" s="25"/>
      <c r="AK1633" s="25"/>
      <c r="AL1633" s="25"/>
      <c r="AM1633" s="25"/>
      <c r="AN1633" s="25"/>
      <c r="AO1633" s="25"/>
      <c r="AP1633" s="25"/>
      <c r="AQ1633" s="25"/>
      <c r="AR1633" s="25"/>
      <c r="AS1633" s="25"/>
      <c r="AT1633" s="25"/>
      <c r="AU1633" s="25"/>
      <c r="AV1633" s="25"/>
      <c r="AW1633" s="25"/>
      <c r="AX1633" s="25"/>
    </row>
    <row r="1634" spans="7:50" ht="12.75">
      <c r="G1634" s="49"/>
      <c r="K1634" s="100"/>
      <c r="L1634" s="100"/>
      <c r="M1634" s="106"/>
      <c r="N1634" s="106"/>
      <c r="O1634" s="27"/>
      <c r="P1634" s="27"/>
      <c r="Q1634" s="27"/>
      <c r="R1634" s="27"/>
      <c r="S1634" s="27"/>
      <c r="T1634" s="27"/>
      <c r="U1634" s="27"/>
      <c r="V1634" s="27"/>
      <c r="W1634" s="27"/>
      <c r="X1634" s="27"/>
      <c r="Y1634" s="27"/>
      <c r="Z1634" s="27"/>
      <c r="AA1634" s="27"/>
      <c r="AC1634" s="25"/>
      <c r="AD1634" s="25"/>
      <c r="AE1634" s="25"/>
      <c r="AF1634" s="25"/>
      <c r="AG1634" s="25"/>
      <c r="AH1634" s="25"/>
      <c r="AI1634" s="25"/>
      <c r="AJ1634" s="25"/>
      <c r="AK1634" s="25"/>
      <c r="AL1634" s="25"/>
      <c r="AM1634" s="25"/>
      <c r="AN1634" s="25"/>
      <c r="AO1634" s="25"/>
      <c r="AP1634" s="25"/>
      <c r="AQ1634" s="25"/>
      <c r="AR1634" s="25"/>
      <c r="AS1634" s="25"/>
      <c r="AT1634" s="25"/>
      <c r="AU1634" s="25"/>
      <c r="AV1634" s="25"/>
      <c r="AW1634" s="25"/>
      <c r="AX1634" s="25"/>
    </row>
    <row r="1635" spans="7:50" ht="12.75">
      <c r="G1635" s="49"/>
      <c r="K1635" s="100"/>
      <c r="L1635" s="100"/>
      <c r="M1635" s="106"/>
      <c r="N1635" s="106"/>
      <c r="O1635" s="27"/>
      <c r="P1635" s="27"/>
      <c r="Q1635" s="27"/>
      <c r="R1635" s="27"/>
      <c r="S1635" s="27"/>
      <c r="T1635" s="27"/>
      <c r="U1635" s="27"/>
      <c r="V1635" s="27"/>
      <c r="W1635" s="27"/>
      <c r="X1635" s="27"/>
      <c r="Y1635" s="27"/>
      <c r="Z1635" s="27"/>
      <c r="AA1635" s="27"/>
      <c r="AC1635" s="25"/>
      <c r="AD1635" s="25"/>
      <c r="AE1635" s="25"/>
      <c r="AF1635" s="25"/>
      <c r="AG1635" s="25"/>
      <c r="AH1635" s="25"/>
      <c r="AI1635" s="25"/>
      <c r="AJ1635" s="25"/>
      <c r="AK1635" s="25"/>
      <c r="AL1635" s="25"/>
      <c r="AM1635" s="25"/>
      <c r="AN1635" s="25"/>
      <c r="AO1635" s="25"/>
      <c r="AP1635" s="25"/>
      <c r="AQ1635" s="25"/>
      <c r="AR1635" s="25"/>
      <c r="AS1635" s="25"/>
      <c r="AT1635" s="25"/>
      <c r="AU1635" s="25"/>
      <c r="AV1635" s="25"/>
      <c r="AW1635" s="25"/>
      <c r="AX1635" s="25"/>
    </row>
    <row r="1636" spans="7:50" ht="12.75">
      <c r="G1636" s="49"/>
      <c r="K1636" s="100"/>
      <c r="L1636" s="100"/>
      <c r="M1636" s="106"/>
      <c r="N1636" s="106"/>
      <c r="O1636" s="27"/>
      <c r="P1636" s="27"/>
      <c r="Q1636" s="27"/>
      <c r="R1636" s="27"/>
      <c r="S1636" s="27"/>
      <c r="T1636" s="27"/>
      <c r="U1636" s="27"/>
      <c r="V1636" s="27"/>
      <c r="W1636" s="27"/>
      <c r="X1636" s="27"/>
      <c r="Y1636" s="27"/>
      <c r="Z1636" s="27"/>
      <c r="AA1636" s="27"/>
      <c r="AC1636" s="25"/>
      <c r="AD1636" s="25"/>
      <c r="AE1636" s="25"/>
      <c r="AF1636" s="25"/>
      <c r="AG1636" s="25"/>
      <c r="AH1636" s="25"/>
      <c r="AI1636" s="25"/>
      <c r="AJ1636" s="25"/>
      <c r="AK1636" s="25"/>
      <c r="AL1636" s="25"/>
      <c r="AM1636" s="25"/>
      <c r="AN1636" s="25"/>
      <c r="AO1636" s="25"/>
      <c r="AP1636" s="25"/>
      <c r="AQ1636" s="25"/>
      <c r="AR1636" s="25"/>
      <c r="AS1636" s="25"/>
      <c r="AT1636" s="25"/>
      <c r="AU1636" s="25"/>
      <c r="AV1636" s="25"/>
      <c r="AW1636" s="25"/>
      <c r="AX1636" s="25"/>
    </row>
    <row r="1637" spans="7:50" ht="12.75">
      <c r="G1637" s="49"/>
      <c r="K1637" s="100"/>
      <c r="L1637" s="100"/>
      <c r="M1637" s="106"/>
      <c r="N1637" s="106"/>
      <c r="O1637" s="27"/>
      <c r="P1637" s="27"/>
      <c r="Q1637" s="27"/>
      <c r="R1637" s="27"/>
      <c r="S1637" s="27"/>
      <c r="T1637" s="27"/>
      <c r="U1637" s="27"/>
      <c r="V1637" s="27"/>
      <c r="W1637" s="27"/>
      <c r="X1637" s="27"/>
      <c r="Y1637" s="27"/>
      <c r="Z1637" s="27"/>
      <c r="AA1637" s="27"/>
      <c r="AC1637" s="25"/>
      <c r="AD1637" s="25"/>
      <c r="AE1637" s="25"/>
      <c r="AF1637" s="25"/>
      <c r="AG1637" s="25"/>
      <c r="AH1637" s="25"/>
      <c r="AI1637" s="25"/>
      <c r="AJ1637" s="25"/>
      <c r="AK1637" s="25"/>
      <c r="AL1637" s="25"/>
      <c r="AM1637" s="25"/>
      <c r="AN1637" s="25"/>
      <c r="AO1637" s="25"/>
      <c r="AP1637" s="25"/>
      <c r="AQ1637" s="25"/>
      <c r="AR1637" s="25"/>
      <c r="AS1637" s="25"/>
      <c r="AT1637" s="25"/>
      <c r="AU1637" s="25"/>
      <c r="AV1637" s="25"/>
      <c r="AW1637" s="25"/>
      <c r="AX1637" s="25"/>
    </row>
    <row r="1638" spans="7:50" ht="12.75">
      <c r="G1638" s="49"/>
      <c r="K1638" s="100"/>
      <c r="L1638" s="100"/>
      <c r="M1638" s="106"/>
      <c r="N1638" s="106"/>
      <c r="O1638" s="27"/>
      <c r="P1638" s="27"/>
      <c r="Q1638" s="27"/>
      <c r="R1638" s="27"/>
      <c r="S1638" s="27"/>
      <c r="T1638" s="27"/>
      <c r="U1638" s="27"/>
      <c r="V1638" s="27"/>
      <c r="W1638" s="27"/>
      <c r="X1638" s="27"/>
      <c r="Y1638" s="27"/>
      <c r="Z1638" s="27"/>
      <c r="AA1638" s="27"/>
      <c r="AC1638" s="25"/>
      <c r="AD1638" s="25"/>
      <c r="AE1638" s="25"/>
      <c r="AF1638" s="25"/>
      <c r="AG1638" s="25"/>
      <c r="AH1638" s="25"/>
      <c r="AI1638" s="25"/>
      <c r="AJ1638" s="25"/>
      <c r="AK1638" s="25"/>
      <c r="AL1638" s="25"/>
      <c r="AM1638" s="25"/>
      <c r="AN1638" s="25"/>
      <c r="AO1638" s="25"/>
      <c r="AP1638" s="25"/>
      <c r="AQ1638" s="25"/>
      <c r="AR1638" s="25"/>
      <c r="AS1638" s="25"/>
      <c r="AT1638" s="25"/>
      <c r="AU1638" s="25"/>
      <c r="AV1638" s="25"/>
      <c r="AW1638" s="25"/>
      <c r="AX1638" s="25"/>
    </row>
    <row r="1639" spans="7:50" ht="12.75">
      <c r="G1639" s="49"/>
      <c r="K1639" s="100"/>
      <c r="L1639" s="100"/>
      <c r="M1639" s="106"/>
      <c r="N1639" s="106"/>
      <c r="O1639" s="27"/>
      <c r="P1639" s="27"/>
      <c r="Q1639" s="27"/>
      <c r="R1639" s="27"/>
      <c r="S1639" s="27"/>
      <c r="T1639" s="27"/>
      <c r="U1639" s="27"/>
      <c r="V1639" s="27"/>
      <c r="W1639" s="27"/>
      <c r="X1639" s="27"/>
      <c r="Y1639" s="27"/>
      <c r="Z1639" s="27"/>
      <c r="AA1639" s="27"/>
      <c r="AC1639" s="25"/>
      <c r="AD1639" s="25"/>
      <c r="AE1639" s="25"/>
      <c r="AF1639" s="25"/>
      <c r="AG1639" s="25"/>
      <c r="AH1639" s="25"/>
      <c r="AI1639" s="25"/>
      <c r="AJ1639" s="25"/>
      <c r="AK1639" s="25"/>
      <c r="AL1639" s="25"/>
      <c r="AM1639" s="25"/>
      <c r="AN1639" s="25"/>
      <c r="AO1639" s="25"/>
      <c r="AP1639" s="25"/>
      <c r="AQ1639" s="25"/>
      <c r="AR1639" s="25"/>
      <c r="AS1639" s="25"/>
      <c r="AT1639" s="25"/>
      <c r="AU1639" s="25"/>
      <c r="AV1639" s="25"/>
      <c r="AW1639" s="25"/>
      <c r="AX1639" s="25"/>
    </row>
    <row r="1640" spans="7:50" ht="12.75">
      <c r="G1640" s="49"/>
      <c r="K1640" s="100"/>
      <c r="L1640" s="100"/>
      <c r="M1640" s="106"/>
      <c r="N1640" s="106"/>
      <c r="O1640" s="27"/>
      <c r="P1640" s="27"/>
      <c r="Q1640" s="27"/>
      <c r="R1640" s="27"/>
      <c r="S1640" s="27"/>
      <c r="T1640" s="27"/>
      <c r="U1640" s="27"/>
      <c r="V1640" s="27"/>
      <c r="W1640" s="27"/>
      <c r="X1640" s="27"/>
      <c r="Y1640" s="27"/>
      <c r="Z1640" s="27"/>
      <c r="AA1640" s="27"/>
      <c r="AC1640" s="25"/>
      <c r="AD1640" s="25"/>
      <c r="AE1640" s="25"/>
      <c r="AF1640" s="25"/>
      <c r="AG1640" s="25"/>
      <c r="AH1640" s="25"/>
      <c r="AI1640" s="25"/>
      <c r="AJ1640" s="25"/>
      <c r="AK1640" s="25"/>
      <c r="AL1640" s="25"/>
      <c r="AM1640" s="25"/>
      <c r="AN1640" s="25"/>
      <c r="AO1640" s="25"/>
      <c r="AP1640" s="25"/>
      <c r="AQ1640" s="25"/>
      <c r="AR1640" s="25"/>
      <c r="AS1640" s="25"/>
      <c r="AT1640" s="25"/>
      <c r="AU1640" s="25"/>
      <c r="AV1640" s="25"/>
      <c r="AW1640" s="25"/>
      <c r="AX1640" s="25"/>
    </row>
    <row r="1641" spans="7:50" ht="12.75">
      <c r="G1641" s="49"/>
      <c r="K1641" s="100"/>
      <c r="L1641" s="100"/>
      <c r="M1641" s="106"/>
      <c r="N1641" s="106"/>
      <c r="O1641" s="27"/>
      <c r="P1641" s="27"/>
      <c r="Q1641" s="27"/>
      <c r="R1641" s="27"/>
      <c r="S1641" s="27"/>
      <c r="T1641" s="27"/>
      <c r="U1641" s="27"/>
      <c r="V1641" s="27"/>
      <c r="W1641" s="27"/>
      <c r="X1641" s="27"/>
      <c r="Y1641" s="27"/>
      <c r="Z1641" s="27"/>
      <c r="AA1641" s="27"/>
      <c r="AC1641" s="25"/>
      <c r="AD1641" s="25"/>
      <c r="AE1641" s="25"/>
      <c r="AF1641" s="25"/>
      <c r="AG1641" s="25"/>
      <c r="AH1641" s="25"/>
      <c r="AI1641" s="25"/>
      <c r="AJ1641" s="25"/>
      <c r="AK1641" s="25"/>
      <c r="AL1641" s="25"/>
      <c r="AM1641" s="25"/>
      <c r="AN1641" s="25"/>
      <c r="AO1641" s="25"/>
      <c r="AP1641" s="25"/>
      <c r="AQ1641" s="25"/>
      <c r="AR1641" s="25"/>
      <c r="AS1641" s="25"/>
      <c r="AT1641" s="25"/>
      <c r="AU1641" s="25"/>
      <c r="AV1641" s="25"/>
      <c r="AW1641" s="25"/>
      <c r="AX1641" s="25"/>
    </row>
    <row r="1642" spans="7:50" ht="12.75">
      <c r="G1642" s="49"/>
      <c r="K1642" s="100"/>
      <c r="L1642" s="100"/>
      <c r="M1642" s="106"/>
      <c r="N1642" s="106"/>
      <c r="O1642" s="27"/>
      <c r="P1642" s="27"/>
      <c r="Q1642" s="27"/>
      <c r="R1642" s="27"/>
      <c r="S1642" s="27"/>
      <c r="T1642" s="27"/>
      <c r="U1642" s="27"/>
      <c r="V1642" s="27"/>
      <c r="W1642" s="27"/>
      <c r="X1642" s="27"/>
      <c r="Y1642" s="27"/>
      <c r="Z1642" s="27"/>
      <c r="AA1642" s="27"/>
      <c r="AC1642" s="25"/>
      <c r="AD1642" s="25"/>
      <c r="AE1642" s="25"/>
      <c r="AF1642" s="25"/>
      <c r="AG1642" s="25"/>
      <c r="AH1642" s="25"/>
      <c r="AI1642" s="25"/>
      <c r="AJ1642" s="25"/>
      <c r="AK1642" s="25"/>
      <c r="AL1642" s="25"/>
      <c r="AM1642" s="25"/>
      <c r="AN1642" s="25"/>
      <c r="AO1642" s="25"/>
      <c r="AP1642" s="25"/>
      <c r="AQ1642" s="25"/>
      <c r="AR1642" s="25"/>
      <c r="AS1642" s="25"/>
      <c r="AT1642" s="25"/>
      <c r="AU1642" s="25"/>
      <c r="AV1642" s="25"/>
      <c r="AW1642" s="25"/>
      <c r="AX1642" s="25"/>
    </row>
    <row r="1643" spans="7:50" ht="12.75">
      <c r="G1643" s="49"/>
      <c r="K1643" s="100"/>
      <c r="L1643" s="100"/>
      <c r="M1643" s="106"/>
      <c r="N1643" s="106"/>
      <c r="O1643" s="27"/>
      <c r="P1643" s="27"/>
      <c r="Q1643" s="27"/>
      <c r="R1643" s="27"/>
      <c r="S1643" s="27"/>
      <c r="T1643" s="27"/>
      <c r="U1643" s="27"/>
      <c r="V1643" s="27"/>
      <c r="W1643" s="27"/>
      <c r="X1643" s="27"/>
      <c r="Y1643" s="27"/>
      <c r="Z1643" s="27"/>
      <c r="AA1643" s="27"/>
      <c r="AC1643" s="25"/>
      <c r="AD1643" s="25"/>
      <c r="AE1643" s="25"/>
      <c r="AF1643" s="25"/>
      <c r="AG1643" s="25"/>
      <c r="AH1643" s="25"/>
      <c r="AI1643" s="25"/>
      <c r="AJ1643" s="25"/>
      <c r="AK1643" s="25"/>
      <c r="AL1643" s="25"/>
      <c r="AM1643" s="25"/>
      <c r="AN1643" s="25"/>
      <c r="AO1643" s="25"/>
      <c r="AP1643" s="25"/>
      <c r="AQ1643" s="25"/>
      <c r="AR1643" s="25"/>
      <c r="AS1643" s="25"/>
      <c r="AT1643" s="25"/>
      <c r="AU1643" s="25"/>
      <c r="AV1643" s="25"/>
      <c r="AW1643" s="25"/>
      <c r="AX1643" s="25"/>
    </row>
    <row r="1644" spans="7:50" ht="12.75">
      <c r="G1644" s="49"/>
      <c r="K1644" s="100"/>
      <c r="L1644" s="100"/>
      <c r="M1644" s="106"/>
      <c r="N1644" s="106"/>
      <c r="O1644" s="27"/>
      <c r="P1644" s="27"/>
      <c r="Q1644" s="27"/>
      <c r="R1644" s="27"/>
      <c r="S1644" s="27"/>
      <c r="T1644" s="27"/>
      <c r="U1644" s="27"/>
      <c r="V1644" s="27"/>
      <c r="W1644" s="27"/>
      <c r="X1644" s="27"/>
      <c r="Y1644" s="27"/>
      <c r="Z1644" s="27"/>
      <c r="AA1644" s="27"/>
      <c r="AC1644" s="25"/>
      <c r="AD1644" s="25"/>
      <c r="AE1644" s="25"/>
      <c r="AF1644" s="25"/>
      <c r="AG1644" s="25"/>
      <c r="AH1644" s="25"/>
      <c r="AI1644" s="25"/>
      <c r="AJ1644" s="25"/>
      <c r="AK1644" s="25"/>
      <c r="AL1644" s="25"/>
      <c r="AM1644" s="25"/>
      <c r="AN1644" s="25"/>
      <c r="AO1644" s="25"/>
      <c r="AP1644" s="25"/>
      <c r="AQ1644" s="25"/>
      <c r="AR1644" s="25"/>
      <c r="AS1644" s="25"/>
      <c r="AT1644" s="25"/>
      <c r="AU1644" s="25"/>
      <c r="AV1644" s="25"/>
      <c r="AW1644" s="25"/>
      <c r="AX1644" s="25"/>
    </row>
    <row r="1645" spans="7:50" ht="12.75">
      <c r="G1645" s="49"/>
      <c r="K1645" s="100"/>
      <c r="L1645" s="100"/>
      <c r="M1645" s="106"/>
      <c r="N1645" s="106"/>
      <c r="O1645" s="27"/>
      <c r="P1645" s="27"/>
      <c r="Q1645" s="27"/>
      <c r="R1645" s="27"/>
      <c r="S1645" s="27"/>
      <c r="T1645" s="27"/>
      <c r="U1645" s="27"/>
      <c r="V1645" s="27"/>
      <c r="W1645" s="27"/>
      <c r="X1645" s="27"/>
      <c r="Y1645" s="27"/>
      <c r="Z1645" s="27"/>
      <c r="AA1645" s="27"/>
      <c r="AC1645" s="25"/>
      <c r="AD1645" s="25"/>
      <c r="AE1645" s="25"/>
      <c r="AF1645" s="25"/>
      <c r="AG1645" s="25"/>
      <c r="AH1645" s="25"/>
      <c r="AI1645" s="25"/>
      <c r="AJ1645" s="25"/>
      <c r="AK1645" s="25"/>
      <c r="AL1645" s="25"/>
      <c r="AM1645" s="25"/>
      <c r="AN1645" s="25"/>
      <c r="AO1645" s="25"/>
      <c r="AP1645" s="25"/>
      <c r="AQ1645" s="25"/>
      <c r="AR1645" s="25"/>
      <c r="AS1645" s="25"/>
      <c r="AT1645" s="25"/>
      <c r="AU1645" s="25"/>
      <c r="AV1645" s="25"/>
      <c r="AW1645" s="25"/>
      <c r="AX1645" s="25"/>
    </row>
    <row r="1646" spans="7:50" ht="12.75">
      <c r="G1646" s="49"/>
      <c r="K1646" s="100"/>
      <c r="L1646" s="100"/>
      <c r="M1646" s="106"/>
      <c r="N1646" s="106"/>
      <c r="O1646" s="27"/>
      <c r="P1646" s="27"/>
      <c r="Q1646" s="27"/>
      <c r="R1646" s="27"/>
      <c r="S1646" s="27"/>
      <c r="T1646" s="27"/>
      <c r="U1646" s="27"/>
      <c r="V1646" s="27"/>
      <c r="W1646" s="27"/>
      <c r="X1646" s="27"/>
      <c r="Y1646" s="27"/>
      <c r="Z1646" s="27"/>
      <c r="AA1646" s="27"/>
      <c r="AC1646" s="25"/>
      <c r="AD1646" s="25"/>
      <c r="AE1646" s="25"/>
      <c r="AF1646" s="25"/>
      <c r="AG1646" s="25"/>
      <c r="AH1646" s="25"/>
      <c r="AI1646" s="25"/>
      <c r="AJ1646" s="25"/>
      <c r="AK1646" s="25"/>
      <c r="AL1646" s="25"/>
      <c r="AM1646" s="25"/>
      <c r="AN1646" s="25"/>
      <c r="AO1646" s="25"/>
      <c r="AP1646" s="25"/>
      <c r="AQ1646" s="25"/>
      <c r="AR1646" s="25"/>
      <c r="AS1646" s="25"/>
      <c r="AT1646" s="25"/>
      <c r="AU1646" s="25"/>
      <c r="AV1646" s="25"/>
      <c r="AW1646" s="25"/>
      <c r="AX1646" s="25"/>
    </row>
    <row r="1647" spans="7:50" ht="12.75">
      <c r="G1647" s="49"/>
      <c r="K1647" s="100"/>
      <c r="L1647" s="100"/>
      <c r="M1647" s="106"/>
      <c r="N1647" s="106"/>
      <c r="O1647" s="27"/>
      <c r="P1647" s="27"/>
      <c r="Q1647" s="27"/>
      <c r="R1647" s="27"/>
      <c r="S1647" s="27"/>
      <c r="T1647" s="27"/>
      <c r="U1647" s="27"/>
      <c r="V1647" s="27"/>
      <c r="W1647" s="27"/>
      <c r="X1647" s="27"/>
      <c r="Y1647" s="27"/>
      <c r="Z1647" s="27"/>
      <c r="AA1647" s="27"/>
      <c r="AC1647" s="25"/>
      <c r="AD1647" s="25"/>
      <c r="AE1647" s="25"/>
      <c r="AF1647" s="25"/>
      <c r="AG1647" s="25"/>
      <c r="AH1647" s="25"/>
      <c r="AI1647" s="25"/>
      <c r="AJ1647" s="25"/>
      <c r="AK1647" s="25"/>
      <c r="AL1647" s="25"/>
      <c r="AM1647" s="25"/>
      <c r="AN1647" s="25"/>
      <c r="AO1647" s="25"/>
      <c r="AP1647" s="25"/>
      <c r="AQ1647" s="25"/>
      <c r="AR1647" s="25"/>
      <c r="AS1647" s="25"/>
      <c r="AT1647" s="25"/>
      <c r="AU1647" s="25"/>
      <c r="AV1647" s="25"/>
      <c r="AW1647" s="25"/>
      <c r="AX1647" s="25"/>
    </row>
    <row r="1648" spans="7:50" ht="12.75">
      <c r="G1648" s="49"/>
      <c r="K1648" s="100"/>
      <c r="L1648" s="100"/>
      <c r="M1648" s="106"/>
      <c r="N1648" s="106"/>
      <c r="O1648" s="27"/>
      <c r="P1648" s="27"/>
      <c r="Q1648" s="27"/>
      <c r="R1648" s="27"/>
      <c r="S1648" s="27"/>
      <c r="T1648" s="27"/>
      <c r="U1648" s="27"/>
      <c r="V1648" s="27"/>
      <c r="W1648" s="27"/>
      <c r="X1648" s="27"/>
      <c r="Y1648" s="27"/>
      <c r="Z1648" s="27"/>
      <c r="AA1648" s="27"/>
      <c r="AC1648" s="25"/>
      <c r="AD1648" s="25"/>
      <c r="AE1648" s="25"/>
      <c r="AF1648" s="25"/>
      <c r="AG1648" s="25"/>
      <c r="AH1648" s="25"/>
      <c r="AI1648" s="25"/>
      <c r="AJ1648" s="25"/>
      <c r="AK1648" s="25"/>
      <c r="AL1648" s="25"/>
      <c r="AM1648" s="25"/>
      <c r="AN1648" s="25"/>
      <c r="AO1648" s="25"/>
      <c r="AP1648" s="25"/>
      <c r="AQ1648" s="25"/>
      <c r="AR1648" s="25"/>
      <c r="AS1648" s="25"/>
      <c r="AT1648" s="25"/>
      <c r="AU1648" s="25"/>
      <c r="AV1648" s="25"/>
      <c r="AW1648" s="25"/>
      <c r="AX1648" s="25"/>
    </row>
    <row r="1649" spans="7:50" ht="12.75">
      <c r="G1649" s="49"/>
      <c r="K1649" s="100"/>
      <c r="L1649" s="100"/>
      <c r="M1649" s="106"/>
      <c r="N1649" s="106"/>
      <c r="O1649" s="27"/>
      <c r="P1649" s="27"/>
      <c r="Q1649" s="27"/>
      <c r="R1649" s="27"/>
      <c r="S1649" s="27"/>
      <c r="T1649" s="27"/>
      <c r="U1649" s="27"/>
      <c r="V1649" s="27"/>
      <c r="W1649" s="27"/>
      <c r="X1649" s="27"/>
      <c r="Y1649" s="27"/>
      <c r="Z1649" s="27"/>
      <c r="AA1649" s="27"/>
      <c r="AC1649" s="25"/>
      <c r="AD1649" s="25"/>
      <c r="AE1649" s="25"/>
      <c r="AF1649" s="25"/>
      <c r="AG1649" s="25"/>
      <c r="AH1649" s="25"/>
      <c r="AI1649" s="25"/>
      <c r="AJ1649" s="25"/>
      <c r="AK1649" s="25"/>
      <c r="AL1649" s="25"/>
      <c r="AM1649" s="25"/>
      <c r="AN1649" s="25"/>
      <c r="AO1649" s="25"/>
      <c r="AP1649" s="25"/>
      <c r="AQ1649" s="25"/>
      <c r="AR1649" s="25"/>
      <c r="AS1649" s="25"/>
      <c r="AT1649" s="25"/>
      <c r="AU1649" s="25"/>
      <c r="AV1649" s="25"/>
      <c r="AW1649" s="25"/>
      <c r="AX1649" s="25"/>
    </row>
    <row r="1650" spans="7:50" ht="12.75">
      <c r="G1650" s="49"/>
      <c r="K1650" s="100"/>
      <c r="L1650" s="100"/>
      <c r="M1650" s="106"/>
      <c r="N1650" s="106"/>
      <c r="O1650" s="27"/>
      <c r="P1650" s="27"/>
      <c r="Q1650" s="27"/>
      <c r="R1650" s="27"/>
      <c r="S1650" s="27"/>
      <c r="T1650" s="27"/>
      <c r="U1650" s="27"/>
      <c r="V1650" s="27"/>
      <c r="W1650" s="27"/>
      <c r="X1650" s="27"/>
      <c r="Y1650" s="27"/>
      <c r="Z1650" s="27"/>
      <c r="AA1650" s="27"/>
      <c r="AC1650" s="25"/>
      <c r="AD1650" s="25"/>
      <c r="AE1650" s="25"/>
      <c r="AF1650" s="25"/>
      <c r="AG1650" s="25"/>
      <c r="AH1650" s="25"/>
      <c r="AI1650" s="25"/>
      <c r="AJ1650" s="25"/>
      <c r="AK1650" s="25"/>
      <c r="AL1650" s="25"/>
      <c r="AM1650" s="25"/>
      <c r="AN1650" s="25"/>
      <c r="AO1650" s="25"/>
      <c r="AP1650" s="25"/>
      <c r="AQ1650" s="25"/>
      <c r="AR1650" s="25"/>
      <c r="AS1650" s="25"/>
      <c r="AT1650" s="25"/>
      <c r="AU1650" s="25"/>
      <c r="AV1650" s="25"/>
      <c r="AW1650" s="25"/>
      <c r="AX1650" s="25"/>
    </row>
    <row r="1651" spans="7:50" ht="12.75">
      <c r="G1651" s="49"/>
      <c r="K1651" s="100"/>
      <c r="L1651" s="100"/>
      <c r="M1651" s="106"/>
      <c r="N1651" s="106"/>
      <c r="O1651" s="27"/>
      <c r="P1651" s="27"/>
      <c r="Q1651" s="27"/>
      <c r="R1651" s="27"/>
      <c r="S1651" s="27"/>
      <c r="T1651" s="27"/>
      <c r="U1651" s="27"/>
      <c r="V1651" s="27"/>
      <c r="W1651" s="27"/>
      <c r="X1651" s="27"/>
      <c r="Y1651" s="27"/>
      <c r="Z1651" s="27"/>
      <c r="AA1651" s="27"/>
      <c r="AC1651" s="25"/>
      <c r="AD1651" s="25"/>
      <c r="AE1651" s="25"/>
      <c r="AF1651" s="25"/>
      <c r="AG1651" s="25"/>
      <c r="AH1651" s="25"/>
      <c r="AI1651" s="25"/>
      <c r="AJ1651" s="25"/>
      <c r="AK1651" s="25"/>
      <c r="AL1651" s="25"/>
      <c r="AM1651" s="25"/>
      <c r="AN1651" s="25"/>
      <c r="AO1651" s="25"/>
      <c r="AP1651" s="25"/>
      <c r="AQ1651" s="25"/>
      <c r="AR1651" s="25"/>
      <c r="AS1651" s="25"/>
      <c r="AT1651" s="25"/>
      <c r="AU1651" s="25"/>
      <c r="AV1651" s="25"/>
      <c r="AW1651" s="25"/>
      <c r="AX1651" s="25"/>
    </row>
    <row r="1652" spans="7:50" ht="12.75">
      <c r="G1652" s="49"/>
      <c r="K1652" s="100"/>
      <c r="L1652" s="100"/>
      <c r="M1652" s="106"/>
      <c r="N1652" s="106"/>
      <c r="O1652" s="27"/>
      <c r="P1652" s="27"/>
      <c r="Q1652" s="27"/>
      <c r="R1652" s="27"/>
      <c r="S1652" s="27"/>
      <c r="T1652" s="27"/>
      <c r="U1652" s="27"/>
      <c r="V1652" s="27"/>
      <c r="W1652" s="27"/>
      <c r="X1652" s="27"/>
      <c r="Y1652" s="27"/>
      <c r="Z1652" s="27"/>
      <c r="AA1652" s="27"/>
      <c r="AC1652" s="25"/>
      <c r="AD1652" s="25"/>
      <c r="AE1652" s="25"/>
      <c r="AF1652" s="25"/>
      <c r="AG1652" s="25"/>
      <c r="AH1652" s="25"/>
      <c r="AI1652" s="25"/>
      <c r="AJ1652" s="25"/>
      <c r="AK1652" s="25"/>
      <c r="AL1652" s="25"/>
      <c r="AM1652" s="25"/>
      <c r="AN1652" s="25"/>
      <c r="AO1652" s="25"/>
      <c r="AP1652" s="25"/>
      <c r="AQ1652" s="25"/>
      <c r="AR1652" s="25"/>
      <c r="AS1652" s="25"/>
      <c r="AT1652" s="25"/>
      <c r="AU1652" s="25"/>
      <c r="AV1652" s="25"/>
      <c r="AW1652" s="25"/>
      <c r="AX1652" s="25"/>
    </row>
    <row r="1653" spans="7:50" ht="12.75">
      <c r="G1653" s="49"/>
      <c r="K1653" s="100"/>
      <c r="L1653" s="100"/>
      <c r="M1653" s="106"/>
      <c r="N1653" s="106"/>
      <c r="O1653" s="27"/>
      <c r="P1653" s="27"/>
      <c r="Q1653" s="27"/>
      <c r="R1653" s="27"/>
      <c r="S1653" s="27"/>
      <c r="T1653" s="27"/>
      <c r="U1653" s="27"/>
      <c r="V1653" s="27"/>
      <c r="W1653" s="27"/>
      <c r="X1653" s="27"/>
      <c r="Y1653" s="27"/>
      <c r="Z1653" s="27"/>
      <c r="AA1653" s="27"/>
      <c r="AC1653" s="25"/>
      <c r="AD1653" s="25"/>
      <c r="AE1653" s="25"/>
      <c r="AF1653" s="25"/>
      <c r="AG1653" s="25"/>
      <c r="AH1653" s="25"/>
      <c r="AI1653" s="25"/>
      <c r="AJ1653" s="25"/>
      <c r="AK1653" s="25"/>
      <c r="AL1653" s="25"/>
      <c r="AM1653" s="25"/>
      <c r="AN1653" s="25"/>
      <c r="AO1653" s="25"/>
      <c r="AP1653" s="25"/>
      <c r="AQ1653" s="25"/>
      <c r="AR1653" s="25"/>
      <c r="AS1653" s="25"/>
      <c r="AT1653" s="25"/>
      <c r="AU1653" s="25"/>
      <c r="AV1653" s="25"/>
      <c r="AW1653" s="25"/>
      <c r="AX1653" s="25"/>
    </row>
    <row r="1654" spans="7:50" ht="12.75">
      <c r="G1654" s="49"/>
      <c r="K1654" s="100"/>
      <c r="L1654" s="100"/>
      <c r="M1654" s="106"/>
      <c r="N1654" s="106"/>
      <c r="O1654" s="27"/>
      <c r="P1654" s="27"/>
      <c r="Q1654" s="27"/>
      <c r="R1654" s="27"/>
      <c r="S1654" s="27"/>
      <c r="T1654" s="27"/>
      <c r="U1654" s="27"/>
      <c r="V1654" s="27"/>
      <c r="W1654" s="27"/>
      <c r="X1654" s="27"/>
      <c r="Y1654" s="27"/>
      <c r="Z1654" s="27"/>
      <c r="AA1654" s="27"/>
      <c r="AC1654" s="25"/>
      <c r="AD1654" s="25"/>
      <c r="AE1654" s="25"/>
      <c r="AF1654" s="25"/>
      <c r="AG1654" s="25"/>
      <c r="AH1654" s="25"/>
      <c r="AI1654" s="25"/>
      <c r="AJ1654" s="25"/>
      <c r="AK1654" s="25"/>
      <c r="AL1654" s="25"/>
      <c r="AM1654" s="25"/>
      <c r="AN1654" s="25"/>
      <c r="AO1654" s="25"/>
      <c r="AP1654" s="25"/>
      <c r="AQ1654" s="25"/>
      <c r="AR1654" s="25"/>
      <c r="AS1654" s="25"/>
      <c r="AT1654" s="25"/>
      <c r="AU1654" s="25"/>
      <c r="AV1654" s="25"/>
      <c r="AW1654" s="25"/>
      <c r="AX1654" s="25"/>
    </row>
    <row r="1655" spans="7:50" ht="12.75">
      <c r="G1655" s="49"/>
      <c r="K1655" s="100"/>
      <c r="L1655" s="100"/>
      <c r="M1655" s="106"/>
      <c r="N1655" s="106"/>
      <c r="O1655" s="27"/>
      <c r="P1655" s="27"/>
      <c r="Q1655" s="27"/>
      <c r="R1655" s="27"/>
      <c r="S1655" s="27"/>
      <c r="T1655" s="27"/>
      <c r="U1655" s="27"/>
      <c r="V1655" s="27"/>
      <c r="W1655" s="27"/>
      <c r="X1655" s="27"/>
      <c r="Y1655" s="27"/>
      <c r="Z1655" s="27"/>
      <c r="AA1655" s="27"/>
      <c r="AC1655" s="25"/>
      <c r="AD1655" s="25"/>
      <c r="AE1655" s="25"/>
      <c r="AF1655" s="25"/>
      <c r="AG1655" s="25"/>
      <c r="AH1655" s="25"/>
      <c r="AI1655" s="25"/>
      <c r="AJ1655" s="25"/>
      <c r="AK1655" s="25"/>
      <c r="AL1655" s="25"/>
      <c r="AM1655" s="25"/>
      <c r="AN1655" s="25"/>
      <c r="AO1655" s="25"/>
      <c r="AP1655" s="25"/>
      <c r="AQ1655" s="25"/>
      <c r="AR1655" s="25"/>
      <c r="AS1655" s="25"/>
      <c r="AT1655" s="25"/>
      <c r="AU1655" s="25"/>
      <c r="AV1655" s="25"/>
      <c r="AW1655" s="25"/>
      <c r="AX1655" s="25"/>
    </row>
    <row r="1656" spans="7:50" ht="12.75">
      <c r="G1656" s="49"/>
      <c r="K1656" s="100"/>
      <c r="L1656" s="100"/>
      <c r="M1656" s="106"/>
      <c r="N1656" s="106"/>
      <c r="O1656" s="27"/>
      <c r="P1656" s="27"/>
      <c r="Q1656" s="27"/>
      <c r="R1656" s="27"/>
      <c r="S1656" s="27"/>
      <c r="T1656" s="27"/>
      <c r="U1656" s="27"/>
      <c r="V1656" s="27"/>
      <c r="W1656" s="27"/>
      <c r="X1656" s="27"/>
      <c r="Y1656" s="27"/>
      <c r="Z1656" s="27"/>
      <c r="AA1656" s="27"/>
      <c r="AC1656" s="25"/>
      <c r="AD1656" s="25"/>
      <c r="AE1656" s="25"/>
      <c r="AF1656" s="25"/>
      <c r="AG1656" s="25"/>
      <c r="AH1656" s="25"/>
      <c r="AI1656" s="25"/>
      <c r="AJ1656" s="25"/>
      <c r="AK1656" s="25"/>
      <c r="AL1656" s="25"/>
      <c r="AM1656" s="25"/>
      <c r="AN1656" s="25"/>
      <c r="AO1656" s="25"/>
      <c r="AP1656" s="25"/>
      <c r="AQ1656" s="25"/>
      <c r="AR1656" s="25"/>
      <c r="AS1656" s="25"/>
      <c r="AT1656" s="25"/>
      <c r="AU1656" s="25"/>
      <c r="AV1656" s="25"/>
      <c r="AW1656" s="25"/>
      <c r="AX1656" s="25"/>
    </row>
    <row r="1657" spans="7:50" ht="12.75">
      <c r="G1657" s="49"/>
      <c r="K1657" s="100"/>
      <c r="L1657" s="100"/>
      <c r="M1657" s="106"/>
      <c r="N1657" s="106"/>
      <c r="O1657" s="27"/>
      <c r="P1657" s="27"/>
      <c r="Q1657" s="27"/>
      <c r="R1657" s="27"/>
      <c r="S1657" s="27"/>
      <c r="T1657" s="27"/>
      <c r="U1657" s="27"/>
      <c r="V1657" s="27"/>
      <c r="W1657" s="27"/>
      <c r="X1657" s="27"/>
      <c r="Y1657" s="27"/>
      <c r="Z1657" s="27"/>
      <c r="AA1657" s="27"/>
      <c r="AC1657" s="25"/>
      <c r="AD1657" s="25"/>
      <c r="AE1657" s="25"/>
      <c r="AF1657" s="25"/>
      <c r="AG1657" s="25"/>
      <c r="AH1657" s="25"/>
      <c r="AI1657" s="25"/>
      <c r="AJ1657" s="25"/>
      <c r="AK1657" s="25"/>
      <c r="AL1657" s="25"/>
      <c r="AM1657" s="25"/>
      <c r="AN1657" s="25"/>
      <c r="AO1657" s="25"/>
      <c r="AP1657" s="25"/>
      <c r="AQ1657" s="25"/>
      <c r="AR1657" s="25"/>
      <c r="AS1657" s="25"/>
      <c r="AT1657" s="25"/>
      <c r="AU1657" s="25"/>
      <c r="AV1657" s="25"/>
      <c r="AW1657" s="25"/>
      <c r="AX1657" s="25"/>
    </row>
    <row r="1658" spans="7:50" ht="12.75">
      <c r="G1658" s="49"/>
      <c r="K1658" s="100"/>
      <c r="L1658" s="100"/>
      <c r="M1658" s="106"/>
      <c r="N1658" s="106"/>
      <c r="O1658" s="27"/>
      <c r="P1658" s="27"/>
      <c r="Q1658" s="27"/>
      <c r="R1658" s="27"/>
      <c r="S1658" s="27"/>
      <c r="T1658" s="27"/>
      <c r="U1658" s="27"/>
      <c r="V1658" s="27"/>
      <c r="W1658" s="27"/>
      <c r="X1658" s="27"/>
      <c r="Y1658" s="27"/>
      <c r="Z1658" s="27"/>
      <c r="AA1658" s="27"/>
      <c r="AC1658" s="25"/>
      <c r="AD1658" s="25"/>
      <c r="AE1658" s="25"/>
      <c r="AF1658" s="25"/>
      <c r="AG1658" s="25"/>
      <c r="AH1658" s="25"/>
      <c r="AI1658" s="25"/>
      <c r="AJ1658" s="25"/>
      <c r="AK1658" s="25"/>
      <c r="AL1658" s="25"/>
      <c r="AM1658" s="25"/>
      <c r="AN1658" s="25"/>
      <c r="AO1658" s="25"/>
      <c r="AP1658" s="25"/>
      <c r="AQ1658" s="25"/>
      <c r="AR1658" s="25"/>
      <c r="AS1658" s="25"/>
      <c r="AT1658" s="25"/>
      <c r="AU1658" s="25"/>
      <c r="AV1658" s="25"/>
      <c r="AW1658" s="25"/>
      <c r="AX1658" s="25"/>
    </row>
    <row r="1659" spans="7:50" ht="12.75">
      <c r="G1659" s="49"/>
      <c r="K1659" s="100"/>
      <c r="L1659" s="100"/>
      <c r="M1659" s="106"/>
      <c r="N1659" s="106"/>
      <c r="O1659" s="27"/>
      <c r="P1659" s="27"/>
      <c r="Q1659" s="27"/>
      <c r="R1659" s="27"/>
      <c r="S1659" s="27"/>
      <c r="T1659" s="27"/>
      <c r="U1659" s="27"/>
      <c r="V1659" s="27"/>
      <c r="W1659" s="27"/>
      <c r="X1659" s="27"/>
      <c r="Y1659" s="27"/>
      <c r="Z1659" s="27"/>
      <c r="AA1659" s="27"/>
      <c r="AC1659" s="25"/>
      <c r="AD1659" s="25"/>
      <c r="AE1659" s="25"/>
      <c r="AF1659" s="25"/>
      <c r="AG1659" s="25"/>
      <c r="AH1659" s="25"/>
      <c r="AI1659" s="25"/>
      <c r="AJ1659" s="25"/>
      <c r="AK1659" s="25"/>
      <c r="AL1659" s="25"/>
      <c r="AM1659" s="25"/>
      <c r="AN1659" s="25"/>
      <c r="AO1659" s="25"/>
      <c r="AP1659" s="25"/>
      <c r="AQ1659" s="25"/>
      <c r="AR1659" s="25"/>
      <c r="AS1659" s="25"/>
      <c r="AT1659" s="25"/>
      <c r="AU1659" s="25"/>
      <c r="AV1659" s="25"/>
      <c r="AW1659" s="25"/>
      <c r="AX1659" s="25"/>
    </row>
    <row r="1660" spans="7:50" ht="12.75">
      <c r="G1660" s="49"/>
      <c r="K1660" s="100"/>
      <c r="L1660" s="100"/>
      <c r="M1660" s="106"/>
      <c r="N1660" s="106"/>
      <c r="O1660" s="27"/>
      <c r="P1660" s="27"/>
      <c r="Q1660" s="27"/>
      <c r="R1660" s="27"/>
      <c r="S1660" s="27"/>
      <c r="T1660" s="27"/>
      <c r="U1660" s="27"/>
      <c r="V1660" s="27"/>
      <c r="W1660" s="27"/>
      <c r="X1660" s="27"/>
      <c r="Y1660" s="27"/>
      <c r="Z1660" s="27"/>
      <c r="AA1660" s="27"/>
      <c r="AC1660" s="25"/>
      <c r="AD1660" s="25"/>
      <c r="AE1660" s="25"/>
      <c r="AF1660" s="25"/>
      <c r="AG1660" s="25"/>
      <c r="AH1660" s="25"/>
      <c r="AI1660" s="25"/>
      <c r="AJ1660" s="25"/>
      <c r="AK1660" s="25"/>
      <c r="AL1660" s="25"/>
      <c r="AM1660" s="25"/>
      <c r="AN1660" s="25"/>
      <c r="AO1660" s="25"/>
      <c r="AP1660" s="25"/>
      <c r="AQ1660" s="25"/>
      <c r="AR1660" s="25"/>
      <c r="AS1660" s="25"/>
      <c r="AT1660" s="25"/>
      <c r="AU1660" s="25"/>
      <c r="AV1660" s="25"/>
      <c r="AW1660" s="25"/>
      <c r="AX1660" s="25"/>
    </row>
    <row r="1661" spans="7:50" ht="12.75">
      <c r="G1661" s="49"/>
      <c r="K1661" s="100"/>
      <c r="L1661" s="100"/>
      <c r="M1661" s="106"/>
      <c r="N1661" s="106"/>
      <c r="O1661" s="27"/>
      <c r="P1661" s="27"/>
      <c r="Q1661" s="27"/>
      <c r="R1661" s="27"/>
      <c r="S1661" s="27"/>
      <c r="T1661" s="27"/>
      <c r="U1661" s="27"/>
      <c r="V1661" s="27"/>
      <c r="W1661" s="27"/>
      <c r="X1661" s="27"/>
      <c r="Y1661" s="27"/>
      <c r="Z1661" s="27"/>
      <c r="AA1661" s="27"/>
      <c r="AC1661" s="25"/>
      <c r="AD1661" s="25"/>
      <c r="AE1661" s="25"/>
      <c r="AF1661" s="25"/>
      <c r="AG1661" s="25"/>
      <c r="AH1661" s="25"/>
      <c r="AI1661" s="25"/>
      <c r="AJ1661" s="25"/>
      <c r="AK1661" s="25"/>
      <c r="AL1661" s="25"/>
      <c r="AM1661" s="25"/>
      <c r="AN1661" s="25"/>
      <c r="AO1661" s="25"/>
      <c r="AP1661" s="25"/>
      <c r="AQ1661" s="25"/>
      <c r="AR1661" s="25"/>
      <c r="AS1661" s="25"/>
      <c r="AT1661" s="25"/>
      <c r="AU1661" s="25"/>
      <c r="AV1661" s="25"/>
      <c r="AW1661" s="25"/>
      <c r="AX1661" s="25"/>
    </row>
    <row r="1662" spans="7:50" ht="12.75">
      <c r="G1662" s="49"/>
      <c r="K1662" s="100"/>
      <c r="L1662" s="100"/>
      <c r="M1662" s="106"/>
      <c r="N1662" s="106"/>
      <c r="O1662" s="27"/>
      <c r="P1662" s="27"/>
      <c r="Q1662" s="27"/>
      <c r="R1662" s="27"/>
      <c r="S1662" s="27"/>
      <c r="T1662" s="27"/>
      <c r="U1662" s="27"/>
      <c r="V1662" s="27"/>
      <c r="W1662" s="27"/>
      <c r="X1662" s="27"/>
      <c r="Y1662" s="27"/>
      <c r="Z1662" s="27"/>
      <c r="AA1662" s="27"/>
      <c r="AC1662" s="25"/>
      <c r="AD1662" s="25"/>
      <c r="AE1662" s="25"/>
      <c r="AF1662" s="25"/>
      <c r="AG1662" s="25"/>
      <c r="AH1662" s="25"/>
      <c r="AI1662" s="25"/>
      <c r="AJ1662" s="25"/>
      <c r="AK1662" s="25"/>
      <c r="AL1662" s="25"/>
      <c r="AM1662" s="25"/>
      <c r="AN1662" s="25"/>
      <c r="AO1662" s="25"/>
      <c r="AP1662" s="25"/>
      <c r="AQ1662" s="25"/>
      <c r="AR1662" s="25"/>
      <c r="AS1662" s="25"/>
      <c r="AT1662" s="25"/>
      <c r="AU1662" s="25"/>
      <c r="AV1662" s="25"/>
      <c r="AW1662" s="25"/>
      <c r="AX1662" s="25"/>
    </row>
    <row r="1663" spans="7:50" ht="12.75">
      <c r="G1663" s="49"/>
      <c r="K1663" s="100"/>
      <c r="L1663" s="100"/>
      <c r="M1663" s="106"/>
      <c r="N1663" s="106"/>
      <c r="O1663" s="27"/>
      <c r="P1663" s="27"/>
      <c r="Q1663" s="27"/>
      <c r="R1663" s="27"/>
      <c r="S1663" s="27"/>
      <c r="T1663" s="27"/>
      <c r="U1663" s="27"/>
      <c r="V1663" s="27"/>
      <c r="W1663" s="27"/>
      <c r="X1663" s="27"/>
      <c r="Y1663" s="27"/>
      <c r="Z1663" s="27"/>
      <c r="AA1663" s="27"/>
      <c r="AC1663" s="25"/>
      <c r="AD1663" s="25"/>
      <c r="AE1663" s="25"/>
      <c r="AF1663" s="25"/>
      <c r="AG1663" s="25"/>
      <c r="AH1663" s="25"/>
      <c r="AI1663" s="25"/>
      <c r="AJ1663" s="25"/>
      <c r="AK1663" s="25"/>
      <c r="AL1663" s="25"/>
      <c r="AM1663" s="25"/>
      <c r="AN1663" s="25"/>
      <c r="AO1663" s="25"/>
      <c r="AP1663" s="25"/>
      <c r="AQ1663" s="25"/>
      <c r="AR1663" s="25"/>
      <c r="AS1663" s="25"/>
      <c r="AT1663" s="25"/>
      <c r="AU1663" s="25"/>
      <c r="AV1663" s="25"/>
      <c r="AW1663" s="25"/>
      <c r="AX1663" s="25"/>
    </row>
    <row r="1664" spans="7:50" ht="12.75">
      <c r="G1664" s="49"/>
      <c r="K1664" s="100"/>
      <c r="L1664" s="100"/>
      <c r="M1664" s="106"/>
      <c r="N1664" s="106"/>
      <c r="O1664" s="27"/>
      <c r="P1664" s="27"/>
      <c r="Q1664" s="27"/>
      <c r="R1664" s="27"/>
      <c r="S1664" s="27"/>
      <c r="T1664" s="27"/>
      <c r="U1664" s="27"/>
      <c r="V1664" s="27"/>
      <c r="W1664" s="27"/>
      <c r="X1664" s="27"/>
      <c r="Y1664" s="27"/>
      <c r="Z1664" s="27"/>
      <c r="AA1664" s="27"/>
      <c r="AC1664" s="25"/>
      <c r="AD1664" s="25"/>
      <c r="AE1664" s="25"/>
      <c r="AF1664" s="25"/>
      <c r="AG1664" s="25"/>
      <c r="AH1664" s="25"/>
      <c r="AI1664" s="25"/>
      <c r="AJ1664" s="25"/>
      <c r="AK1664" s="25"/>
      <c r="AL1664" s="25"/>
      <c r="AM1664" s="25"/>
      <c r="AN1664" s="25"/>
      <c r="AO1664" s="25"/>
      <c r="AP1664" s="25"/>
      <c r="AQ1664" s="25"/>
      <c r="AR1664" s="25"/>
      <c r="AS1664" s="25"/>
      <c r="AT1664" s="25"/>
      <c r="AU1664" s="25"/>
      <c r="AV1664" s="25"/>
      <c r="AW1664" s="25"/>
      <c r="AX1664" s="25"/>
    </row>
    <row r="1665" spans="7:50" ht="12.75">
      <c r="G1665" s="49"/>
      <c r="K1665" s="100"/>
      <c r="L1665" s="100"/>
      <c r="M1665" s="106"/>
      <c r="N1665" s="106"/>
      <c r="O1665" s="27"/>
      <c r="P1665" s="27"/>
      <c r="Q1665" s="27"/>
      <c r="R1665" s="27"/>
      <c r="S1665" s="27"/>
      <c r="T1665" s="27"/>
      <c r="U1665" s="27"/>
      <c r="V1665" s="27"/>
      <c r="W1665" s="27"/>
      <c r="X1665" s="27"/>
      <c r="Y1665" s="27"/>
      <c r="Z1665" s="27"/>
      <c r="AA1665" s="27"/>
      <c r="AC1665" s="25"/>
      <c r="AD1665" s="25"/>
      <c r="AE1665" s="25"/>
      <c r="AF1665" s="25"/>
      <c r="AG1665" s="25"/>
      <c r="AH1665" s="25"/>
      <c r="AI1665" s="25"/>
      <c r="AJ1665" s="25"/>
      <c r="AK1665" s="25"/>
      <c r="AL1665" s="25"/>
      <c r="AM1665" s="25"/>
      <c r="AN1665" s="25"/>
      <c r="AO1665" s="25"/>
      <c r="AP1665" s="25"/>
      <c r="AQ1665" s="25"/>
      <c r="AR1665" s="25"/>
      <c r="AS1665" s="25"/>
      <c r="AT1665" s="25"/>
      <c r="AU1665" s="25"/>
      <c r="AV1665" s="25"/>
      <c r="AW1665" s="25"/>
      <c r="AX1665" s="25"/>
    </row>
    <row r="1666" spans="7:50" ht="12.75">
      <c r="G1666" s="49"/>
      <c r="K1666" s="100"/>
      <c r="L1666" s="100"/>
      <c r="M1666" s="106"/>
      <c r="N1666" s="106"/>
      <c r="O1666" s="27"/>
      <c r="P1666" s="27"/>
      <c r="Q1666" s="27"/>
      <c r="R1666" s="27"/>
      <c r="S1666" s="27"/>
      <c r="T1666" s="27"/>
      <c r="U1666" s="27"/>
      <c r="V1666" s="27"/>
      <c r="W1666" s="27"/>
      <c r="X1666" s="27"/>
      <c r="Y1666" s="27"/>
      <c r="Z1666" s="27"/>
      <c r="AA1666" s="27"/>
      <c r="AC1666" s="25"/>
      <c r="AD1666" s="25"/>
      <c r="AE1666" s="25"/>
      <c r="AF1666" s="25"/>
      <c r="AG1666" s="25"/>
      <c r="AH1666" s="25"/>
      <c r="AI1666" s="25"/>
      <c r="AJ1666" s="25"/>
      <c r="AK1666" s="25"/>
      <c r="AL1666" s="25"/>
      <c r="AM1666" s="25"/>
      <c r="AN1666" s="25"/>
      <c r="AO1666" s="25"/>
      <c r="AP1666" s="25"/>
      <c r="AQ1666" s="25"/>
      <c r="AR1666" s="25"/>
      <c r="AS1666" s="25"/>
      <c r="AT1666" s="25"/>
      <c r="AU1666" s="25"/>
      <c r="AV1666" s="25"/>
      <c r="AW1666" s="25"/>
      <c r="AX1666" s="25"/>
    </row>
    <row r="1667" spans="7:50" ht="12.75">
      <c r="G1667" s="49"/>
      <c r="K1667" s="100"/>
      <c r="L1667" s="100"/>
      <c r="M1667" s="106"/>
      <c r="N1667" s="106"/>
      <c r="O1667" s="27"/>
      <c r="P1667" s="27"/>
      <c r="Q1667" s="27"/>
      <c r="R1667" s="27"/>
      <c r="S1667" s="27"/>
      <c r="T1667" s="27"/>
      <c r="U1667" s="27"/>
      <c r="V1667" s="27"/>
      <c r="W1667" s="27"/>
      <c r="X1667" s="27"/>
      <c r="Y1667" s="27"/>
      <c r="Z1667" s="27"/>
      <c r="AA1667" s="27"/>
      <c r="AC1667" s="25"/>
      <c r="AD1667" s="25"/>
      <c r="AE1667" s="25"/>
      <c r="AF1667" s="25"/>
      <c r="AG1667" s="25"/>
      <c r="AH1667" s="25"/>
      <c r="AI1667" s="25"/>
      <c r="AJ1667" s="25"/>
      <c r="AK1667" s="25"/>
      <c r="AL1667" s="25"/>
      <c r="AM1667" s="25"/>
      <c r="AN1667" s="25"/>
      <c r="AO1667" s="25"/>
      <c r="AP1667" s="25"/>
      <c r="AQ1667" s="25"/>
      <c r="AR1667" s="25"/>
      <c r="AS1667" s="25"/>
      <c r="AT1667" s="25"/>
      <c r="AU1667" s="25"/>
      <c r="AV1667" s="25"/>
      <c r="AW1667" s="25"/>
      <c r="AX1667" s="25"/>
    </row>
    <row r="1668" spans="7:50" ht="12.75">
      <c r="G1668" s="49"/>
      <c r="K1668" s="100"/>
      <c r="L1668" s="100"/>
      <c r="M1668" s="106"/>
      <c r="N1668" s="106"/>
      <c r="O1668" s="27"/>
      <c r="P1668" s="27"/>
      <c r="Q1668" s="27"/>
      <c r="R1668" s="27"/>
      <c r="S1668" s="27"/>
      <c r="T1668" s="27"/>
      <c r="U1668" s="27"/>
      <c r="V1668" s="27"/>
      <c r="W1668" s="27"/>
      <c r="X1668" s="27"/>
      <c r="Y1668" s="27"/>
      <c r="Z1668" s="27"/>
      <c r="AA1668" s="27"/>
      <c r="AC1668" s="25"/>
      <c r="AD1668" s="25"/>
      <c r="AE1668" s="25"/>
      <c r="AF1668" s="25"/>
      <c r="AG1668" s="25"/>
      <c r="AH1668" s="25"/>
      <c r="AI1668" s="25"/>
      <c r="AJ1668" s="25"/>
      <c r="AK1668" s="25"/>
      <c r="AL1668" s="25"/>
      <c r="AM1668" s="25"/>
      <c r="AN1668" s="25"/>
      <c r="AO1668" s="25"/>
      <c r="AP1668" s="25"/>
      <c r="AQ1668" s="25"/>
      <c r="AR1668" s="25"/>
      <c r="AS1668" s="25"/>
      <c r="AT1668" s="25"/>
      <c r="AU1668" s="25"/>
      <c r="AV1668" s="25"/>
      <c r="AW1668" s="25"/>
      <c r="AX1668" s="25"/>
    </row>
    <row r="1669" spans="7:50" ht="12.75">
      <c r="G1669" s="49"/>
      <c r="K1669" s="100"/>
      <c r="L1669" s="100"/>
      <c r="M1669" s="106"/>
      <c r="N1669" s="106"/>
      <c r="O1669" s="27"/>
      <c r="P1669" s="27"/>
      <c r="Q1669" s="27"/>
      <c r="R1669" s="27"/>
      <c r="S1669" s="27"/>
      <c r="T1669" s="27"/>
      <c r="U1669" s="27"/>
      <c r="V1669" s="27"/>
      <c r="W1669" s="27"/>
      <c r="X1669" s="27"/>
      <c r="Y1669" s="27"/>
      <c r="Z1669" s="27"/>
      <c r="AA1669" s="27"/>
      <c r="AC1669" s="25"/>
      <c r="AD1669" s="25"/>
      <c r="AE1669" s="25"/>
      <c r="AF1669" s="25"/>
      <c r="AG1669" s="25"/>
      <c r="AH1669" s="25"/>
      <c r="AI1669" s="25"/>
      <c r="AJ1669" s="25"/>
      <c r="AK1669" s="25"/>
      <c r="AL1669" s="25"/>
      <c r="AM1669" s="25"/>
      <c r="AN1669" s="25"/>
      <c r="AO1669" s="25"/>
      <c r="AP1669" s="25"/>
      <c r="AQ1669" s="25"/>
      <c r="AR1669" s="25"/>
      <c r="AS1669" s="25"/>
      <c r="AT1669" s="25"/>
      <c r="AU1669" s="25"/>
      <c r="AV1669" s="25"/>
      <c r="AW1669" s="25"/>
      <c r="AX1669" s="25"/>
    </row>
    <row r="1670" spans="7:50" ht="12.75">
      <c r="G1670" s="49"/>
      <c r="K1670" s="100"/>
      <c r="L1670" s="100"/>
      <c r="M1670" s="106"/>
      <c r="N1670" s="106"/>
      <c r="O1670" s="27"/>
      <c r="P1670" s="27"/>
      <c r="Q1670" s="27"/>
      <c r="R1670" s="27"/>
      <c r="S1670" s="27"/>
      <c r="T1670" s="27"/>
      <c r="U1670" s="27"/>
      <c r="V1670" s="27"/>
      <c r="W1670" s="27"/>
      <c r="X1670" s="27"/>
      <c r="Y1670" s="27"/>
      <c r="Z1670" s="27"/>
      <c r="AA1670" s="27"/>
      <c r="AC1670" s="25"/>
      <c r="AD1670" s="25"/>
      <c r="AE1670" s="25"/>
      <c r="AF1670" s="25"/>
      <c r="AG1670" s="25"/>
      <c r="AH1670" s="25"/>
      <c r="AI1670" s="25"/>
      <c r="AJ1670" s="25"/>
      <c r="AK1670" s="25"/>
      <c r="AL1670" s="25"/>
      <c r="AM1670" s="25"/>
      <c r="AN1670" s="25"/>
      <c r="AO1670" s="25"/>
      <c r="AP1670" s="25"/>
      <c r="AQ1670" s="25"/>
      <c r="AR1670" s="25"/>
      <c r="AS1670" s="25"/>
      <c r="AT1670" s="25"/>
      <c r="AU1670" s="25"/>
      <c r="AV1670" s="25"/>
      <c r="AW1670" s="25"/>
      <c r="AX1670" s="25"/>
    </row>
    <row r="1671" spans="7:50" ht="12.75">
      <c r="G1671" s="49"/>
      <c r="K1671" s="100"/>
      <c r="L1671" s="100"/>
      <c r="M1671" s="106"/>
      <c r="N1671" s="106"/>
      <c r="O1671" s="27"/>
      <c r="P1671" s="27"/>
      <c r="Q1671" s="27"/>
      <c r="R1671" s="27"/>
      <c r="S1671" s="27"/>
      <c r="T1671" s="27"/>
      <c r="U1671" s="27"/>
      <c r="V1671" s="27"/>
      <c r="W1671" s="27"/>
      <c r="X1671" s="27"/>
      <c r="Y1671" s="27"/>
      <c r="Z1671" s="27"/>
      <c r="AA1671" s="27"/>
      <c r="AC1671" s="25"/>
      <c r="AD1671" s="25"/>
      <c r="AE1671" s="25"/>
      <c r="AF1671" s="25"/>
      <c r="AG1671" s="25"/>
      <c r="AH1671" s="25"/>
      <c r="AI1671" s="25"/>
      <c r="AJ1671" s="25"/>
      <c r="AK1671" s="25"/>
      <c r="AL1671" s="25"/>
      <c r="AM1671" s="25"/>
      <c r="AN1671" s="25"/>
      <c r="AO1671" s="25"/>
      <c r="AP1671" s="25"/>
      <c r="AQ1671" s="25"/>
      <c r="AR1671" s="25"/>
      <c r="AS1671" s="25"/>
      <c r="AT1671" s="25"/>
      <c r="AU1671" s="25"/>
      <c r="AV1671" s="25"/>
      <c r="AW1671" s="25"/>
      <c r="AX1671" s="25"/>
    </row>
    <row r="1672" spans="7:50" ht="12.75">
      <c r="G1672" s="49"/>
      <c r="K1672" s="100"/>
      <c r="L1672" s="100"/>
      <c r="M1672" s="106"/>
      <c r="N1672" s="106"/>
      <c r="O1672" s="27"/>
      <c r="P1672" s="27"/>
      <c r="Q1672" s="27"/>
      <c r="R1672" s="27"/>
      <c r="S1672" s="27"/>
      <c r="T1672" s="27"/>
      <c r="U1672" s="27"/>
      <c r="V1672" s="27"/>
      <c r="W1672" s="27"/>
      <c r="X1672" s="27"/>
      <c r="Y1672" s="27"/>
      <c r="Z1672" s="27"/>
      <c r="AA1672" s="27"/>
      <c r="AC1672" s="25"/>
      <c r="AD1672" s="25"/>
      <c r="AE1672" s="25"/>
      <c r="AF1672" s="25"/>
      <c r="AG1672" s="25"/>
      <c r="AH1672" s="25"/>
      <c r="AI1672" s="25"/>
      <c r="AJ1672" s="25"/>
      <c r="AK1672" s="25"/>
      <c r="AL1672" s="25"/>
      <c r="AM1672" s="25"/>
      <c r="AN1672" s="25"/>
      <c r="AO1672" s="25"/>
      <c r="AP1672" s="25"/>
      <c r="AQ1672" s="25"/>
      <c r="AR1672" s="25"/>
      <c r="AS1672" s="25"/>
      <c r="AT1672" s="25"/>
      <c r="AU1672" s="25"/>
      <c r="AV1672" s="25"/>
      <c r="AW1672" s="25"/>
      <c r="AX1672" s="25"/>
    </row>
    <row r="1673" spans="7:50" ht="12.75">
      <c r="G1673" s="49"/>
      <c r="K1673" s="100"/>
      <c r="L1673" s="100"/>
      <c r="M1673" s="106"/>
      <c r="N1673" s="106"/>
      <c r="O1673" s="27"/>
      <c r="P1673" s="27"/>
      <c r="Q1673" s="27"/>
      <c r="R1673" s="27"/>
      <c r="S1673" s="27"/>
      <c r="T1673" s="27"/>
      <c r="U1673" s="27"/>
      <c r="V1673" s="27"/>
      <c r="W1673" s="27"/>
      <c r="X1673" s="27"/>
      <c r="Y1673" s="27"/>
      <c r="Z1673" s="27"/>
      <c r="AA1673" s="27"/>
      <c r="AC1673" s="25"/>
      <c r="AD1673" s="25"/>
      <c r="AE1673" s="25"/>
      <c r="AF1673" s="25"/>
      <c r="AG1673" s="25"/>
      <c r="AH1673" s="25"/>
      <c r="AI1673" s="25"/>
      <c r="AJ1673" s="25"/>
      <c r="AK1673" s="25"/>
      <c r="AL1673" s="25"/>
      <c r="AM1673" s="25"/>
      <c r="AN1673" s="25"/>
      <c r="AO1673" s="25"/>
      <c r="AP1673" s="25"/>
      <c r="AQ1673" s="25"/>
      <c r="AR1673" s="25"/>
      <c r="AS1673" s="25"/>
      <c r="AT1673" s="25"/>
      <c r="AU1673" s="25"/>
      <c r="AV1673" s="25"/>
      <c r="AW1673" s="25"/>
      <c r="AX1673" s="25"/>
    </row>
    <row r="1674" spans="7:50" ht="12.75">
      <c r="G1674" s="49"/>
      <c r="K1674" s="100"/>
      <c r="L1674" s="100"/>
      <c r="M1674" s="106"/>
      <c r="N1674" s="106"/>
      <c r="O1674" s="27"/>
      <c r="P1674" s="27"/>
      <c r="Q1674" s="27"/>
      <c r="R1674" s="27"/>
      <c r="S1674" s="27"/>
      <c r="T1674" s="27"/>
      <c r="U1674" s="27"/>
      <c r="V1674" s="27"/>
      <c r="W1674" s="27"/>
      <c r="X1674" s="27"/>
      <c r="Y1674" s="27"/>
      <c r="Z1674" s="27"/>
      <c r="AA1674" s="27"/>
      <c r="AC1674" s="25"/>
      <c r="AD1674" s="25"/>
      <c r="AE1674" s="25"/>
      <c r="AF1674" s="25"/>
      <c r="AG1674" s="25"/>
      <c r="AH1674" s="25"/>
      <c r="AI1674" s="25"/>
      <c r="AJ1674" s="25"/>
      <c r="AK1674" s="25"/>
      <c r="AL1674" s="25"/>
      <c r="AM1674" s="25"/>
      <c r="AN1674" s="25"/>
      <c r="AO1674" s="25"/>
      <c r="AP1674" s="25"/>
      <c r="AQ1674" s="25"/>
      <c r="AR1674" s="25"/>
      <c r="AS1674" s="25"/>
      <c r="AT1674" s="25"/>
      <c r="AU1674" s="25"/>
      <c r="AV1674" s="25"/>
      <c r="AW1674" s="25"/>
      <c r="AX1674" s="25"/>
    </row>
    <row r="1675" spans="7:50" ht="12.75">
      <c r="G1675" s="49"/>
      <c r="K1675" s="100"/>
      <c r="L1675" s="100"/>
      <c r="M1675" s="106"/>
      <c r="N1675" s="106"/>
      <c r="O1675" s="27"/>
      <c r="P1675" s="27"/>
      <c r="Q1675" s="27"/>
      <c r="R1675" s="27"/>
      <c r="S1675" s="27"/>
      <c r="T1675" s="27"/>
      <c r="U1675" s="27"/>
      <c r="V1675" s="27"/>
      <c r="W1675" s="27"/>
      <c r="X1675" s="27"/>
      <c r="Y1675" s="27"/>
      <c r="Z1675" s="27"/>
      <c r="AA1675" s="27"/>
      <c r="AC1675" s="25"/>
      <c r="AD1675" s="25"/>
      <c r="AE1675" s="25"/>
      <c r="AF1675" s="25"/>
      <c r="AG1675" s="25"/>
      <c r="AH1675" s="25"/>
      <c r="AI1675" s="25"/>
      <c r="AJ1675" s="25"/>
      <c r="AK1675" s="25"/>
      <c r="AL1675" s="25"/>
      <c r="AM1675" s="25"/>
      <c r="AN1675" s="25"/>
      <c r="AO1675" s="25"/>
      <c r="AP1675" s="25"/>
      <c r="AQ1675" s="25"/>
      <c r="AR1675" s="25"/>
      <c r="AS1675" s="25"/>
      <c r="AT1675" s="25"/>
      <c r="AU1675" s="25"/>
      <c r="AV1675" s="25"/>
      <c r="AW1675" s="25"/>
      <c r="AX1675" s="25"/>
    </row>
    <row r="1676" spans="7:50" ht="12.75">
      <c r="G1676" s="49"/>
      <c r="K1676" s="100"/>
      <c r="L1676" s="100"/>
      <c r="M1676" s="106"/>
      <c r="N1676" s="106"/>
      <c r="O1676" s="27"/>
      <c r="P1676" s="27"/>
      <c r="Q1676" s="27"/>
      <c r="R1676" s="27"/>
      <c r="S1676" s="27"/>
      <c r="T1676" s="27"/>
      <c r="U1676" s="27"/>
      <c r="V1676" s="27"/>
      <c r="W1676" s="27"/>
      <c r="X1676" s="27"/>
      <c r="Y1676" s="27"/>
      <c r="Z1676" s="27"/>
      <c r="AA1676" s="27"/>
      <c r="AC1676" s="25"/>
      <c r="AD1676" s="25"/>
      <c r="AE1676" s="25"/>
      <c r="AF1676" s="25"/>
      <c r="AG1676" s="25"/>
      <c r="AH1676" s="25"/>
      <c r="AI1676" s="25"/>
      <c r="AJ1676" s="25"/>
      <c r="AK1676" s="25"/>
      <c r="AL1676" s="25"/>
      <c r="AM1676" s="25"/>
      <c r="AN1676" s="25"/>
      <c r="AO1676" s="25"/>
      <c r="AP1676" s="25"/>
      <c r="AQ1676" s="25"/>
      <c r="AR1676" s="25"/>
      <c r="AS1676" s="25"/>
      <c r="AT1676" s="25"/>
      <c r="AU1676" s="25"/>
      <c r="AV1676" s="25"/>
      <c r="AW1676" s="25"/>
      <c r="AX1676" s="25"/>
    </row>
    <row r="1677" spans="7:50" ht="12.75">
      <c r="G1677" s="49"/>
      <c r="K1677" s="100"/>
      <c r="L1677" s="100"/>
      <c r="M1677" s="106"/>
      <c r="N1677" s="106"/>
      <c r="O1677" s="27"/>
      <c r="P1677" s="27"/>
      <c r="Q1677" s="27"/>
      <c r="R1677" s="27"/>
      <c r="S1677" s="27"/>
      <c r="T1677" s="27"/>
      <c r="U1677" s="27"/>
      <c r="V1677" s="27"/>
      <c r="W1677" s="27"/>
      <c r="X1677" s="27"/>
      <c r="Y1677" s="27"/>
      <c r="Z1677" s="27"/>
      <c r="AA1677" s="27"/>
      <c r="AC1677" s="25"/>
      <c r="AD1677" s="25"/>
      <c r="AE1677" s="25"/>
      <c r="AF1677" s="25"/>
      <c r="AG1677" s="25"/>
      <c r="AH1677" s="25"/>
      <c r="AI1677" s="25"/>
      <c r="AJ1677" s="25"/>
      <c r="AK1677" s="25"/>
      <c r="AL1677" s="25"/>
      <c r="AM1677" s="25"/>
      <c r="AN1677" s="25"/>
      <c r="AO1677" s="25"/>
      <c r="AP1677" s="25"/>
      <c r="AQ1677" s="25"/>
      <c r="AR1677" s="25"/>
      <c r="AS1677" s="25"/>
      <c r="AT1677" s="25"/>
      <c r="AU1677" s="25"/>
      <c r="AV1677" s="25"/>
      <c r="AW1677" s="25"/>
      <c r="AX1677" s="25"/>
    </row>
    <row r="1678" spans="7:50" ht="12.75">
      <c r="G1678" s="49"/>
      <c r="K1678" s="100"/>
      <c r="L1678" s="100"/>
      <c r="M1678" s="106"/>
      <c r="N1678" s="106"/>
      <c r="O1678" s="27"/>
      <c r="P1678" s="27"/>
      <c r="Q1678" s="27"/>
      <c r="R1678" s="27"/>
      <c r="S1678" s="27"/>
      <c r="T1678" s="27"/>
      <c r="U1678" s="27"/>
      <c r="V1678" s="27"/>
      <c r="W1678" s="27"/>
      <c r="X1678" s="27"/>
      <c r="Y1678" s="27"/>
      <c r="Z1678" s="27"/>
      <c r="AA1678" s="27"/>
      <c r="AC1678" s="25"/>
      <c r="AD1678" s="25"/>
      <c r="AE1678" s="25"/>
      <c r="AF1678" s="25"/>
      <c r="AG1678" s="25"/>
      <c r="AH1678" s="25"/>
      <c r="AI1678" s="25"/>
      <c r="AJ1678" s="25"/>
      <c r="AK1678" s="25"/>
      <c r="AL1678" s="25"/>
      <c r="AM1678" s="25"/>
      <c r="AN1678" s="25"/>
      <c r="AO1678" s="25"/>
      <c r="AP1678" s="25"/>
      <c r="AQ1678" s="25"/>
      <c r="AR1678" s="25"/>
      <c r="AS1678" s="25"/>
      <c r="AT1678" s="25"/>
      <c r="AU1678" s="25"/>
      <c r="AV1678" s="25"/>
      <c r="AW1678" s="25"/>
      <c r="AX1678" s="25"/>
    </row>
    <row r="1679" spans="7:50" ht="12.75">
      <c r="G1679" s="49"/>
      <c r="K1679" s="100"/>
      <c r="L1679" s="100"/>
      <c r="M1679" s="106"/>
      <c r="N1679" s="106"/>
      <c r="O1679" s="27"/>
      <c r="P1679" s="27"/>
      <c r="Q1679" s="27"/>
      <c r="R1679" s="27"/>
      <c r="S1679" s="27"/>
      <c r="T1679" s="27"/>
      <c r="U1679" s="27"/>
      <c r="V1679" s="27"/>
      <c r="W1679" s="27"/>
      <c r="X1679" s="27"/>
      <c r="Y1679" s="27"/>
      <c r="Z1679" s="27"/>
      <c r="AA1679" s="27"/>
      <c r="AC1679" s="25"/>
      <c r="AD1679" s="25"/>
      <c r="AE1679" s="25"/>
      <c r="AF1679" s="25"/>
      <c r="AG1679" s="25"/>
      <c r="AH1679" s="25"/>
      <c r="AI1679" s="25"/>
      <c r="AJ1679" s="25"/>
      <c r="AK1679" s="25"/>
      <c r="AL1679" s="25"/>
      <c r="AM1679" s="25"/>
      <c r="AN1679" s="25"/>
      <c r="AO1679" s="25"/>
      <c r="AP1679" s="25"/>
      <c r="AQ1679" s="25"/>
      <c r="AR1679" s="25"/>
      <c r="AS1679" s="25"/>
      <c r="AT1679" s="25"/>
      <c r="AU1679" s="25"/>
      <c r="AV1679" s="25"/>
      <c r="AW1679" s="25"/>
      <c r="AX1679" s="25"/>
    </row>
    <row r="1680" spans="7:50" ht="12.75">
      <c r="G1680" s="49"/>
      <c r="K1680" s="100"/>
      <c r="L1680" s="100"/>
      <c r="M1680" s="106"/>
      <c r="N1680" s="106"/>
      <c r="O1680" s="27"/>
      <c r="P1680" s="27"/>
      <c r="Q1680" s="27"/>
      <c r="R1680" s="27"/>
      <c r="S1680" s="27"/>
      <c r="T1680" s="27"/>
      <c r="U1680" s="27"/>
      <c r="V1680" s="27"/>
      <c r="W1680" s="27"/>
      <c r="X1680" s="27"/>
      <c r="Y1680" s="27"/>
      <c r="Z1680" s="27"/>
      <c r="AA1680" s="27"/>
      <c r="AC1680" s="25"/>
      <c r="AD1680" s="25"/>
      <c r="AE1680" s="25"/>
      <c r="AF1680" s="25"/>
      <c r="AG1680" s="25"/>
      <c r="AH1680" s="25"/>
      <c r="AI1680" s="25"/>
      <c r="AJ1680" s="25"/>
      <c r="AK1680" s="25"/>
      <c r="AL1680" s="25"/>
      <c r="AM1680" s="25"/>
      <c r="AN1680" s="25"/>
      <c r="AO1680" s="25"/>
      <c r="AP1680" s="25"/>
      <c r="AQ1680" s="25"/>
      <c r="AR1680" s="25"/>
      <c r="AS1680" s="25"/>
      <c r="AT1680" s="25"/>
      <c r="AU1680" s="25"/>
      <c r="AV1680" s="25"/>
      <c r="AW1680" s="25"/>
      <c r="AX1680" s="25"/>
    </row>
    <row r="1681" spans="7:50" ht="12.75">
      <c r="G1681" s="49"/>
      <c r="K1681" s="100"/>
      <c r="L1681" s="100"/>
      <c r="M1681" s="106"/>
      <c r="N1681" s="106"/>
      <c r="O1681" s="27"/>
      <c r="P1681" s="27"/>
      <c r="Q1681" s="27"/>
      <c r="R1681" s="27"/>
      <c r="S1681" s="27"/>
      <c r="T1681" s="27"/>
      <c r="U1681" s="27"/>
      <c r="V1681" s="27"/>
      <c r="W1681" s="27"/>
      <c r="X1681" s="27"/>
      <c r="Y1681" s="27"/>
      <c r="Z1681" s="27"/>
      <c r="AA1681" s="27"/>
      <c r="AC1681" s="25"/>
      <c r="AD1681" s="25"/>
      <c r="AE1681" s="25"/>
      <c r="AF1681" s="25"/>
      <c r="AG1681" s="25"/>
      <c r="AH1681" s="25"/>
      <c r="AI1681" s="25"/>
      <c r="AJ1681" s="25"/>
      <c r="AK1681" s="25"/>
      <c r="AL1681" s="25"/>
      <c r="AM1681" s="25"/>
      <c r="AN1681" s="25"/>
      <c r="AO1681" s="25"/>
      <c r="AP1681" s="25"/>
      <c r="AQ1681" s="25"/>
      <c r="AR1681" s="25"/>
      <c r="AS1681" s="25"/>
      <c r="AT1681" s="25"/>
      <c r="AU1681" s="25"/>
      <c r="AV1681" s="25"/>
      <c r="AW1681" s="25"/>
      <c r="AX1681" s="25"/>
    </row>
    <row r="1682" spans="7:50" ht="12.75">
      <c r="G1682" s="49"/>
      <c r="K1682" s="100"/>
      <c r="L1682" s="100"/>
      <c r="M1682" s="106"/>
      <c r="N1682" s="106"/>
      <c r="O1682" s="27"/>
      <c r="P1682" s="27"/>
      <c r="Q1682" s="27"/>
      <c r="R1682" s="27"/>
      <c r="S1682" s="27"/>
      <c r="T1682" s="27"/>
      <c r="U1682" s="27"/>
      <c r="V1682" s="27"/>
      <c r="W1682" s="27"/>
      <c r="X1682" s="27"/>
      <c r="Y1682" s="27"/>
      <c r="Z1682" s="27"/>
      <c r="AA1682" s="27"/>
      <c r="AC1682" s="25"/>
      <c r="AD1682" s="25"/>
      <c r="AE1682" s="25"/>
      <c r="AF1682" s="25"/>
      <c r="AG1682" s="25"/>
      <c r="AH1682" s="25"/>
      <c r="AI1682" s="25"/>
      <c r="AJ1682" s="25"/>
      <c r="AK1682" s="25"/>
      <c r="AL1682" s="25"/>
      <c r="AM1682" s="25"/>
      <c r="AN1682" s="25"/>
      <c r="AO1682" s="25"/>
      <c r="AP1682" s="25"/>
      <c r="AQ1682" s="25"/>
      <c r="AR1682" s="25"/>
      <c r="AS1682" s="25"/>
      <c r="AT1682" s="25"/>
      <c r="AU1682" s="25"/>
      <c r="AV1682" s="25"/>
      <c r="AW1682" s="25"/>
      <c r="AX1682" s="25"/>
    </row>
    <row r="1683" spans="7:50" ht="12.75">
      <c r="G1683" s="49"/>
      <c r="K1683" s="100"/>
      <c r="L1683" s="100"/>
      <c r="M1683" s="106"/>
      <c r="N1683" s="106"/>
      <c r="O1683" s="27"/>
      <c r="P1683" s="27"/>
      <c r="Q1683" s="27"/>
      <c r="R1683" s="27"/>
      <c r="S1683" s="27"/>
      <c r="T1683" s="27"/>
      <c r="U1683" s="27"/>
      <c r="V1683" s="27"/>
      <c r="W1683" s="27"/>
      <c r="X1683" s="27"/>
      <c r="Y1683" s="27"/>
      <c r="Z1683" s="27"/>
      <c r="AA1683" s="27"/>
      <c r="AC1683" s="25"/>
      <c r="AD1683" s="25"/>
      <c r="AE1683" s="25"/>
      <c r="AF1683" s="25"/>
      <c r="AG1683" s="25"/>
      <c r="AH1683" s="25"/>
      <c r="AI1683" s="25"/>
      <c r="AJ1683" s="25"/>
      <c r="AK1683" s="25"/>
      <c r="AL1683" s="25"/>
      <c r="AM1683" s="25"/>
      <c r="AN1683" s="25"/>
      <c r="AO1683" s="25"/>
      <c r="AP1683" s="25"/>
      <c r="AQ1683" s="25"/>
      <c r="AR1683" s="25"/>
      <c r="AS1683" s="25"/>
      <c r="AT1683" s="25"/>
      <c r="AU1683" s="25"/>
      <c r="AV1683" s="25"/>
      <c r="AW1683" s="25"/>
      <c r="AX1683" s="25"/>
    </row>
    <row r="1684" spans="7:50" ht="12.75">
      <c r="G1684" s="49"/>
      <c r="K1684" s="100"/>
      <c r="L1684" s="100"/>
      <c r="M1684" s="106"/>
      <c r="N1684" s="106"/>
      <c r="O1684" s="27"/>
      <c r="P1684" s="27"/>
      <c r="Q1684" s="27"/>
      <c r="R1684" s="27"/>
      <c r="S1684" s="27"/>
      <c r="T1684" s="27"/>
      <c r="U1684" s="27"/>
      <c r="V1684" s="27"/>
      <c r="W1684" s="27"/>
      <c r="X1684" s="27"/>
      <c r="Y1684" s="27"/>
      <c r="Z1684" s="27"/>
      <c r="AA1684" s="27"/>
      <c r="AC1684" s="25"/>
      <c r="AD1684" s="25"/>
      <c r="AE1684" s="25"/>
      <c r="AF1684" s="25"/>
      <c r="AG1684" s="25"/>
      <c r="AH1684" s="25"/>
      <c r="AI1684" s="25"/>
      <c r="AJ1684" s="25"/>
      <c r="AK1684" s="25"/>
      <c r="AL1684" s="25"/>
      <c r="AM1684" s="25"/>
      <c r="AN1684" s="25"/>
      <c r="AO1684" s="25"/>
      <c r="AP1684" s="25"/>
      <c r="AQ1684" s="25"/>
      <c r="AR1684" s="25"/>
      <c r="AS1684" s="25"/>
      <c r="AT1684" s="25"/>
      <c r="AU1684" s="25"/>
      <c r="AV1684" s="25"/>
      <c r="AW1684" s="25"/>
      <c r="AX1684" s="25"/>
    </row>
    <row r="1685" spans="7:50" ht="12.75">
      <c r="G1685" s="49"/>
      <c r="K1685" s="100"/>
      <c r="L1685" s="100"/>
      <c r="M1685" s="106"/>
      <c r="N1685" s="106"/>
      <c r="O1685" s="27"/>
      <c r="P1685" s="27"/>
      <c r="Q1685" s="27"/>
      <c r="R1685" s="27"/>
      <c r="S1685" s="27"/>
      <c r="T1685" s="27"/>
      <c r="U1685" s="27"/>
      <c r="V1685" s="27"/>
      <c r="W1685" s="27"/>
      <c r="X1685" s="27"/>
      <c r="Y1685" s="27"/>
      <c r="Z1685" s="27"/>
      <c r="AA1685" s="27"/>
      <c r="AC1685" s="25"/>
      <c r="AD1685" s="25"/>
      <c r="AE1685" s="25"/>
      <c r="AF1685" s="25"/>
      <c r="AG1685" s="25"/>
      <c r="AH1685" s="25"/>
      <c r="AI1685" s="25"/>
      <c r="AJ1685" s="25"/>
      <c r="AK1685" s="25"/>
      <c r="AL1685" s="25"/>
      <c r="AM1685" s="25"/>
      <c r="AN1685" s="25"/>
      <c r="AO1685" s="25"/>
      <c r="AP1685" s="25"/>
      <c r="AQ1685" s="25"/>
      <c r="AR1685" s="25"/>
      <c r="AS1685" s="25"/>
      <c r="AT1685" s="25"/>
      <c r="AU1685" s="25"/>
      <c r="AV1685" s="25"/>
      <c r="AW1685" s="25"/>
      <c r="AX1685" s="25"/>
    </row>
    <row r="1686" spans="7:50" ht="12.75">
      <c r="G1686" s="49"/>
      <c r="K1686" s="100"/>
      <c r="L1686" s="100"/>
      <c r="M1686" s="106"/>
      <c r="N1686" s="106"/>
      <c r="O1686" s="27"/>
      <c r="P1686" s="27"/>
      <c r="Q1686" s="27"/>
      <c r="R1686" s="27"/>
      <c r="S1686" s="27"/>
      <c r="T1686" s="27"/>
      <c r="U1686" s="27"/>
      <c r="V1686" s="27"/>
      <c r="W1686" s="27"/>
      <c r="X1686" s="27"/>
      <c r="Y1686" s="27"/>
      <c r="Z1686" s="27"/>
      <c r="AA1686" s="27"/>
      <c r="AC1686" s="25"/>
      <c r="AD1686" s="25"/>
      <c r="AE1686" s="25"/>
      <c r="AF1686" s="25"/>
      <c r="AG1686" s="25"/>
      <c r="AH1686" s="25"/>
      <c r="AI1686" s="25"/>
      <c r="AJ1686" s="25"/>
      <c r="AK1686" s="25"/>
      <c r="AL1686" s="25"/>
      <c r="AM1686" s="25"/>
      <c r="AN1686" s="25"/>
      <c r="AO1686" s="25"/>
      <c r="AP1686" s="25"/>
      <c r="AQ1686" s="25"/>
      <c r="AR1686" s="25"/>
      <c r="AS1686" s="25"/>
      <c r="AT1686" s="25"/>
      <c r="AU1686" s="25"/>
      <c r="AV1686" s="25"/>
      <c r="AW1686" s="25"/>
      <c r="AX1686" s="25"/>
    </row>
    <row r="1687" spans="7:50" ht="12.75">
      <c r="G1687" s="49"/>
      <c r="K1687" s="100"/>
      <c r="L1687" s="100"/>
      <c r="M1687" s="106"/>
      <c r="N1687" s="106"/>
      <c r="O1687" s="27"/>
      <c r="P1687" s="27"/>
      <c r="Q1687" s="27"/>
      <c r="R1687" s="27"/>
      <c r="S1687" s="27"/>
      <c r="T1687" s="27"/>
      <c r="U1687" s="27"/>
      <c r="V1687" s="27"/>
      <c r="W1687" s="27"/>
      <c r="X1687" s="27"/>
      <c r="Y1687" s="27"/>
      <c r="Z1687" s="27"/>
      <c r="AA1687" s="27"/>
      <c r="AC1687" s="25"/>
      <c r="AD1687" s="25"/>
      <c r="AE1687" s="25"/>
      <c r="AF1687" s="25"/>
      <c r="AG1687" s="25"/>
      <c r="AH1687" s="25"/>
      <c r="AI1687" s="25"/>
      <c r="AJ1687" s="25"/>
      <c r="AK1687" s="25"/>
      <c r="AL1687" s="25"/>
      <c r="AM1687" s="25"/>
      <c r="AN1687" s="25"/>
      <c r="AO1687" s="25"/>
      <c r="AP1687" s="25"/>
      <c r="AQ1687" s="25"/>
      <c r="AR1687" s="25"/>
      <c r="AS1687" s="25"/>
      <c r="AT1687" s="25"/>
      <c r="AU1687" s="25"/>
      <c r="AV1687" s="25"/>
      <c r="AW1687" s="25"/>
      <c r="AX1687" s="25"/>
    </row>
    <row r="1688" spans="7:50" ht="12.75">
      <c r="G1688" s="49"/>
      <c r="K1688" s="100"/>
      <c r="L1688" s="100"/>
      <c r="M1688" s="106"/>
      <c r="N1688" s="106"/>
      <c r="O1688" s="27"/>
      <c r="P1688" s="27"/>
      <c r="Q1688" s="27"/>
      <c r="R1688" s="27"/>
      <c r="S1688" s="27"/>
      <c r="T1688" s="27"/>
      <c r="U1688" s="27"/>
      <c r="V1688" s="27"/>
      <c r="W1688" s="27"/>
      <c r="X1688" s="27"/>
      <c r="Y1688" s="27"/>
      <c r="Z1688" s="27"/>
      <c r="AA1688" s="27"/>
      <c r="AC1688" s="25"/>
      <c r="AD1688" s="25"/>
      <c r="AE1688" s="25"/>
      <c r="AF1688" s="25"/>
      <c r="AG1688" s="25"/>
      <c r="AH1688" s="25"/>
      <c r="AI1688" s="25"/>
      <c r="AJ1688" s="25"/>
      <c r="AK1688" s="25"/>
      <c r="AL1688" s="25"/>
      <c r="AM1688" s="25"/>
      <c r="AN1688" s="25"/>
      <c r="AO1688" s="25"/>
      <c r="AP1688" s="25"/>
      <c r="AQ1688" s="25"/>
      <c r="AR1688" s="25"/>
      <c r="AS1688" s="25"/>
      <c r="AT1688" s="25"/>
      <c r="AU1688" s="25"/>
      <c r="AV1688" s="25"/>
      <c r="AW1688" s="25"/>
      <c r="AX1688" s="25"/>
    </row>
    <row r="1689" spans="7:50" ht="12.75">
      <c r="G1689" s="49"/>
      <c r="K1689" s="100"/>
      <c r="L1689" s="100"/>
      <c r="M1689" s="106"/>
      <c r="N1689" s="106"/>
      <c r="O1689" s="27"/>
      <c r="P1689" s="27"/>
      <c r="Q1689" s="27"/>
      <c r="R1689" s="27"/>
      <c r="S1689" s="27"/>
      <c r="T1689" s="27"/>
      <c r="U1689" s="27"/>
      <c r="V1689" s="27"/>
      <c r="W1689" s="27"/>
      <c r="X1689" s="27"/>
      <c r="Y1689" s="27"/>
      <c r="Z1689" s="27"/>
      <c r="AA1689" s="27"/>
      <c r="AC1689" s="25"/>
      <c r="AD1689" s="25"/>
      <c r="AE1689" s="25"/>
      <c r="AF1689" s="25"/>
      <c r="AG1689" s="25"/>
      <c r="AH1689" s="25"/>
      <c r="AI1689" s="25"/>
      <c r="AJ1689" s="25"/>
      <c r="AK1689" s="25"/>
      <c r="AL1689" s="25"/>
      <c r="AM1689" s="25"/>
      <c r="AN1689" s="25"/>
      <c r="AO1689" s="25"/>
      <c r="AP1689" s="25"/>
      <c r="AQ1689" s="25"/>
      <c r="AR1689" s="25"/>
      <c r="AS1689" s="25"/>
      <c r="AT1689" s="25"/>
      <c r="AU1689" s="25"/>
      <c r="AV1689" s="25"/>
      <c r="AW1689" s="25"/>
      <c r="AX1689" s="25"/>
    </row>
    <row r="1690" spans="7:50" ht="12.75">
      <c r="G1690" s="49"/>
      <c r="K1690" s="100"/>
      <c r="L1690" s="100"/>
      <c r="M1690" s="106"/>
      <c r="N1690" s="106"/>
      <c r="O1690" s="27"/>
      <c r="P1690" s="27"/>
      <c r="Q1690" s="27"/>
      <c r="R1690" s="27"/>
      <c r="S1690" s="27"/>
      <c r="T1690" s="27"/>
      <c r="U1690" s="27"/>
      <c r="V1690" s="27"/>
      <c r="W1690" s="27"/>
      <c r="X1690" s="27"/>
      <c r="Y1690" s="27"/>
      <c r="Z1690" s="27"/>
      <c r="AA1690" s="27"/>
      <c r="AC1690" s="25"/>
      <c r="AD1690" s="25"/>
      <c r="AE1690" s="25"/>
      <c r="AF1690" s="25"/>
      <c r="AG1690" s="25"/>
      <c r="AH1690" s="25"/>
      <c r="AI1690" s="25"/>
      <c r="AJ1690" s="25"/>
      <c r="AK1690" s="25"/>
      <c r="AL1690" s="25"/>
      <c r="AM1690" s="25"/>
      <c r="AN1690" s="25"/>
      <c r="AO1690" s="25"/>
      <c r="AP1690" s="25"/>
      <c r="AQ1690" s="25"/>
      <c r="AR1690" s="25"/>
      <c r="AS1690" s="25"/>
      <c r="AT1690" s="25"/>
      <c r="AU1690" s="25"/>
      <c r="AV1690" s="25"/>
      <c r="AW1690" s="25"/>
      <c r="AX1690" s="25"/>
    </row>
    <row r="1691" spans="7:50" ht="12.75">
      <c r="G1691" s="49"/>
      <c r="K1691" s="100"/>
      <c r="L1691" s="100"/>
      <c r="M1691" s="106"/>
      <c r="N1691" s="106"/>
      <c r="O1691" s="27"/>
      <c r="P1691" s="27"/>
      <c r="Q1691" s="27"/>
      <c r="R1691" s="27"/>
      <c r="S1691" s="27"/>
      <c r="T1691" s="27"/>
      <c r="U1691" s="27"/>
      <c r="V1691" s="27"/>
      <c r="W1691" s="27"/>
      <c r="X1691" s="27"/>
      <c r="Y1691" s="27"/>
      <c r="Z1691" s="27"/>
      <c r="AA1691" s="27"/>
      <c r="AC1691" s="25"/>
      <c r="AD1691" s="25"/>
      <c r="AE1691" s="25"/>
      <c r="AF1691" s="25"/>
      <c r="AG1691" s="25"/>
      <c r="AH1691" s="25"/>
      <c r="AI1691" s="25"/>
      <c r="AJ1691" s="25"/>
      <c r="AK1691" s="25"/>
      <c r="AL1691" s="25"/>
      <c r="AM1691" s="25"/>
      <c r="AN1691" s="25"/>
      <c r="AO1691" s="25"/>
      <c r="AP1691" s="25"/>
      <c r="AQ1691" s="25"/>
      <c r="AR1691" s="25"/>
      <c r="AS1691" s="25"/>
      <c r="AT1691" s="25"/>
      <c r="AU1691" s="25"/>
      <c r="AV1691" s="25"/>
      <c r="AW1691" s="25"/>
      <c r="AX1691" s="25"/>
    </row>
    <row r="1692" spans="7:50" ht="12.75">
      <c r="G1692" s="49"/>
      <c r="K1692" s="100"/>
      <c r="L1692" s="100"/>
      <c r="M1692" s="106"/>
      <c r="N1692" s="106"/>
      <c r="O1692" s="27"/>
      <c r="P1692" s="27"/>
      <c r="Q1692" s="27"/>
      <c r="R1692" s="27"/>
      <c r="S1692" s="27"/>
      <c r="T1692" s="27"/>
      <c r="U1692" s="27"/>
      <c r="V1692" s="27"/>
      <c r="W1692" s="27"/>
      <c r="X1692" s="27"/>
      <c r="Y1692" s="27"/>
      <c r="Z1692" s="27"/>
      <c r="AA1692" s="27"/>
      <c r="AC1692" s="25"/>
      <c r="AD1692" s="25"/>
      <c r="AE1692" s="25"/>
      <c r="AF1692" s="25"/>
      <c r="AG1692" s="25"/>
      <c r="AH1692" s="25"/>
      <c r="AI1692" s="25"/>
      <c r="AJ1692" s="25"/>
      <c r="AK1692" s="25"/>
      <c r="AL1692" s="25"/>
      <c r="AM1692" s="25"/>
      <c r="AN1692" s="25"/>
      <c r="AO1692" s="25"/>
      <c r="AP1692" s="25"/>
      <c r="AQ1692" s="25"/>
      <c r="AR1692" s="25"/>
      <c r="AS1692" s="25"/>
      <c r="AT1692" s="25"/>
      <c r="AU1692" s="25"/>
      <c r="AV1692" s="25"/>
      <c r="AW1692" s="25"/>
      <c r="AX1692" s="25"/>
    </row>
    <row r="1693" spans="7:50" ht="12.75">
      <c r="G1693" s="49"/>
      <c r="K1693" s="100"/>
      <c r="L1693" s="100"/>
      <c r="M1693" s="106"/>
      <c r="N1693" s="106"/>
      <c r="O1693" s="27"/>
      <c r="P1693" s="27"/>
      <c r="Q1693" s="27"/>
      <c r="R1693" s="27"/>
      <c r="S1693" s="27"/>
      <c r="T1693" s="27"/>
      <c r="U1693" s="27"/>
      <c r="V1693" s="27"/>
      <c r="W1693" s="27"/>
      <c r="X1693" s="27"/>
      <c r="Y1693" s="27"/>
      <c r="Z1693" s="27"/>
      <c r="AA1693" s="27"/>
      <c r="AC1693" s="25"/>
      <c r="AD1693" s="25"/>
      <c r="AE1693" s="25"/>
      <c r="AF1693" s="25"/>
      <c r="AG1693" s="25"/>
      <c r="AH1693" s="25"/>
      <c r="AI1693" s="25"/>
      <c r="AJ1693" s="25"/>
      <c r="AK1693" s="25"/>
      <c r="AL1693" s="25"/>
      <c r="AM1693" s="25"/>
      <c r="AN1693" s="25"/>
      <c r="AO1693" s="25"/>
      <c r="AP1693" s="25"/>
      <c r="AQ1693" s="25"/>
      <c r="AR1693" s="25"/>
      <c r="AS1693" s="25"/>
      <c r="AT1693" s="25"/>
      <c r="AU1693" s="25"/>
      <c r="AV1693" s="25"/>
      <c r="AW1693" s="25"/>
      <c r="AX1693" s="25"/>
    </row>
    <row r="1694" spans="7:50" ht="12.75">
      <c r="G1694" s="49"/>
      <c r="K1694" s="100"/>
      <c r="L1694" s="100"/>
      <c r="M1694" s="106"/>
      <c r="N1694" s="106"/>
      <c r="O1694" s="27"/>
      <c r="P1694" s="27"/>
      <c r="Q1694" s="27"/>
      <c r="R1694" s="27"/>
      <c r="S1694" s="27"/>
      <c r="T1694" s="27"/>
      <c r="U1694" s="27"/>
      <c r="V1694" s="27"/>
      <c r="W1694" s="27"/>
      <c r="X1694" s="27"/>
      <c r="Y1694" s="27"/>
      <c r="Z1694" s="27"/>
      <c r="AA1694" s="27"/>
      <c r="AC1694" s="25"/>
      <c r="AD1694" s="25"/>
      <c r="AE1694" s="25"/>
      <c r="AF1694" s="25"/>
      <c r="AG1694" s="25"/>
      <c r="AH1694" s="25"/>
      <c r="AI1694" s="25"/>
      <c r="AJ1694" s="25"/>
      <c r="AK1694" s="25"/>
      <c r="AL1694" s="25"/>
      <c r="AM1694" s="25"/>
      <c r="AN1694" s="25"/>
      <c r="AO1694" s="25"/>
      <c r="AP1694" s="25"/>
      <c r="AQ1694" s="25"/>
      <c r="AR1694" s="25"/>
      <c r="AS1694" s="25"/>
      <c r="AT1694" s="25"/>
      <c r="AU1694" s="25"/>
      <c r="AV1694" s="25"/>
      <c r="AW1694" s="25"/>
      <c r="AX1694" s="25"/>
    </row>
    <row r="1695" spans="7:50" ht="12.75">
      <c r="G1695" s="49"/>
      <c r="K1695" s="100"/>
      <c r="L1695" s="100"/>
      <c r="M1695" s="106"/>
      <c r="N1695" s="106"/>
      <c r="O1695" s="27"/>
      <c r="P1695" s="27"/>
      <c r="Q1695" s="27"/>
      <c r="R1695" s="27"/>
      <c r="S1695" s="27"/>
      <c r="T1695" s="27"/>
      <c r="U1695" s="27"/>
      <c r="V1695" s="27"/>
      <c r="W1695" s="27"/>
      <c r="X1695" s="27"/>
      <c r="Y1695" s="27"/>
      <c r="Z1695" s="27"/>
      <c r="AA1695" s="27"/>
      <c r="AC1695" s="25"/>
      <c r="AD1695" s="25"/>
      <c r="AE1695" s="25"/>
      <c r="AF1695" s="25"/>
      <c r="AG1695" s="25"/>
      <c r="AH1695" s="25"/>
      <c r="AI1695" s="25"/>
      <c r="AJ1695" s="25"/>
      <c r="AK1695" s="25"/>
      <c r="AL1695" s="25"/>
      <c r="AM1695" s="25"/>
      <c r="AN1695" s="25"/>
      <c r="AO1695" s="25"/>
      <c r="AP1695" s="25"/>
      <c r="AQ1695" s="25"/>
      <c r="AR1695" s="25"/>
      <c r="AS1695" s="25"/>
      <c r="AT1695" s="25"/>
      <c r="AU1695" s="25"/>
      <c r="AV1695" s="25"/>
      <c r="AW1695" s="25"/>
      <c r="AX1695" s="25"/>
    </row>
    <row r="1696" spans="7:50" ht="12.75">
      <c r="G1696" s="49"/>
      <c r="K1696" s="100"/>
      <c r="L1696" s="100"/>
      <c r="M1696" s="106"/>
      <c r="N1696" s="106"/>
      <c r="O1696" s="27"/>
      <c r="P1696" s="27"/>
      <c r="Q1696" s="27"/>
      <c r="R1696" s="27"/>
      <c r="S1696" s="27"/>
      <c r="T1696" s="27"/>
      <c r="U1696" s="27"/>
      <c r="V1696" s="27"/>
      <c r="W1696" s="27"/>
      <c r="X1696" s="27"/>
      <c r="Y1696" s="27"/>
      <c r="Z1696" s="27"/>
      <c r="AA1696" s="27"/>
      <c r="AC1696" s="25"/>
      <c r="AD1696" s="25"/>
      <c r="AE1696" s="25"/>
      <c r="AF1696" s="25"/>
      <c r="AG1696" s="25"/>
      <c r="AH1696" s="25"/>
      <c r="AI1696" s="25"/>
      <c r="AJ1696" s="25"/>
      <c r="AK1696" s="25"/>
      <c r="AL1696" s="25"/>
      <c r="AM1696" s="25"/>
      <c r="AN1696" s="25"/>
      <c r="AO1696" s="25"/>
      <c r="AP1696" s="25"/>
      <c r="AQ1696" s="25"/>
      <c r="AR1696" s="25"/>
      <c r="AS1696" s="25"/>
      <c r="AT1696" s="25"/>
      <c r="AU1696" s="25"/>
      <c r="AV1696" s="25"/>
      <c r="AW1696" s="25"/>
      <c r="AX1696" s="25"/>
    </row>
    <row r="1697" spans="7:50" ht="12.75">
      <c r="G1697" s="49"/>
      <c r="K1697" s="100"/>
      <c r="L1697" s="100"/>
      <c r="M1697" s="106"/>
      <c r="N1697" s="106"/>
      <c r="O1697" s="27"/>
      <c r="P1697" s="27"/>
      <c r="Q1697" s="27"/>
      <c r="R1697" s="27"/>
      <c r="S1697" s="27"/>
      <c r="T1697" s="27"/>
      <c r="U1697" s="27"/>
      <c r="V1697" s="27"/>
      <c r="W1697" s="27"/>
      <c r="X1697" s="27"/>
      <c r="Y1697" s="27"/>
      <c r="Z1697" s="27"/>
      <c r="AA1697" s="27"/>
      <c r="AC1697" s="25"/>
      <c r="AD1697" s="25"/>
      <c r="AE1697" s="25"/>
      <c r="AF1697" s="25"/>
      <c r="AG1697" s="25"/>
      <c r="AH1697" s="25"/>
      <c r="AI1697" s="25"/>
      <c r="AJ1697" s="25"/>
      <c r="AK1697" s="25"/>
      <c r="AL1697" s="25"/>
      <c r="AM1697" s="25"/>
      <c r="AN1697" s="25"/>
      <c r="AO1697" s="25"/>
      <c r="AP1697" s="25"/>
      <c r="AQ1697" s="25"/>
      <c r="AR1697" s="25"/>
      <c r="AS1697" s="25"/>
      <c r="AT1697" s="25"/>
      <c r="AU1697" s="25"/>
      <c r="AV1697" s="25"/>
      <c r="AW1697" s="25"/>
      <c r="AX1697" s="25"/>
    </row>
    <row r="1698" spans="7:50" ht="12.75">
      <c r="G1698" s="49"/>
      <c r="K1698" s="100"/>
      <c r="L1698" s="100"/>
      <c r="M1698" s="106"/>
      <c r="N1698" s="106"/>
      <c r="O1698" s="27"/>
      <c r="P1698" s="27"/>
      <c r="Q1698" s="27"/>
      <c r="R1698" s="27"/>
      <c r="S1698" s="27"/>
      <c r="T1698" s="27"/>
      <c r="U1698" s="27"/>
      <c r="V1698" s="27"/>
      <c r="W1698" s="27"/>
      <c r="X1698" s="27"/>
      <c r="Y1698" s="27"/>
      <c r="Z1698" s="27"/>
      <c r="AA1698" s="27"/>
      <c r="AC1698" s="25"/>
      <c r="AD1698" s="25"/>
      <c r="AE1698" s="25"/>
      <c r="AF1698" s="25"/>
      <c r="AG1698" s="25"/>
      <c r="AH1698" s="25"/>
      <c r="AI1698" s="25"/>
      <c r="AJ1698" s="25"/>
      <c r="AK1698" s="25"/>
      <c r="AL1698" s="25"/>
      <c r="AM1698" s="25"/>
      <c r="AN1698" s="25"/>
      <c r="AO1698" s="25"/>
      <c r="AP1698" s="25"/>
      <c r="AQ1698" s="25"/>
      <c r="AR1698" s="25"/>
      <c r="AS1698" s="25"/>
      <c r="AT1698" s="25"/>
      <c r="AU1698" s="25"/>
      <c r="AV1698" s="25"/>
      <c r="AW1698" s="25"/>
      <c r="AX1698" s="25"/>
    </row>
    <row r="1699" spans="7:50" ht="12.75">
      <c r="G1699" s="49"/>
      <c r="K1699" s="100"/>
      <c r="L1699" s="100"/>
      <c r="M1699" s="106"/>
      <c r="N1699" s="106"/>
      <c r="O1699" s="27"/>
      <c r="P1699" s="27"/>
      <c r="Q1699" s="27"/>
      <c r="R1699" s="27"/>
      <c r="S1699" s="27"/>
      <c r="T1699" s="27"/>
      <c r="U1699" s="27"/>
      <c r="V1699" s="27"/>
      <c r="W1699" s="27"/>
      <c r="X1699" s="27"/>
      <c r="Y1699" s="27"/>
      <c r="Z1699" s="27"/>
      <c r="AA1699" s="27"/>
      <c r="AC1699" s="25"/>
      <c r="AD1699" s="25"/>
      <c r="AE1699" s="25"/>
      <c r="AF1699" s="25"/>
      <c r="AG1699" s="25"/>
      <c r="AH1699" s="25"/>
      <c r="AI1699" s="25"/>
      <c r="AJ1699" s="25"/>
      <c r="AK1699" s="25"/>
      <c r="AL1699" s="25"/>
      <c r="AM1699" s="25"/>
      <c r="AN1699" s="25"/>
      <c r="AO1699" s="25"/>
      <c r="AP1699" s="25"/>
      <c r="AQ1699" s="25"/>
      <c r="AR1699" s="25"/>
      <c r="AS1699" s="25"/>
      <c r="AT1699" s="25"/>
      <c r="AU1699" s="25"/>
      <c r="AV1699" s="25"/>
      <c r="AW1699" s="25"/>
      <c r="AX1699" s="25"/>
    </row>
    <row r="1700" spans="7:50" ht="12.75">
      <c r="G1700" s="49"/>
      <c r="K1700" s="100"/>
      <c r="L1700" s="100"/>
      <c r="M1700" s="106"/>
      <c r="N1700" s="106"/>
      <c r="O1700" s="27"/>
      <c r="P1700" s="27"/>
      <c r="Q1700" s="27"/>
      <c r="R1700" s="27"/>
      <c r="S1700" s="27"/>
      <c r="T1700" s="27"/>
      <c r="U1700" s="27"/>
      <c r="V1700" s="27"/>
      <c r="W1700" s="27"/>
      <c r="X1700" s="27"/>
      <c r="Y1700" s="27"/>
      <c r="Z1700" s="27"/>
      <c r="AA1700" s="27"/>
      <c r="AC1700" s="25"/>
      <c r="AD1700" s="25"/>
      <c r="AE1700" s="25"/>
      <c r="AF1700" s="25"/>
      <c r="AG1700" s="25"/>
      <c r="AH1700" s="25"/>
      <c r="AI1700" s="25"/>
      <c r="AJ1700" s="25"/>
      <c r="AK1700" s="25"/>
      <c r="AL1700" s="25"/>
      <c r="AM1700" s="25"/>
      <c r="AN1700" s="25"/>
      <c r="AO1700" s="25"/>
      <c r="AP1700" s="25"/>
      <c r="AQ1700" s="25"/>
      <c r="AR1700" s="25"/>
      <c r="AS1700" s="25"/>
      <c r="AT1700" s="25"/>
      <c r="AU1700" s="25"/>
      <c r="AV1700" s="25"/>
      <c r="AW1700" s="25"/>
      <c r="AX1700" s="25"/>
    </row>
    <row r="1701" spans="7:50" ht="12.75">
      <c r="G1701" s="49"/>
      <c r="K1701" s="100"/>
      <c r="L1701" s="100"/>
      <c r="M1701" s="106"/>
      <c r="N1701" s="106"/>
      <c r="O1701" s="27"/>
      <c r="P1701" s="27"/>
      <c r="Q1701" s="27"/>
      <c r="R1701" s="27"/>
      <c r="S1701" s="27"/>
      <c r="T1701" s="27"/>
      <c r="U1701" s="27"/>
      <c r="V1701" s="27"/>
      <c r="W1701" s="27"/>
      <c r="X1701" s="27"/>
      <c r="Y1701" s="27"/>
      <c r="Z1701" s="27"/>
      <c r="AA1701" s="27"/>
      <c r="AC1701" s="25"/>
      <c r="AD1701" s="25"/>
      <c r="AE1701" s="25"/>
      <c r="AF1701" s="25"/>
      <c r="AG1701" s="25"/>
      <c r="AH1701" s="25"/>
      <c r="AI1701" s="25"/>
      <c r="AJ1701" s="25"/>
      <c r="AK1701" s="25"/>
      <c r="AL1701" s="25"/>
      <c r="AM1701" s="25"/>
      <c r="AN1701" s="25"/>
      <c r="AO1701" s="25"/>
      <c r="AP1701" s="25"/>
      <c r="AQ1701" s="25"/>
      <c r="AR1701" s="25"/>
      <c r="AS1701" s="25"/>
      <c r="AT1701" s="25"/>
      <c r="AU1701" s="25"/>
      <c r="AV1701" s="25"/>
      <c r="AW1701" s="25"/>
      <c r="AX1701" s="25"/>
    </row>
    <row r="1702" spans="7:50" ht="12.75">
      <c r="G1702" s="49"/>
      <c r="K1702" s="100"/>
      <c r="L1702" s="100"/>
      <c r="M1702" s="106"/>
      <c r="N1702" s="106"/>
      <c r="O1702" s="27"/>
      <c r="P1702" s="27"/>
      <c r="Q1702" s="27"/>
      <c r="R1702" s="27"/>
      <c r="S1702" s="27"/>
      <c r="T1702" s="27"/>
      <c r="U1702" s="27"/>
      <c r="V1702" s="27"/>
      <c r="W1702" s="27"/>
      <c r="X1702" s="27"/>
      <c r="Y1702" s="27"/>
      <c r="Z1702" s="27"/>
      <c r="AA1702" s="27"/>
      <c r="AC1702" s="25"/>
      <c r="AD1702" s="25"/>
      <c r="AE1702" s="25"/>
      <c r="AF1702" s="25"/>
      <c r="AG1702" s="25"/>
      <c r="AH1702" s="25"/>
      <c r="AI1702" s="25"/>
      <c r="AJ1702" s="25"/>
      <c r="AK1702" s="25"/>
      <c r="AL1702" s="25"/>
      <c r="AM1702" s="25"/>
      <c r="AN1702" s="25"/>
      <c r="AO1702" s="25"/>
      <c r="AP1702" s="25"/>
      <c r="AQ1702" s="25"/>
      <c r="AR1702" s="25"/>
      <c r="AS1702" s="25"/>
      <c r="AT1702" s="25"/>
      <c r="AU1702" s="25"/>
      <c r="AV1702" s="25"/>
      <c r="AW1702" s="25"/>
      <c r="AX1702" s="25"/>
    </row>
    <row r="1703" spans="7:50" ht="12.75">
      <c r="G1703" s="49"/>
      <c r="K1703" s="100"/>
      <c r="L1703" s="100"/>
      <c r="M1703" s="106"/>
      <c r="N1703" s="106"/>
      <c r="O1703" s="27"/>
      <c r="P1703" s="27"/>
      <c r="Q1703" s="27"/>
      <c r="R1703" s="27"/>
      <c r="S1703" s="27"/>
      <c r="T1703" s="27"/>
      <c r="U1703" s="27"/>
      <c r="V1703" s="27"/>
      <c r="W1703" s="27"/>
      <c r="X1703" s="27"/>
      <c r="Y1703" s="27"/>
      <c r="Z1703" s="27"/>
      <c r="AA1703" s="27"/>
      <c r="AC1703" s="25"/>
      <c r="AD1703" s="25"/>
      <c r="AE1703" s="25"/>
      <c r="AF1703" s="25"/>
      <c r="AG1703" s="25"/>
      <c r="AH1703" s="25"/>
      <c r="AI1703" s="25"/>
      <c r="AJ1703" s="25"/>
      <c r="AK1703" s="25"/>
      <c r="AL1703" s="25"/>
      <c r="AM1703" s="25"/>
      <c r="AN1703" s="25"/>
      <c r="AO1703" s="25"/>
      <c r="AP1703" s="25"/>
      <c r="AQ1703" s="25"/>
      <c r="AR1703" s="25"/>
      <c r="AS1703" s="25"/>
      <c r="AT1703" s="25"/>
      <c r="AU1703" s="25"/>
      <c r="AV1703" s="25"/>
      <c r="AW1703" s="25"/>
      <c r="AX1703" s="25"/>
    </row>
    <row r="1704" spans="7:50" ht="12.75">
      <c r="G1704" s="49"/>
      <c r="K1704" s="100"/>
      <c r="L1704" s="100"/>
      <c r="M1704" s="106"/>
      <c r="N1704" s="106"/>
      <c r="O1704" s="27"/>
      <c r="P1704" s="27"/>
      <c r="Q1704" s="27"/>
      <c r="R1704" s="27"/>
      <c r="S1704" s="27"/>
      <c r="T1704" s="27"/>
      <c r="U1704" s="27"/>
      <c r="V1704" s="27"/>
      <c r="W1704" s="27"/>
      <c r="X1704" s="27"/>
      <c r="Y1704" s="27"/>
      <c r="Z1704" s="27"/>
      <c r="AA1704" s="27"/>
      <c r="AC1704" s="25"/>
      <c r="AD1704" s="25"/>
      <c r="AE1704" s="25"/>
      <c r="AF1704" s="25"/>
      <c r="AG1704" s="25"/>
      <c r="AH1704" s="25"/>
      <c r="AI1704" s="25"/>
      <c r="AJ1704" s="25"/>
      <c r="AK1704" s="25"/>
      <c r="AL1704" s="25"/>
      <c r="AM1704" s="25"/>
      <c r="AN1704" s="25"/>
      <c r="AO1704" s="25"/>
      <c r="AP1704" s="25"/>
      <c r="AQ1704" s="25"/>
      <c r="AR1704" s="25"/>
      <c r="AS1704" s="25"/>
      <c r="AT1704" s="25"/>
      <c r="AU1704" s="25"/>
      <c r="AV1704" s="25"/>
      <c r="AW1704" s="25"/>
      <c r="AX1704" s="25"/>
    </row>
    <row r="1705" spans="7:50" ht="12.75">
      <c r="G1705" s="49"/>
      <c r="K1705" s="100"/>
      <c r="L1705" s="100"/>
      <c r="M1705" s="106"/>
      <c r="N1705" s="106"/>
      <c r="O1705" s="27"/>
      <c r="P1705" s="27"/>
      <c r="Q1705" s="27"/>
      <c r="R1705" s="27"/>
      <c r="S1705" s="27"/>
      <c r="T1705" s="27"/>
      <c r="U1705" s="27"/>
      <c r="V1705" s="27"/>
      <c r="W1705" s="27"/>
      <c r="X1705" s="27"/>
      <c r="Y1705" s="27"/>
      <c r="Z1705" s="27"/>
      <c r="AA1705" s="27"/>
      <c r="AC1705" s="25"/>
      <c r="AD1705" s="25"/>
      <c r="AE1705" s="25"/>
      <c r="AF1705" s="25"/>
      <c r="AG1705" s="25"/>
      <c r="AH1705" s="25"/>
      <c r="AI1705" s="25"/>
      <c r="AJ1705" s="25"/>
      <c r="AK1705" s="25"/>
      <c r="AL1705" s="25"/>
      <c r="AM1705" s="25"/>
      <c r="AN1705" s="25"/>
      <c r="AO1705" s="25"/>
      <c r="AP1705" s="25"/>
      <c r="AQ1705" s="25"/>
      <c r="AR1705" s="25"/>
      <c r="AS1705" s="25"/>
      <c r="AT1705" s="25"/>
      <c r="AU1705" s="25"/>
      <c r="AV1705" s="25"/>
      <c r="AW1705" s="25"/>
      <c r="AX1705" s="25"/>
    </row>
    <row r="1706" spans="7:50" ht="12.75">
      <c r="G1706" s="49"/>
      <c r="K1706" s="100"/>
      <c r="L1706" s="100"/>
      <c r="M1706" s="106"/>
      <c r="N1706" s="106"/>
      <c r="O1706" s="27"/>
      <c r="P1706" s="27"/>
      <c r="Q1706" s="27"/>
      <c r="R1706" s="27"/>
      <c r="S1706" s="27"/>
      <c r="T1706" s="27"/>
      <c r="U1706" s="27"/>
      <c r="V1706" s="27"/>
      <c r="W1706" s="27"/>
      <c r="X1706" s="27"/>
      <c r="Y1706" s="27"/>
      <c r="Z1706" s="27"/>
      <c r="AA1706" s="27"/>
      <c r="AC1706" s="25"/>
      <c r="AD1706" s="25"/>
      <c r="AE1706" s="25"/>
      <c r="AF1706" s="25"/>
      <c r="AG1706" s="25"/>
      <c r="AH1706" s="25"/>
      <c r="AI1706" s="25"/>
      <c r="AJ1706" s="25"/>
      <c r="AK1706" s="25"/>
      <c r="AL1706" s="25"/>
      <c r="AM1706" s="25"/>
      <c r="AN1706" s="25"/>
      <c r="AO1706" s="25"/>
      <c r="AP1706" s="25"/>
      <c r="AQ1706" s="25"/>
      <c r="AR1706" s="25"/>
      <c r="AS1706" s="25"/>
      <c r="AT1706" s="25"/>
      <c r="AU1706" s="25"/>
      <c r="AV1706" s="25"/>
      <c r="AW1706" s="25"/>
      <c r="AX1706" s="25"/>
    </row>
    <row r="1707" spans="7:50" ht="12.75">
      <c r="G1707" s="49"/>
      <c r="K1707" s="100"/>
      <c r="L1707" s="100"/>
      <c r="M1707" s="106"/>
      <c r="N1707" s="106"/>
      <c r="O1707" s="27"/>
      <c r="P1707" s="27"/>
      <c r="Q1707" s="27"/>
      <c r="R1707" s="27"/>
      <c r="S1707" s="27"/>
      <c r="T1707" s="27"/>
      <c r="U1707" s="27"/>
      <c r="V1707" s="27"/>
      <c r="W1707" s="27"/>
      <c r="X1707" s="27"/>
      <c r="Y1707" s="27"/>
      <c r="Z1707" s="27"/>
      <c r="AA1707" s="27"/>
      <c r="AC1707" s="25"/>
      <c r="AD1707" s="25"/>
      <c r="AE1707" s="25"/>
      <c r="AF1707" s="25"/>
      <c r="AG1707" s="25"/>
      <c r="AH1707" s="25"/>
      <c r="AI1707" s="25"/>
      <c r="AJ1707" s="25"/>
      <c r="AK1707" s="25"/>
      <c r="AL1707" s="25"/>
      <c r="AM1707" s="25"/>
      <c r="AN1707" s="25"/>
      <c r="AO1707" s="25"/>
      <c r="AP1707" s="25"/>
      <c r="AQ1707" s="25"/>
      <c r="AR1707" s="25"/>
      <c r="AS1707" s="25"/>
      <c r="AT1707" s="25"/>
      <c r="AU1707" s="25"/>
      <c r="AV1707" s="25"/>
      <c r="AW1707" s="25"/>
      <c r="AX1707" s="25"/>
    </row>
    <row r="1708" spans="7:50" ht="12.75">
      <c r="G1708" s="49"/>
      <c r="K1708" s="100"/>
      <c r="L1708" s="100"/>
      <c r="M1708" s="106"/>
      <c r="N1708" s="106"/>
      <c r="O1708" s="27"/>
      <c r="P1708" s="27"/>
      <c r="Q1708" s="27"/>
      <c r="R1708" s="27"/>
      <c r="S1708" s="27"/>
      <c r="T1708" s="27"/>
      <c r="U1708" s="27"/>
      <c r="V1708" s="27"/>
      <c r="W1708" s="27"/>
      <c r="X1708" s="27"/>
      <c r="Y1708" s="27"/>
      <c r="Z1708" s="27"/>
      <c r="AA1708" s="27"/>
      <c r="AC1708" s="25"/>
      <c r="AD1708" s="25"/>
      <c r="AE1708" s="25"/>
      <c r="AF1708" s="25"/>
      <c r="AG1708" s="25"/>
      <c r="AH1708" s="25"/>
      <c r="AI1708" s="25"/>
      <c r="AJ1708" s="25"/>
      <c r="AK1708" s="25"/>
      <c r="AL1708" s="25"/>
      <c r="AM1708" s="25"/>
      <c r="AN1708" s="25"/>
      <c r="AO1708" s="25"/>
      <c r="AP1708" s="25"/>
      <c r="AQ1708" s="25"/>
      <c r="AR1708" s="25"/>
      <c r="AS1708" s="25"/>
      <c r="AT1708" s="25"/>
      <c r="AU1708" s="25"/>
      <c r="AV1708" s="25"/>
      <c r="AW1708" s="25"/>
      <c r="AX1708" s="25"/>
    </row>
    <row r="1709" spans="7:50" ht="12.75">
      <c r="G1709" s="49"/>
      <c r="K1709" s="100"/>
      <c r="L1709" s="100"/>
      <c r="M1709" s="106"/>
      <c r="N1709" s="106"/>
      <c r="O1709" s="27"/>
      <c r="P1709" s="27"/>
      <c r="Q1709" s="27"/>
      <c r="R1709" s="27"/>
      <c r="S1709" s="27"/>
      <c r="T1709" s="27"/>
      <c r="U1709" s="27"/>
      <c r="V1709" s="27"/>
      <c r="W1709" s="27"/>
      <c r="X1709" s="27"/>
      <c r="Y1709" s="27"/>
      <c r="Z1709" s="27"/>
      <c r="AA1709" s="27"/>
      <c r="AC1709" s="25"/>
      <c r="AD1709" s="25"/>
      <c r="AE1709" s="25"/>
      <c r="AF1709" s="25"/>
      <c r="AG1709" s="25"/>
      <c r="AH1709" s="25"/>
      <c r="AI1709" s="25"/>
      <c r="AJ1709" s="25"/>
      <c r="AK1709" s="25"/>
      <c r="AL1709" s="25"/>
      <c r="AM1709" s="25"/>
      <c r="AN1709" s="25"/>
      <c r="AO1709" s="25"/>
      <c r="AP1709" s="25"/>
      <c r="AQ1709" s="25"/>
      <c r="AR1709" s="25"/>
      <c r="AS1709" s="25"/>
      <c r="AT1709" s="25"/>
      <c r="AU1709" s="25"/>
      <c r="AV1709" s="25"/>
      <c r="AW1709" s="25"/>
      <c r="AX1709" s="25"/>
    </row>
    <row r="1710" spans="7:50" ht="12.75">
      <c r="G1710" s="49"/>
      <c r="K1710" s="100"/>
      <c r="L1710" s="100"/>
      <c r="M1710" s="106"/>
      <c r="N1710" s="106"/>
      <c r="O1710" s="27"/>
      <c r="P1710" s="27"/>
      <c r="Q1710" s="27"/>
      <c r="R1710" s="27"/>
      <c r="S1710" s="27"/>
      <c r="T1710" s="27"/>
      <c r="U1710" s="27"/>
      <c r="V1710" s="27"/>
      <c r="W1710" s="27"/>
      <c r="X1710" s="27"/>
      <c r="Y1710" s="27"/>
      <c r="Z1710" s="27"/>
      <c r="AA1710" s="27"/>
      <c r="AC1710" s="25"/>
      <c r="AD1710" s="25"/>
      <c r="AE1710" s="25"/>
      <c r="AF1710" s="25"/>
      <c r="AG1710" s="25"/>
      <c r="AH1710" s="25"/>
      <c r="AI1710" s="25"/>
      <c r="AJ1710" s="25"/>
      <c r="AK1710" s="25"/>
      <c r="AL1710" s="25"/>
      <c r="AM1710" s="25"/>
      <c r="AN1710" s="25"/>
      <c r="AO1710" s="25"/>
      <c r="AP1710" s="25"/>
      <c r="AQ1710" s="25"/>
      <c r="AR1710" s="25"/>
      <c r="AS1710" s="25"/>
      <c r="AT1710" s="25"/>
      <c r="AU1710" s="25"/>
      <c r="AV1710" s="25"/>
      <c r="AW1710" s="25"/>
      <c r="AX1710" s="25"/>
    </row>
    <row r="1711" spans="7:50" ht="12.75">
      <c r="G1711" s="49"/>
      <c r="K1711" s="100"/>
      <c r="L1711" s="100"/>
      <c r="M1711" s="106"/>
      <c r="N1711" s="106"/>
      <c r="O1711" s="27"/>
      <c r="P1711" s="27"/>
      <c r="Q1711" s="27"/>
      <c r="R1711" s="27"/>
      <c r="S1711" s="27"/>
      <c r="T1711" s="27"/>
      <c r="U1711" s="27"/>
      <c r="V1711" s="27"/>
      <c r="W1711" s="27"/>
      <c r="X1711" s="27"/>
      <c r="Y1711" s="27"/>
      <c r="Z1711" s="27"/>
      <c r="AA1711" s="27"/>
      <c r="AC1711" s="25"/>
      <c r="AD1711" s="25"/>
      <c r="AE1711" s="25"/>
      <c r="AF1711" s="25"/>
      <c r="AG1711" s="25"/>
      <c r="AH1711" s="25"/>
      <c r="AI1711" s="25"/>
      <c r="AJ1711" s="25"/>
      <c r="AK1711" s="25"/>
      <c r="AL1711" s="25"/>
      <c r="AM1711" s="25"/>
      <c r="AN1711" s="25"/>
      <c r="AO1711" s="25"/>
      <c r="AP1711" s="25"/>
      <c r="AQ1711" s="25"/>
      <c r="AR1711" s="25"/>
      <c r="AS1711" s="25"/>
      <c r="AT1711" s="25"/>
      <c r="AU1711" s="25"/>
      <c r="AV1711" s="25"/>
      <c r="AW1711" s="25"/>
      <c r="AX1711" s="25"/>
    </row>
    <row r="1712" spans="7:50" ht="12.75">
      <c r="G1712" s="49"/>
      <c r="K1712" s="100"/>
      <c r="L1712" s="100"/>
      <c r="M1712" s="106"/>
      <c r="N1712" s="106"/>
      <c r="O1712" s="27"/>
      <c r="P1712" s="27"/>
      <c r="Q1712" s="27"/>
      <c r="R1712" s="27"/>
      <c r="S1712" s="27"/>
      <c r="T1712" s="27"/>
      <c r="U1712" s="27"/>
      <c r="V1712" s="27"/>
      <c r="W1712" s="27"/>
      <c r="X1712" s="27"/>
      <c r="Y1712" s="27"/>
      <c r="Z1712" s="27"/>
      <c r="AA1712" s="27"/>
      <c r="AC1712" s="25"/>
      <c r="AD1712" s="25"/>
      <c r="AE1712" s="25"/>
      <c r="AF1712" s="25"/>
      <c r="AG1712" s="25"/>
      <c r="AH1712" s="25"/>
      <c r="AI1712" s="25"/>
      <c r="AJ1712" s="25"/>
      <c r="AK1712" s="25"/>
      <c r="AL1712" s="25"/>
      <c r="AM1712" s="25"/>
      <c r="AN1712" s="25"/>
      <c r="AO1712" s="25"/>
      <c r="AP1712" s="25"/>
      <c r="AQ1712" s="25"/>
      <c r="AR1712" s="25"/>
      <c r="AS1712" s="25"/>
      <c r="AT1712" s="25"/>
      <c r="AU1712" s="25"/>
      <c r="AV1712" s="25"/>
      <c r="AW1712" s="25"/>
      <c r="AX1712" s="25"/>
    </row>
    <row r="1713" spans="7:50" ht="12.75">
      <c r="G1713" s="49"/>
      <c r="K1713" s="100"/>
      <c r="L1713" s="100"/>
      <c r="M1713" s="106"/>
      <c r="N1713" s="106"/>
      <c r="O1713" s="27"/>
      <c r="P1713" s="27"/>
      <c r="Q1713" s="27"/>
      <c r="R1713" s="27"/>
      <c r="S1713" s="27"/>
      <c r="T1713" s="27"/>
      <c r="U1713" s="27"/>
      <c r="V1713" s="27"/>
      <c r="W1713" s="27"/>
      <c r="X1713" s="27"/>
      <c r="Y1713" s="27"/>
      <c r="Z1713" s="27"/>
      <c r="AA1713" s="27"/>
      <c r="AC1713" s="25"/>
      <c r="AD1713" s="25"/>
      <c r="AE1713" s="25"/>
      <c r="AF1713" s="25"/>
      <c r="AG1713" s="25"/>
      <c r="AH1713" s="25"/>
      <c r="AI1713" s="25"/>
      <c r="AJ1713" s="25"/>
      <c r="AK1713" s="25"/>
      <c r="AL1713" s="25"/>
      <c r="AM1713" s="25"/>
      <c r="AN1713" s="25"/>
      <c r="AO1713" s="25"/>
      <c r="AP1713" s="25"/>
      <c r="AQ1713" s="25"/>
      <c r="AR1713" s="25"/>
      <c r="AS1713" s="25"/>
      <c r="AT1713" s="25"/>
      <c r="AU1713" s="25"/>
      <c r="AV1713" s="25"/>
      <c r="AW1713" s="25"/>
      <c r="AX1713" s="25"/>
    </row>
    <row r="1714" spans="7:50" ht="12.75">
      <c r="G1714" s="49"/>
      <c r="K1714" s="100"/>
      <c r="L1714" s="100"/>
      <c r="M1714" s="106"/>
      <c r="N1714" s="106"/>
      <c r="O1714" s="27"/>
      <c r="P1714" s="27"/>
      <c r="Q1714" s="27"/>
      <c r="R1714" s="27"/>
      <c r="S1714" s="27"/>
      <c r="T1714" s="27"/>
      <c r="U1714" s="27"/>
      <c r="V1714" s="27"/>
      <c r="W1714" s="27"/>
      <c r="X1714" s="27"/>
      <c r="Y1714" s="27"/>
      <c r="Z1714" s="27"/>
      <c r="AA1714" s="27"/>
      <c r="AC1714" s="25"/>
      <c r="AD1714" s="25"/>
      <c r="AE1714" s="25"/>
      <c r="AF1714" s="25"/>
      <c r="AG1714" s="25"/>
      <c r="AH1714" s="25"/>
      <c r="AI1714" s="25"/>
      <c r="AJ1714" s="25"/>
      <c r="AK1714" s="25"/>
      <c r="AL1714" s="25"/>
      <c r="AM1714" s="25"/>
      <c r="AN1714" s="25"/>
      <c r="AO1714" s="25"/>
      <c r="AP1714" s="25"/>
      <c r="AQ1714" s="25"/>
      <c r="AR1714" s="25"/>
      <c r="AS1714" s="25"/>
      <c r="AT1714" s="25"/>
      <c r="AU1714" s="25"/>
      <c r="AV1714" s="25"/>
      <c r="AW1714" s="25"/>
      <c r="AX1714" s="25"/>
    </row>
    <row r="1715" spans="7:50" ht="12.75">
      <c r="G1715" s="49"/>
      <c r="K1715" s="100"/>
      <c r="L1715" s="100"/>
      <c r="M1715" s="106"/>
      <c r="N1715" s="106"/>
      <c r="O1715" s="27"/>
      <c r="P1715" s="27"/>
      <c r="Q1715" s="27"/>
      <c r="R1715" s="27"/>
      <c r="S1715" s="27"/>
      <c r="T1715" s="27"/>
      <c r="U1715" s="27"/>
      <c r="V1715" s="27"/>
      <c r="W1715" s="27"/>
      <c r="X1715" s="27"/>
      <c r="Y1715" s="27"/>
      <c r="Z1715" s="27"/>
      <c r="AA1715" s="27"/>
      <c r="AC1715" s="25"/>
      <c r="AD1715" s="25"/>
      <c r="AE1715" s="25"/>
      <c r="AF1715" s="25"/>
      <c r="AG1715" s="25"/>
      <c r="AH1715" s="25"/>
      <c r="AI1715" s="25"/>
      <c r="AJ1715" s="25"/>
      <c r="AK1715" s="25"/>
      <c r="AL1715" s="25"/>
      <c r="AM1715" s="25"/>
      <c r="AN1715" s="25"/>
      <c r="AO1715" s="25"/>
      <c r="AP1715" s="25"/>
      <c r="AQ1715" s="25"/>
      <c r="AR1715" s="25"/>
      <c r="AS1715" s="25"/>
      <c r="AT1715" s="25"/>
      <c r="AU1715" s="25"/>
      <c r="AV1715" s="25"/>
      <c r="AW1715" s="25"/>
      <c r="AX1715" s="25"/>
    </row>
    <row r="1716" spans="7:50" ht="12.75">
      <c r="G1716" s="49"/>
      <c r="K1716" s="100"/>
      <c r="L1716" s="100"/>
      <c r="M1716" s="106"/>
      <c r="N1716" s="106"/>
      <c r="O1716" s="27"/>
      <c r="P1716" s="27"/>
      <c r="Q1716" s="27"/>
      <c r="R1716" s="27"/>
      <c r="S1716" s="27"/>
      <c r="T1716" s="27"/>
      <c r="U1716" s="27"/>
      <c r="V1716" s="27"/>
      <c r="W1716" s="27"/>
      <c r="X1716" s="27"/>
      <c r="Y1716" s="27"/>
      <c r="Z1716" s="27"/>
      <c r="AA1716" s="27"/>
      <c r="AC1716" s="25"/>
      <c r="AD1716" s="25"/>
      <c r="AE1716" s="25"/>
      <c r="AF1716" s="25"/>
      <c r="AG1716" s="25"/>
      <c r="AH1716" s="25"/>
      <c r="AI1716" s="25"/>
      <c r="AJ1716" s="25"/>
      <c r="AK1716" s="25"/>
      <c r="AL1716" s="25"/>
      <c r="AM1716" s="25"/>
      <c r="AN1716" s="25"/>
      <c r="AO1716" s="25"/>
      <c r="AP1716" s="25"/>
      <c r="AQ1716" s="25"/>
      <c r="AR1716" s="25"/>
      <c r="AS1716" s="25"/>
      <c r="AT1716" s="25"/>
      <c r="AU1716" s="25"/>
      <c r="AV1716" s="25"/>
      <c r="AW1716" s="25"/>
      <c r="AX1716" s="25"/>
    </row>
    <row r="1717" spans="7:50" ht="12.75">
      <c r="G1717" s="49"/>
      <c r="K1717" s="100"/>
      <c r="L1717" s="100"/>
      <c r="M1717" s="106"/>
      <c r="N1717" s="106"/>
      <c r="O1717" s="27"/>
      <c r="P1717" s="27"/>
      <c r="Q1717" s="27"/>
      <c r="R1717" s="27"/>
      <c r="S1717" s="27"/>
      <c r="T1717" s="27"/>
      <c r="U1717" s="27"/>
      <c r="V1717" s="27"/>
      <c r="W1717" s="27"/>
      <c r="X1717" s="27"/>
      <c r="Y1717" s="27"/>
      <c r="Z1717" s="27"/>
      <c r="AA1717" s="27"/>
      <c r="AC1717" s="25"/>
      <c r="AD1717" s="25"/>
      <c r="AE1717" s="25"/>
      <c r="AF1717" s="25"/>
      <c r="AG1717" s="25"/>
      <c r="AH1717" s="25"/>
      <c r="AI1717" s="25"/>
      <c r="AJ1717" s="25"/>
      <c r="AK1717" s="25"/>
      <c r="AL1717" s="25"/>
      <c r="AM1717" s="25"/>
      <c r="AN1717" s="25"/>
      <c r="AO1717" s="25"/>
      <c r="AP1717" s="25"/>
      <c r="AQ1717" s="25"/>
      <c r="AR1717" s="25"/>
      <c r="AS1717" s="25"/>
      <c r="AT1717" s="25"/>
      <c r="AU1717" s="25"/>
      <c r="AV1717" s="25"/>
      <c r="AW1717" s="25"/>
      <c r="AX1717" s="25"/>
    </row>
    <row r="1718" spans="7:50" ht="12.75">
      <c r="G1718" s="49"/>
      <c r="K1718" s="100"/>
      <c r="L1718" s="100"/>
      <c r="M1718" s="106"/>
      <c r="N1718" s="106"/>
      <c r="O1718" s="27"/>
      <c r="P1718" s="27"/>
      <c r="Q1718" s="27"/>
      <c r="R1718" s="27"/>
      <c r="S1718" s="27"/>
      <c r="T1718" s="27"/>
      <c r="U1718" s="27"/>
      <c r="V1718" s="27"/>
      <c r="W1718" s="27"/>
      <c r="X1718" s="27"/>
      <c r="Y1718" s="27"/>
      <c r="Z1718" s="27"/>
      <c r="AA1718" s="27"/>
      <c r="AC1718" s="25"/>
      <c r="AD1718" s="25"/>
      <c r="AE1718" s="25"/>
      <c r="AF1718" s="25"/>
      <c r="AG1718" s="25"/>
      <c r="AH1718" s="25"/>
      <c r="AI1718" s="25"/>
      <c r="AJ1718" s="25"/>
      <c r="AK1718" s="25"/>
      <c r="AL1718" s="25"/>
      <c r="AM1718" s="25"/>
      <c r="AN1718" s="25"/>
      <c r="AO1718" s="25"/>
      <c r="AP1718" s="25"/>
      <c r="AQ1718" s="25"/>
      <c r="AR1718" s="25"/>
      <c r="AS1718" s="25"/>
      <c r="AT1718" s="25"/>
      <c r="AU1718" s="25"/>
      <c r="AV1718" s="25"/>
      <c r="AW1718" s="25"/>
      <c r="AX1718" s="25"/>
    </row>
    <row r="1719" spans="7:50" ht="12.75">
      <c r="G1719" s="49"/>
      <c r="K1719" s="100"/>
      <c r="L1719" s="100"/>
      <c r="M1719" s="106"/>
      <c r="N1719" s="106"/>
      <c r="O1719" s="27"/>
      <c r="P1719" s="27"/>
      <c r="Q1719" s="27"/>
      <c r="R1719" s="27"/>
      <c r="S1719" s="27"/>
      <c r="T1719" s="27"/>
      <c r="U1719" s="27"/>
      <c r="V1719" s="27"/>
      <c r="W1719" s="27"/>
      <c r="X1719" s="27"/>
      <c r="Y1719" s="27"/>
      <c r="Z1719" s="27"/>
      <c r="AA1719" s="27"/>
      <c r="AC1719" s="25"/>
      <c r="AD1719" s="25"/>
      <c r="AE1719" s="25"/>
      <c r="AF1719" s="25"/>
      <c r="AG1719" s="25"/>
      <c r="AH1719" s="25"/>
      <c r="AI1719" s="25"/>
      <c r="AJ1719" s="25"/>
      <c r="AK1719" s="25"/>
      <c r="AL1719" s="25"/>
      <c r="AM1719" s="25"/>
      <c r="AN1719" s="25"/>
      <c r="AO1719" s="25"/>
      <c r="AP1719" s="25"/>
      <c r="AQ1719" s="25"/>
      <c r="AR1719" s="25"/>
      <c r="AS1719" s="25"/>
      <c r="AT1719" s="25"/>
      <c r="AU1719" s="25"/>
      <c r="AV1719" s="25"/>
      <c r="AW1719" s="25"/>
      <c r="AX1719" s="25"/>
    </row>
    <row r="1720" spans="7:50" ht="12.75">
      <c r="G1720" s="49"/>
      <c r="K1720" s="100"/>
      <c r="L1720" s="100"/>
      <c r="M1720" s="106"/>
      <c r="N1720" s="106"/>
      <c r="O1720" s="27"/>
      <c r="P1720" s="27"/>
      <c r="Q1720" s="27"/>
      <c r="R1720" s="27"/>
      <c r="S1720" s="27"/>
      <c r="T1720" s="27"/>
      <c r="U1720" s="27"/>
      <c r="V1720" s="27"/>
      <c r="W1720" s="27"/>
      <c r="X1720" s="27"/>
      <c r="Y1720" s="27"/>
      <c r="Z1720" s="27"/>
      <c r="AA1720" s="27"/>
      <c r="AC1720" s="25"/>
      <c r="AD1720" s="25"/>
      <c r="AE1720" s="25"/>
      <c r="AF1720" s="25"/>
      <c r="AG1720" s="25"/>
      <c r="AH1720" s="25"/>
      <c r="AI1720" s="25"/>
      <c r="AJ1720" s="25"/>
      <c r="AK1720" s="25"/>
      <c r="AL1720" s="25"/>
      <c r="AM1720" s="25"/>
      <c r="AN1720" s="25"/>
      <c r="AO1720" s="25"/>
      <c r="AP1720" s="25"/>
      <c r="AQ1720" s="25"/>
      <c r="AR1720" s="25"/>
      <c r="AS1720" s="25"/>
      <c r="AT1720" s="25"/>
      <c r="AU1720" s="25"/>
      <c r="AV1720" s="25"/>
      <c r="AW1720" s="25"/>
      <c r="AX1720" s="25"/>
    </row>
    <row r="1721" spans="7:50" ht="12.75">
      <c r="G1721" s="49"/>
      <c r="K1721" s="100"/>
      <c r="L1721" s="100"/>
      <c r="M1721" s="106"/>
      <c r="N1721" s="106"/>
      <c r="O1721" s="27"/>
      <c r="P1721" s="27"/>
      <c r="Q1721" s="27"/>
      <c r="R1721" s="27"/>
      <c r="S1721" s="27"/>
      <c r="T1721" s="27"/>
      <c r="U1721" s="27"/>
      <c r="V1721" s="27"/>
      <c r="W1721" s="27"/>
      <c r="X1721" s="27"/>
      <c r="Y1721" s="27"/>
      <c r="Z1721" s="27"/>
      <c r="AA1721" s="27"/>
      <c r="AC1721" s="25"/>
      <c r="AD1721" s="25"/>
      <c r="AE1721" s="25"/>
      <c r="AF1721" s="25"/>
      <c r="AG1721" s="25"/>
      <c r="AH1721" s="25"/>
      <c r="AI1721" s="25"/>
      <c r="AJ1721" s="25"/>
      <c r="AK1721" s="25"/>
      <c r="AL1721" s="25"/>
      <c r="AM1721" s="25"/>
      <c r="AN1721" s="25"/>
      <c r="AO1721" s="25"/>
      <c r="AP1721" s="25"/>
      <c r="AQ1721" s="25"/>
      <c r="AR1721" s="25"/>
      <c r="AS1721" s="25"/>
      <c r="AT1721" s="25"/>
      <c r="AU1721" s="25"/>
      <c r="AV1721" s="25"/>
      <c r="AW1721" s="25"/>
      <c r="AX1721" s="25"/>
    </row>
    <row r="1722" spans="7:50" ht="12.75">
      <c r="G1722" s="49"/>
      <c r="K1722" s="100"/>
      <c r="L1722" s="100"/>
      <c r="M1722" s="106"/>
      <c r="N1722" s="106"/>
      <c r="O1722" s="27"/>
      <c r="P1722" s="27"/>
      <c r="Q1722" s="27"/>
      <c r="R1722" s="27"/>
      <c r="S1722" s="27"/>
      <c r="T1722" s="27"/>
      <c r="U1722" s="27"/>
      <c r="V1722" s="27"/>
      <c r="W1722" s="27"/>
      <c r="X1722" s="27"/>
      <c r="Y1722" s="27"/>
      <c r="Z1722" s="27"/>
      <c r="AA1722" s="27"/>
      <c r="AC1722" s="25"/>
      <c r="AD1722" s="25"/>
      <c r="AE1722" s="25"/>
      <c r="AF1722" s="25"/>
      <c r="AG1722" s="25"/>
      <c r="AH1722" s="25"/>
      <c r="AI1722" s="25"/>
      <c r="AJ1722" s="25"/>
      <c r="AK1722" s="25"/>
      <c r="AL1722" s="25"/>
      <c r="AM1722" s="25"/>
      <c r="AN1722" s="25"/>
      <c r="AO1722" s="25"/>
      <c r="AP1722" s="25"/>
      <c r="AQ1722" s="25"/>
      <c r="AR1722" s="25"/>
      <c r="AS1722" s="25"/>
      <c r="AT1722" s="25"/>
      <c r="AU1722" s="25"/>
      <c r="AV1722" s="25"/>
      <c r="AW1722" s="25"/>
      <c r="AX1722" s="25"/>
    </row>
    <row r="1723" spans="7:50" ht="12.75">
      <c r="G1723" s="49"/>
      <c r="K1723" s="100"/>
      <c r="L1723" s="100"/>
      <c r="M1723" s="106"/>
      <c r="N1723" s="106"/>
      <c r="O1723" s="27"/>
      <c r="P1723" s="27"/>
      <c r="Q1723" s="27"/>
      <c r="R1723" s="27"/>
      <c r="S1723" s="27"/>
      <c r="T1723" s="27"/>
      <c r="U1723" s="27"/>
      <c r="V1723" s="27"/>
      <c r="W1723" s="27"/>
      <c r="X1723" s="27"/>
      <c r="Y1723" s="27"/>
      <c r="Z1723" s="27"/>
      <c r="AA1723" s="27"/>
      <c r="AC1723" s="25"/>
      <c r="AD1723" s="25"/>
      <c r="AE1723" s="25"/>
      <c r="AF1723" s="25"/>
      <c r="AG1723" s="25"/>
      <c r="AH1723" s="25"/>
      <c r="AI1723" s="25"/>
      <c r="AJ1723" s="25"/>
      <c r="AK1723" s="25"/>
      <c r="AL1723" s="25"/>
      <c r="AM1723" s="25"/>
      <c r="AN1723" s="25"/>
      <c r="AO1723" s="25"/>
      <c r="AP1723" s="25"/>
      <c r="AQ1723" s="25"/>
      <c r="AR1723" s="25"/>
      <c r="AS1723" s="25"/>
      <c r="AT1723" s="25"/>
      <c r="AU1723" s="25"/>
      <c r="AV1723" s="25"/>
      <c r="AW1723" s="25"/>
      <c r="AX1723" s="25"/>
    </row>
    <row r="1724" spans="7:50" ht="12.75">
      <c r="G1724" s="49"/>
      <c r="K1724" s="100"/>
      <c r="L1724" s="100"/>
      <c r="M1724" s="106"/>
      <c r="N1724" s="106"/>
      <c r="O1724" s="27"/>
      <c r="P1724" s="27"/>
      <c r="Q1724" s="27"/>
      <c r="R1724" s="27"/>
      <c r="S1724" s="27"/>
      <c r="T1724" s="27"/>
      <c r="U1724" s="27"/>
      <c r="V1724" s="27"/>
      <c r="W1724" s="27"/>
      <c r="X1724" s="27"/>
      <c r="Y1724" s="27"/>
      <c r="Z1724" s="27"/>
      <c r="AA1724" s="27"/>
      <c r="AC1724" s="25"/>
      <c r="AD1724" s="25"/>
      <c r="AE1724" s="25"/>
      <c r="AF1724" s="25"/>
      <c r="AG1724" s="25"/>
      <c r="AH1724" s="25"/>
      <c r="AI1724" s="25"/>
      <c r="AJ1724" s="25"/>
      <c r="AK1724" s="25"/>
      <c r="AL1724" s="25"/>
      <c r="AM1724" s="25"/>
      <c r="AN1724" s="25"/>
      <c r="AO1724" s="25"/>
      <c r="AP1724" s="25"/>
      <c r="AQ1724" s="25"/>
      <c r="AR1724" s="25"/>
      <c r="AS1724" s="25"/>
      <c r="AT1724" s="25"/>
      <c r="AU1724" s="25"/>
      <c r="AV1724" s="25"/>
      <c r="AW1724" s="25"/>
      <c r="AX1724" s="25"/>
    </row>
    <row r="1725" spans="7:50" ht="12.75">
      <c r="G1725" s="49"/>
      <c r="K1725" s="100"/>
      <c r="L1725" s="100"/>
      <c r="M1725" s="106"/>
      <c r="N1725" s="106"/>
      <c r="O1725" s="27"/>
      <c r="P1725" s="27"/>
      <c r="Q1725" s="27"/>
      <c r="R1725" s="27"/>
      <c r="S1725" s="27"/>
      <c r="T1725" s="27"/>
      <c r="U1725" s="27"/>
      <c r="V1725" s="27"/>
      <c r="W1725" s="27"/>
      <c r="X1725" s="27"/>
      <c r="Y1725" s="27"/>
      <c r="Z1725" s="27"/>
      <c r="AA1725" s="27"/>
      <c r="AC1725" s="25"/>
      <c r="AD1725" s="25"/>
      <c r="AE1725" s="25"/>
      <c r="AF1725" s="25"/>
      <c r="AG1725" s="25"/>
      <c r="AH1725" s="25"/>
      <c r="AI1725" s="25"/>
      <c r="AJ1725" s="25"/>
      <c r="AK1725" s="25"/>
      <c r="AL1725" s="25"/>
      <c r="AM1725" s="25"/>
      <c r="AN1725" s="25"/>
      <c r="AO1725" s="25"/>
      <c r="AP1725" s="25"/>
      <c r="AQ1725" s="25"/>
      <c r="AR1725" s="25"/>
      <c r="AS1725" s="25"/>
      <c r="AT1725" s="25"/>
      <c r="AU1725" s="25"/>
      <c r="AV1725" s="25"/>
      <c r="AW1725" s="25"/>
      <c r="AX1725" s="25"/>
    </row>
    <row r="1726" spans="7:50" ht="12.75">
      <c r="G1726" s="49"/>
      <c r="K1726" s="100"/>
      <c r="L1726" s="100"/>
      <c r="M1726" s="106"/>
      <c r="N1726" s="106"/>
      <c r="O1726" s="27"/>
      <c r="P1726" s="27"/>
      <c r="Q1726" s="27"/>
      <c r="R1726" s="27"/>
      <c r="S1726" s="27"/>
      <c r="T1726" s="27"/>
      <c r="U1726" s="27"/>
      <c r="V1726" s="27"/>
      <c r="W1726" s="27"/>
      <c r="X1726" s="27"/>
      <c r="Y1726" s="27"/>
      <c r="Z1726" s="27"/>
      <c r="AA1726" s="27"/>
      <c r="AC1726" s="25"/>
      <c r="AD1726" s="25"/>
      <c r="AE1726" s="25"/>
      <c r="AF1726" s="25"/>
      <c r="AG1726" s="25"/>
      <c r="AH1726" s="25"/>
      <c r="AI1726" s="25"/>
      <c r="AJ1726" s="25"/>
      <c r="AK1726" s="25"/>
      <c r="AL1726" s="25"/>
      <c r="AM1726" s="25"/>
      <c r="AN1726" s="25"/>
      <c r="AO1726" s="25"/>
      <c r="AP1726" s="25"/>
      <c r="AQ1726" s="25"/>
      <c r="AR1726" s="25"/>
      <c r="AS1726" s="25"/>
      <c r="AT1726" s="25"/>
      <c r="AU1726" s="25"/>
      <c r="AV1726" s="25"/>
      <c r="AW1726" s="25"/>
      <c r="AX1726" s="25"/>
    </row>
    <row r="1727" spans="7:50" ht="12.75">
      <c r="G1727" s="49"/>
      <c r="K1727" s="100"/>
      <c r="L1727" s="100"/>
      <c r="M1727" s="106"/>
      <c r="N1727" s="106"/>
      <c r="O1727" s="27"/>
      <c r="P1727" s="27"/>
      <c r="Q1727" s="27"/>
      <c r="R1727" s="27"/>
      <c r="S1727" s="27"/>
      <c r="T1727" s="27"/>
      <c r="U1727" s="27"/>
      <c r="V1727" s="27"/>
      <c r="W1727" s="27"/>
      <c r="X1727" s="27"/>
      <c r="Y1727" s="27"/>
      <c r="Z1727" s="27"/>
      <c r="AA1727" s="27"/>
      <c r="AC1727" s="25"/>
      <c r="AD1727" s="25"/>
      <c r="AE1727" s="25"/>
      <c r="AF1727" s="25"/>
      <c r="AG1727" s="25"/>
      <c r="AH1727" s="25"/>
      <c r="AI1727" s="25"/>
      <c r="AJ1727" s="25"/>
      <c r="AK1727" s="25"/>
      <c r="AL1727" s="25"/>
      <c r="AM1727" s="25"/>
      <c r="AN1727" s="25"/>
      <c r="AO1727" s="25"/>
      <c r="AP1727" s="25"/>
      <c r="AQ1727" s="25"/>
      <c r="AR1727" s="25"/>
      <c r="AS1727" s="25"/>
      <c r="AT1727" s="25"/>
      <c r="AU1727" s="25"/>
      <c r="AV1727" s="25"/>
      <c r="AW1727" s="25"/>
      <c r="AX1727" s="25"/>
    </row>
    <row r="1728" spans="7:50" ht="12.75">
      <c r="G1728" s="49"/>
      <c r="K1728" s="100"/>
      <c r="L1728" s="100"/>
      <c r="M1728" s="106"/>
      <c r="N1728" s="106"/>
      <c r="O1728" s="27"/>
      <c r="P1728" s="27"/>
      <c r="Q1728" s="27"/>
      <c r="R1728" s="27"/>
      <c r="S1728" s="27"/>
      <c r="T1728" s="27"/>
      <c r="U1728" s="27"/>
      <c r="V1728" s="27"/>
      <c r="W1728" s="27"/>
      <c r="X1728" s="27"/>
      <c r="Y1728" s="27"/>
      <c r="Z1728" s="27"/>
      <c r="AA1728" s="27"/>
      <c r="AC1728" s="25"/>
      <c r="AD1728" s="25"/>
      <c r="AE1728" s="25"/>
      <c r="AF1728" s="25"/>
      <c r="AG1728" s="25"/>
      <c r="AH1728" s="25"/>
      <c r="AI1728" s="25"/>
      <c r="AJ1728" s="25"/>
      <c r="AK1728" s="25"/>
      <c r="AL1728" s="25"/>
      <c r="AM1728" s="25"/>
      <c r="AN1728" s="25"/>
      <c r="AO1728" s="25"/>
      <c r="AP1728" s="25"/>
      <c r="AQ1728" s="25"/>
      <c r="AR1728" s="25"/>
      <c r="AS1728" s="25"/>
      <c r="AT1728" s="25"/>
      <c r="AU1728" s="25"/>
      <c r="AV1728" s="25"/>
      <c r="AW1728" s="25"/>
      <c r="AX1728" s="25"/>
    </row>
    <row r="1729" spans="7:50" ht="12.75">
      <c r="G1729" s="49"/>
      <c r="K1729" s="100"/>
      <c r="L1729" s="100"/>
      <c r="M1729" s="106"/>
      <c r="N1729" s="106"/>
      <c r="O1729" s="27"/>
      <c r="P1729" s="27"/>
      <c r="Q1729" s="27"/>
      <c r="R1729" s="27"/>
      <c r="S1729" s="27"/>
      <c r="T1729" s="27"/>
      <c r="U1729" s="27"/>
      <c r="V1729" s="27"/>
      <c r="W1729" s="27"/>
      <c r="X1729" s="27"/>
      <c r="Y1729" s="27"/>
      <c r="Z1729" s="27"/>
      <c r="AA1729" s="27"/>
      <c r="AC1729" s="25"/>
      <c r="AD1729" s="25"/>
      <c r="AE1729" s="25"/>
      <c r="AF1729" s="25"/>
      <c r="AG1729" s="25"/>
      <c r="AH1729" s="25"/>
      <c r="AI1729" s="25"/>
      <c r="AJ1729" s="25"/>
      <c r="AK1729" s="25"/>
      <c r="AL1729" s="25"/>
      <c r="AM1729" s="25"/>
      <c r="AN1729" s="25"/>
      <c r="AO1729" s="25"/>
      <c r="AP1729" s="25"/>
      <c r="AQ1729" s="25"/>
      <c r="AR1729" s="25"/>
      <c r="AS1729" s="25"/>
      <c r="AT1729" s="25"/>
      <c r="AU1729" s="25"/>
      <c r="AV1729" s="25"/>
      <c r="AW1729" s="25"/>
      <c r="AX1729" s="25"/>
    </row>
    <row r="1730" spans="7:50" ht="12.75">
      <c r="G1730" s="49"/>
      <c r="K1730" s="100"/>
      <c r="L1730" s="100"/>
      <c r="M1730" s="106"/>
      <c r="N1730" s="106"/>
      <c r="O1730" s="27"/>
      <c r="P1730" s="27"/>
      <c r="Q1730" s="27"/>
      <c r="R1730" s="27"/>
      <c r="S1730" s="27"/>
      <c r="T1730" s="27"/>
      <c r="U1730" s="27"/>
      <c r="V1730" s="27"/>
      <c r="W1730" s="27"/>
      <c r="X1730" s="27"/>
      <c r="Y1730" s="27"/>
      <c r="Z1730" s="27"/>
      <c r="AA1730" s="27"/>
      <c r="AC1730" s="25"/>
      <c r="AD1730" s="25"/>
      <c r="AE1730" s="25"/>
      <c r="AF1730" s="25"/>
      <c r="AG1730" s="25"/>
      <c r="AH1730" s="25"/>
      <c r="AI1730" s="25"/>
      <c r="AJ1730" s="25"/>
      <c r="AK1730" s="25"/>
      <c r="AL1730" s="25"/>
      <c r="AM1730" s="25"/>
      <c r="AN1730" s="25"/>
      <c r="AO1730" s="25"/>
      <c r="AP1730" s="25"/>
      <c r="AQ1730" s="25"/>
      <c r="AR1730" s="25"/>
      <c r="AS1730" s="25"/>
      <c r="AT1730" s="25"/>
      <c r="AU1730" s="25"/>
      <c r="AV1730" s="25"/>
      <c r="AW1730" s="25"/>
      <c r="AX1730" s="25"/>
    </row>
    <row r="1731" spans="7:50" ht="12.75">
      <c r="G1731" s="49"/>
      <c r="K1731" s="100"/>
      <c r="L1731" s="100"/>
      <c r="M1731" s="106"/>
      <c r="N1731" s="106"/>
      <c r="O1731" s="27"/>
      <c r="P1731" s="27"/>
      <c r="Q1731" s="27"/>
      <c r="R1731" s="27"/>
      <c r="S1731" s="27"/>
      <c r="T1731" s="27"/>
      <c r="U1731" s="27"/>
      <c r="V1731" s="27"/>
      <c r="W1731" s="27"/>
      <c r="X1731" s="27"/>
      <c r="Y1731" s="27"/>
      <c r="Z1731" s="27"/>
      <c r="AA1731" s="27"/>
      <c r="AC1731" s="25"/>
      <c r="AD1731" s="25"/>
      <c r="AE1731" s="25"/>
      <c r="AF1731" s="25"/>
      <c r="AG1731" s="25"/>
      <c r="AH1731" s="25"/>
      <c r="AI1731" s="25"/>
      <c r="AJ1731" s="25"/>
      <c r="AK1731" s="25"/>
      <c r="AL1731" s="25"/>
      <c r="AM1731" s="25"/>
      <c r="AN1731" s="25"/>
      <c r="AO1731" s="25"/>
      <c r="AP1731" s="25"/>
      <c r="AQ1731" s="25"/>
      <c r="AR1731" s="25"/>
      <c r="AS1731" s="25"/>
      <c r="AT1731" s="25"/>
      <c r="AU1731" s="25"/>
      <c r="AV1731" s="25"/>
      <c r="AW1731" s="25"/>
      <c r="AX1731" s="25"/>
    </row>
    <row r="1732" spans="7:50" ht="12.75">
      <c r="G1732" s="49"/>
      <c r="K1732" s="100"/>
      <c r="L1732" s="100"/>
      <c r="M1732" s="106"/>
      <c r="N1732" s="106"/>
      <c r="O1732" s="27"/>
      <c r="P1732" s="27"/>
      <c r="Q1732" s="27"/>
      <c r="R1732" s="27"/>
      <c r="S1732" s="27"/>
      <c r="T1732" s="27"/>
      <c r="U1732" s="27"/>
      <c r="V1732" s="27"/>
      <c r="W1732" s="27"/>
      <c r="X1732" s="27"/>
      <c r="Y1732" s="27"/>
      <c r="Z1732" s="27"/>
      <c r="AA1732" s="27"/>
      <c r="AC1732" s="25"/>
      <c r="AD1732" s="25"/>
      <c r="AE1732" s="25"/>
      <c r="AF1732" s="25"/>
      <c r="AG1732" s="25"/>
      <c r="AH1732" s="25"/>
      <c r="AI1732" s="25"/>
      <c r="AJ1732" s="25"/>
      <c r="AK1732" s="25"/>
      <c r="AL1732" s="25"/>
      <c r="AM1732" s="25"/>
      <c r="AN1732" s="25"/>
      <c r="AO1732" s="25"/>
      <c r="AP1732" s="25"/>
      <c r="AQ1732" s="25"/>
      <c r="AR1732" s="25"/>
      <c r="AS1732" s="25"/>
      <c r="AT1732" s="25"/>
      <c r="AU1732" s="25"/>
      <c r="AV1732" s="25"/>
      <c r="AW1732" s="25"/>
      <c r="AX1732" s="25"/>
    </row>
    <row r="1733" spans="7:50" ht="12.75">
      <c r="G1733" s="49"/>
      <c r="K1733" s="100"/>
      <c r="L1733" s="100"/>
      <c r="M1733" s="106"/>
      <c r="N1733" s="106"/>
      <c r="O1733" s="27"/>
      <c r="P1733" s="27"/>
      <c r="Q1733" s="27"/>
      <c r="R1733" s="27"/>
      <c r="S1733" s="27"/>
      <c r="T1733" s="27"/>
      <c r="U1733" s="27"/>
      <c r="V1733" s="27"/>
      <c r="W1733" s="27"/>
      <c r="X1733" s="27"/>
      <c r="Y1733" s="27"/>
      <c r="Z1733" s="27"/>
      <c r="AA1733" s="27"/>
      <c r="AC1733" s="25"/>
      <c r="AD1733" s="25"/>
      <c r="AE1733" s="25"/>
      <c r="AF1733" s="25"/>
      <c r="AG1733" s="25"/>
      <c r="AH1733" s="25"/>
      <c r="AI1733" s="25"/>
      <c r="AJ1733" s="25"/>
      <c r="AK1733" s="25"/>
      <c r="AL1733" s="25"/>
      <c r="AM1733" s="25"/>
      <c r="AN1733" s="25"/>
      <c r="AO1733" s="25"/>
      <c r="AP1733" s="25"/>
      <c r="AQ1733" s="25"/>
      <c r="AR1733" s="25"/>
      <c r="AS1733" s="25"/>
      <c r="AT1733" s="25"/>
      <c r="AU1733" s="25"/>
      <c r="AV1733" s="25"/>
      <c r="AW1733" s="25"/>
      <c r="AX1733" s="25"/>
    </row>
    <row r="1734" spans="7:50" ht="12.75">
      <c r="G1734" s="49"/>
      <c r="K1734" s="100"/>
      <c r="L1734" s="100"/>
      <c r="M1734" s="106"/>
      <c r="N1734" s="106"/>
      <c r="O1734" s="27"/>
      <c r="P1734" s="27"/>
      <c r="Q1734" s="27"/>
      <c r="R1734" s="27"/>
      <c r="S1734" s="27"/>
      <c r="T1734" s="27"/>
      <c r="U1734" s="27"/>
      <c r="V1734" s="27"/>
      <c r="W1734" s="27"/>
      <c r="X1734" s="27"/>
      <c r="Y1734" s="27"/>
      <c r="Z1734" s="27"/>
      <c r="AA1734" s="27"/>
      <c r="AC1734" s="25"/>
      <c r="AD1734" s="25"/>
      <c r="AE1734" s="25"/>
      <c r="AF1734" s="25"/>
      <c r="AG1734" s="25"/>
      <c r="AH1734" s="25"/>
      <c r="AI1734" s="25"/>
      <c r="AJ1734" s="25"/>
      <c r="AK1734" s="25"/>
      <c r="AL1734" s="25"/>
      <c r="AM1734" s="25"/>
      <c r="AN1734" s="25"/>
      <c r="AO1734" s="25"/>
      <c r="AP1734" s="25"/>
      <c r="AQ1734" s="25"/>
      <c r="AR1734" s="25"/>
      <c r="AS1734" s="25"/>
      <c r="AT1734" s="25"/>
      <c r="AU1734" s="25"/>
      <c r="AV1734" s="25"/>
      <c r="AW1734" s="25"/>
      <c r="AX1734" s="25"/>
    </row>
    <row r="1735" spans="7:50" ht="12.75">
      <c r="G1735" s="49"/>
      <c r="K1735" s="100"/>
      <c r="L1735" s="100"/>
      <c r="M1735" s="106"/>
      <c r="N1735" s="106"/>
      <c r="O1735" s="27"/>
      <c r="P1735" s="27"/>
      <c r="Q1735" s="27"/>
      <c r="R1735" s="27"/>
      <c r="S1735" s="27"/>
      <c r="T1735" s="27"/>
      <c r="U1735" s="27"/>
      <c r="V1735" s="27"/>
      <c r="W1735" s="27"/>
      <c r="X1735" s="27"/>
      <c r="Y1735" s="27"/>
      <c r="Z1735" s="27"/>
      <c r="AA1735" s="27"/>
      <c r="AC1735" s="25"/>
      <c r="AD1735" s="25"/>
      <c r="AE1735" s="25"/>
      <c r="AF1735" s="25"/>
      <c r="AG1735" s="25"/>
      <c r="AH1735" s="25"/>
      <c r="AI1735" s="25"/>
      <c r="AJ1735" s="25"/>
      <c r="AK1735" s="25"/>
      <c r="AL1735" s="25"/>
      <c r="AM1735" s="25"/>
      <c r="AN1735" s="25"/>
      <c r="AO1735" s="25"/>
      <c r="AP1735" s="25"/>
      <c r="AQ1735" s="25"/>
      <c r="AR1735" s="25"/>
      <c r="AS1735" s="25"/>
      <c r="AT1735" s="25"/>
      <c r="AU1735" s="25"/>
      <c r="AV1735" s="25"/>
      <c r="AW1735" s="25"/>
      <c r="AX1735" s="25"/>
    </row>
    <row r="1736" spans="7:50" ht="12.75">
      <c r="G1736" s="49"/>
      <c r="K1736" s="100"/>
      <c r="L1736" s="100"/>
      <c r="M1736" s="106"/>
      <c r="N1736" s="106"/>
      <c r="O1736" s="27"/>
      <c r="P1736" s="27"/>
      <c r="Q1736" s="27"/>
      <c r="R1736" s="27"/>
      <c r="S1736" s="27"/>
      <c r="T1736" s="27"/>
      <c r="U1736" s="27"/>
      <c r="V1736" s="27"/>
      <c r="W1736" s="27"/>
      <c r="X1736" s="27"/>
      <c r="Y1736" s="27"/>
      <c r="Z1736" s="27"/>
      <c r="AA1736" s="27"/>
      <c r="AC1736" s="25"/>
      <c r="AD1736" s="25"/>
      <c r="AE1736" s="25"/>
      <c r="AF1736" s="25"/>
      <c r="AG1736" s="25"/>
      <c r="AH1736" s="25"/>
      <c r="AI1736" s="25"/>
      <c r="AJ1736" s="25"/>
      <c r="AK1736" s="25"/>
      <c r="AL1736" s="25"/>
      <c r="AM1736" s="25"/>
      <c r="AN1736" s="25"/>
      <c r="AO1736" s="25"/>
      <c r="AP1736" s="25"/>
      <c r="AQ1736" s="25"/>
      <c r="AR1736" s="25"/>
      <c r="AS1736" s="25"/>
      <c r="AT1736" s="25"/>
      <c r="AU1736" s="25"/>
      <c r="AV1736" s="25"/>
      <c r="AW1736" s="25"/>
      <c r="AX1736" s="25"/>
    </row>
    <row r="1737" spans="7:50" ht="12.75">
      <c r="G1737" s="49"/>
      <c r="K1737" s="100"/>
      <c r="L1737" s="100"/>
      <c r="M1737" s="106"/>
      <c r="N1737" s="106"/>
      <c r="O1737" s="27"/>
      <c r="P1737" s="27"/>
      <c r="Q1737" s="27"/>
      <c r="R1737" s="27"/>
      <c r="S1737" s="27"/>
      <c r="T1737" s="27"/>
      <c r="U1737" s="27"/>
      <c r="V1737" s="27"/>
      <c r="W1737" s="27"/>
      <c r="X1737" s="27"/>
      <c r="Y1737" s="27"/>
      <c r="Z1737" s="27"/>
      <c r="AA1737" s="27"/>
      <c r="AC1737" s="25"/>
      <c r="AD1737" s="25"/>
      <c r="AE1737" s="25"/>
      <c r="AF1737" s="25"/>
      <c r="AG1737" s="25"/>
      <c r="AH1737" s="25"/>
      <c r="AI1737" s="25"/>
      <c r="AJ1737" s="25"/>
      <c r="AK1737" s="25"/>
      <c r="AL1737" s="25"/>
      <c r="AM1737" s="25"/>
      <c r="AN1737" s="25"/>
      <c r="AO1737" s="25"/>
      <c r="AP1737" s="25"/>
      <c r="AQ1737" s="25"/>
      <c r="AR1737" s="25"/>
      <c r="AS1737" s="25"/>
      <c r="AT1737" s="25"/>
      <c r="AU1737" s="25"/>
      <c r="AV1737" s="25"/>
      <c r="AW1737" s="25"/>
      <c r="AX1737" s="25"/>
    </row>
    <row r="1738" spans="7:50" ht="12.75">
      <c r="G1738" s="49"/>
      <c r="K1738" s="100"/>
      <c r="L1738" s="100"/>
      <c r="M1738" s="106"/>
      <c r="N1738" s="106"/>
      <c r="O1738" s="27"/>
      <c r="P1738" s="27"/>
      <c r="Q1738" s="27"/>
      <c r="R1738" s="27"/>
      <c r="S1738" s="27"/>
      <c r="T1738" s="27"/>
      <c r="U1738" s="27"/>
      <c r="V1738" s="27"/>
      <c r="W1738" s="27"/>
      <c r="X1738" s="27"/>
      <c r="Y1738" s="27"/>
      <c r="Z1738" s="27"/>
      <c r="AA1738" s="27"/>
      <c r="AC1738" s="25"/>
      <c r="AD1738" s="25"/>
      <c r="AE1738" s="25"/>
      <c r="AF1738" s="25"/>
      <c r="AG1738" s="25"/>
      <c r="AH1738" s="25"/>
      <c r="AI1738" s="25"/>
      <c r="AJ1738" s="25"/>
      <c r="AK1738" s="25"/>
      <c r="AL1738" s="25"/>
      <c r="AM1738" s="25"/>
      <c r="AN1738" s="25"/>
      <c r="AO1738" s="25"/>
      <c r="AP1738" s="25"/>
      <c r="AQ1738" s="25"/>
      <c r="AR1738" s="25"/>
      <c r="AS1738" s="25"/>
      <c r="AT1738" s="25"/>
      <c r="AU1738" s="25"/>
      <c r="AV1738" s="25"/>
      <c r="AW1738" s="25"/>
      <c r="AX1738" s="25"/>
    </row>
    <row r="1739" spans="7:50" ht="12.75">
      <c r="G1739" s="49"/>
      <c r="K1739" s="100"/>
      <c r="L1739" s="100"/>
      <c r="M1739" s="106"/>
      <c r="N1739" s="106"/>
      <c r="O1739" s="27"/>
      <c r="P1739" s="27"/>
      <c r="Q1739" s="27"/>
      <c r="R1739" s="27"/>
      <c r="S1739" s="27"/>
      <c r="T1739" s="27"/>
      <c r="U1739" s="27"/>
      <c r="V1739" s="27"/>
      <c r="W1739" s="27"/>
      <c r="X1739" s="27"/>
      <c r="Y1739" s="27"/>
      <c r="Z1739" s="27"/>
      <c r="AA1739" s="27"/>
      <c r="AC1739" s="25"/>
      <c r="AD1739" s="25"/>
      <c r="AE1739" s="25"/>
      <c r="AF1739" s="25"/>
      <c r="AG1739" s="25"/>
      <c r="AH1739" s="25"/>
      <c r="AI1739" s="25"/>
      <c r="AJ1739" s="25"/>
      <c r="AK1739" s="25"/>
      <c r="AL1739" s="25"/>
      <c r="AM1739" s="25"/>
      <c r="AN1739" s="25"/>
      <c r="AO1739" s="25"/>
      <c r="AP1739" s="25"/>
      <c r="AQ1739" s="25"/>
      <c r="AR1739" s="25"/>
      <c r="AS1739" s="25"/>
      <c r="AT1739" s="25"/>
      <c r="AU1739" s="25"/>
      <c r="AV1739" s="25"/>
      <c r="AW1739" s="25"/>
      <c r="AX1739" s="25"/>
    </row>
    <row r="1740" spans="7:50" ht="12.75">
      <c r="G1740" s="49"/>
      <c r="K1740" s="100"/>
      <c r="L1740" s="100"/>
      <c r="M1740" s="106"/>
      <c r="N1740" s="106"/>
      <c r="O1740" s="27"/>
      <c r="P1740" s="27"/>
      <c r="Q1740" s="27"/>
      <c r="R1740" s="27"/>
      <c r="S1740" s="27"/>
      <c r="T1740" s="27"/>
      <c r="U1740" s="27"/>
      <c r="V1740" s="27"/>
      <c r="W1740" s="27"/>
      <c r="X1740" s="27"/>
      <c r="Y1740" s="27"/>
      <c r="Z1740" s="27"/>
      <c r="AA1740" s="27"/>
      <c r="AC1740" s="25"/>
      <c r="AD1740" s="25"/>
      <c r="AE1740" s="25"/>
      <c r="AF1740" s="25"/>
      <c r="AG1740" s="25"/>
      <c r="AH1740" s="25"/>
      <c r="AI1740" s="25"/>
      <c r="AJ1740" s="25"/>
      <c r="AK1740" s="25"/>
      <c r="AL1740" s="25"/>
      <c r="AM1740" s="25"/>
      <c r="AN1740" s="25"/>
      <c r="AO1740" s="25"/>
      <c r="AP1740" s="25"/>
      <c r="AQ1740" s="25"/>
      <c r="AR1740" s="25"/>
      <c r="AS1740" s="25"/>
      <c r="AT1740" s="25"/>
      <c r="AU1740" s="25"/>
      <c r="AV1740" s="25"/>
      <c r="AW1740" s="25"/>
      <c r="AX1740" s="25"/>
    </row>
    <row r="1741" spans="7:50" ht="12.75">
      <c r="G1741" s="49"/>
      <c r="K1741" s="100"/>
      <c r="L1741" s="100"/>
      <c r="M1741" s="106"/>
      <c r="N1741" s="106"/>
      <c r="O1741" s="27"/>
      <c r="P1741" s="27"/>
      <c r="Q1741" s="27"/>
      <c r="R1741" s="27"/>
      <c r="S1741" s="27"/>
      <c r="T1741" s="27"/>
      <c r="U1741" s="27"/>
      <c r="V1741" s="27"/>
      <c r="W1741" s="27"/>
      <c r="X1741" s="27"/>
      <c r="Y1741" s="27"/>
      <c r="Z1741" s="27"/>
      <c r="AA1741" s="27"/>
      <c r="AC1741" s="25"/>
      <c r="AD1741" s="25"/>
      <c r="AE1741" s="25"/>
      <c r="AF1741" s="25"/>
      <c r="AG1741" s="25"/>
      <c r="AH1741" s="25"/>
      <c r="AI1741" s="25"/>
      <c r="AJ1741" s="25"/>
      <c r="AK1741" s="25"/>
      <c r="AL1741" s="25"/>
      <c r="AM1741" s="25"/>
      <c r="AN1741" s="25"/>
      <c r="AO1741" s="25"/>
      <c r="AP1741" s="25"/>
      <c r="AQ1741" s="25"/>
      <c r="AR1741" s="25"/>
      <c r="AS1741" s="25"/>
      <c r="AT1741" s="25"/>
      <c r="AU1741" s="25"/>
      <c r="AV1741" s="25"/>
      <c r="AW1741" s="25"/>
      <c r="AX1741" s="25"/>
    </row>
    <row r="1742" spans="7:50" ht="12.75">
      <c r="G1742" s="49"/>
      <c r="K1742" s="100"/>
      <c r="L1742" s="100"/>
      <c r="M1742" s="106"/>
      <c r="N1742" s="106"/>
      <c r="O1742" s="27"/>
      <c r="P1742" s="27"/>
      <c r="Q1742" s="27"/>
      <c r="R1742" s="27"/>
      <c r="S1742" s="27"/>
      <c r="T1742" s="27"/>
      <c r="U1742" s="27"/>
      <c r="V1742" s="27"/>
      <c r="W1742" s="27"/>
      <c r="X1742" s="27"/>
      <c r="Y1742" s="27"/>
      <c r="Z1742" s="27"/>
      <c r="AA1742" s="27"/>
      <c r="AC1742" s="25"/>
      <c r="AD1742" s="25"/>
      <c r="AE1742" s="25"/>
      <c r="AF1742" s="25"/>
      <c r="AG1742" s="25"/>
      <c r="AH1742" s="25"/>
      <c r="AI1742" s="25"/>
      <c r="AJ1742" s="25"/>
      <c r="AK1742" s="25"/>
      <c r="AL1742" s="25"/>
      <c r="AM1742" s="25"/>
      <c r="AN1742" s="25"/>
      <c r="AO1742" s="25"/>
      <c r="AP1742" s="25"/>
      <c r="AQ1742" s="25"/>
      <c r="AR1742" s="25"/>
      <c r="AS1742" s="25"/>
      <c r="AT1742" s="25"/>
      <c r="AU1742" s="25"/>
      <c r="AV1742" s="25"/>
      <c r="AW1742" s="25"/>
      <c r="AX1742" s="25"/>
    </row>
    <row r="1743" spans="7:50" ht="12.75">
      <c r="G1743" s="49"/>
      <c r="K1743" s="100"/>
      <c r="L1743" s="100"/>
      <c r="M1743" s="106"/>
      <c r="N1743" s="106"/>
      <c r="O1743" s="27"/>
      <c r="P1743" s="27"/>
      <c r="Q1743" s="27"/>
      <c r="R1743" s="27"/>
      <c r="S1743" s="27"/>
      <c r="T1743" s="27"/>
      <c r="U1743" s="27"/>
      <c r="V1743" s="27"/>
      <c r="W1743" s="27"/>
      <c r="X1743" s="27"/>
      <c r="Y1743" s="27"/>
      <c r="Z1743" s="27"/>
      <c r="AA1743" s="27"/>
      <c r="AC1743" s="25"/>
      <c r="AD1743" s="25"/>
      <c r="AE1743" s="25"/>
      <c r="AF1743" s="25"/>
      <c r="AG1743" s="25"/>
      <c r="AH1743" s="25"/>
      <c r="AI1743" s="25"/>
      <c r="AJ1743" s="25"/>
      <c r="AK1743" s="25"/>
      <c r="AL1743" s="25"/>
      <c r="AM1743" s="25"/>
      <c r="AN1743" s="25"/>
      <c r="AO1743" s="25"/>
      <c r="AP1743" s="25"/>
      <c r="AQ1743" s="25"/>
      <c r="AR1743" s="25"/>
      <c r="AS1743" s="25"/>
      <c r="AT1743" s="25"/>
      <c r="AU1743" s="25"/>
      <c r="AV1743" s="25"/>
      <c r="AW1743" s="25"/>
      <c r="AX1743" s="25"/>
    </row>
    <row r="1744" spans="7:50" ht="12.75">
      <c r="G1744" s="49"/>
      <c r="K1744" s="100"/>
      <c r="L1744" s="100"/>
      <c r="M1744" s="106"/>
      <c r="N1744" s="106"/>
      <c r="O1744" s="27"/>
      <c r="P1744" s="27"/>
      <c r="Q1744" s="27"/>
      <c r="R1744" s="27"/>
      <c r="S1744" s="27"/>
      <c r="T1744" s="27"/>
      <c r="U1744" s="27"/>
      <c r="V1744" s="27"/>
      <c r="W1744" s="27"/>
      <c r="X1744" s="27"/>
      <c r="Y1744" s="27"/>
      <c r="Z1744" s="27"/>
      <c r="AA1744" s="27"/>
      <c r="AC1744" s="25"/>
      <c r="AD1744" s="25"/>
      <c r="AE1744" s="25"/>
      <c r="AF1744" s="25"/>
      <c r="AG1744" s="25"/>
      <c r="AH1744" s="25"/>
      <c r="AI1744" s="25"/>
      <c r="AJ1744" s="25"/>
      <c r="AK1744" s="25"/>
      <c r="AL1744" s="25"/>
      <c r="AM1744" s="25"/>
      <c r="AN1744" s="25"/>
      <c r="AO1744" s="25"/>
      <c r="AP1744" s="25"/>
      <c r="AQ1744" s="25"/>
      <c r="AR1744" s="25"/>
      <c r="AS1744" s="25"/>
      <c r="AT1744" s="25"/>
      <c r="AU1744" s="25"/>
      <c r="AV1744" s="25"/>
      <c r="AW1744" s="25"/>
      <c r="AX1744" s="25"/>
    </row>
    <row r="1745" spans="7:50" ht="12.75">
      <c r="G1745" s="49"/>
      <c r="K1745" s="100"/>
      <c r="L1745" s="100"/>
      <c r="M1745" s="106"/>
      <c r="N1745" s="106"/>
      <c r="O1745" s="27"/>
      <c r="P1745" s="27"/>
      <c r="Q1745" s="27"/>
      <c r="R1745" s="27"/>
      <c r="S1745" s="27"/>
      <c r="T1745" s="27"/>
      <c r="U1745" s="27"/>
      <c r="V1745" s="27"/>
      <c r="W1745" s="27"/>
      <c r="X1745" s="27"/>
      <c r="Y1745" s="27"/>
      <c r="Z1745" s="27"/>
      <c r="AA1745" s="27"/>
      <c r="AC1745" s="25"/>
      <c r="AD1745" s="25"/>
      <c r="AE1745" s="25"/>
      <c r="AF1745" s="25"/>
      <c r="AG1745" s="25"/>
      <c r="AH1745" s="25"/>
      <c r="AI1745" s="25"/>
      <c r="AJ1745" s="25"/>
      <c r="AK1745" s="25"/>
      <c r="AL1745" s="25"/>
      <c r="AM1745" s="25"/>
      <c r="AN1745" s="25"/>
      <c r="AO1745" s="25"/>
      <c r="AP1745" s="25"/>
      <c r="AQ1745" s="25"/>
      <c r="AR1745" s="25"/>
      <c r="AS1745" s="25"/>
      <c r="AT1745" s="25"/>
      <c r="AU1745" s="25"/>
      <c r="AV1745" s="25"/>
      <c r="AW1745" s="25"/>
      <c r="AX1745" s="25"/>
    </row>
    <row r="1746" spans="7:50" ht="12.75">
      <c r="G1746" s="49"/>
      <c r="K1746" s="100"/>
      <c r="L1746" s="100"/>
      <c r="M1746" s="106"/>
      <c r="N1746" s="106"/>
      <c r="O1746" s="27"/>
      <c r="P1746" s="27"/>
      <c r="Q1746" s="27"/>
      <c r="R1746" s="27"/>
      <c r="S1746" s="27"/>
      <c r="T1746" s="27"/>
      <c r="U1746" s="27"/>
      <c r="V1746" s="27"/>
      <c r="W1746" s="27"/>
      <c r="X1746" s="27"/>
      <c r="Y1746" s="27"/>
      <c r="Z1746" s="27"/>
      <c r="AA1746" s="27"/>
      <c r="AC1746" s="25"/>
      <c r="AD1746" s="25"/>
      <c r="AE1746" s="25"/>
      <c r="AF1746" s="25"/>
      <c r="AG1746" s="25"/>
      <c r="AH1746" s="25"/>
      <c r="AI1746" s="25"/>
      <c r="AJ1746" s="25"/>
      <c r="AK1746" s="25"/>
      <c r="AL1746" s="25"/>
      <c r="AM1746" s="25"/>
      <c r="AN1746" s="25"/>
      <c r="AO1746" s="25"/>
      <c r="AP1746" s="25"/>
      <c r="AQ1746" s="25"/>
      <c r="AR1746" s="25"/>
      <c r="AS1746" s="25"/>
      <c r="AT1746" s="25"/>
      <c r="AU1746" s="25"/>
      <c r="AV1746" s="25"/>
      <c r="AW1746" s="25"/>
      <c r="AX1746" s="25"/>
    </row>
    <row r="1747" spans="7:50" ht="12.75">
      <c r="G1747" s="49"/>
      <c r="K1747" s="100"/>
      <c r="L1747" s="100"/>
      <c r="M1747" s="106"/>
      <c r="N1747" s="106"/>
      <c r="O1747" s="27"/>
      <c r="P1747" s="27"/>
      <c r="Q1747" s="27"/>
      <c r="R1747" s="27"/>
      <c r="S1747" s="27"/>
      <c r="T1747" s="27"/>
      <c r="U1747" s="27"/>
      <c r="V1747" s="27"/>
      <c r="W1747" s="27"/>
      <c r="X1747" s="27"/>
      <c r="Y1747" s="27"/>
      <c r="Z1747" s="27"/>
      <c r="AA1747" s="27"/>
      <c r="AC1747" s="25"/>
      <c r="AD1747" s="25"/>
      <c r="AE1747" s="25"/>
      <c r="AF1747" s="25"/>
      <c r="AG1747" s="25"/>
      <c r="AH1747" s="25"/>
      <c r="AI1747" s="25"/>
      <c r="AJ1747" s="25"/>
      <c r="AK1747" s="25"/>
      <c r="AL1747" s="25"/>
      <c r="AM1747" s="25"/>
      <c r="AN1747" s="25"/>
      <c r="AO1747" s="25"/>
      <c r="AP1747" s="25"/>
      <c r="AQ1747" s="25"/>
      <c r="AR1747" s="25"/>
      <c r="AS1747" s="25"/>
      <c r="AT1747" s="25"/>
      <c r="AU1747" s="25"/>
      <c r="AV1747" s="25"/>
      <c r="AW1747" s="25"/>
      <c r="AX1747" s="25"/>
    </row>
    <row r="1748" spans="7:50" ht="12.75">
      <c r="G1748" s="49"/>
      <c r="K1748" s="100"/>
      <c r="L1748" s="100"/>
      <c r="M1748" s="106"/>
      <c r="N1748" s="106"/>
      <c r="O1748" s="27"/>
      <c r="P1748" s="27"/>
      <c r="Q1748" s="27"/>
      <c r="R1748" s="27"/>
      <c r="S1748" s="27"/>
      <c r="T1748" s="27"/>
      <c r="U1748" s="27"/>
      <c r="V1748" s="27"/>
      <c r="W1748" s="27"/>
      <c r="X1748" s="27"/>
      <c r="Y1748" s="27"/>
      <c r="Z1748" s="27"/>
      <c r="AA1748" s="27"/>
      <c r="AC1748" s="25"/>
      <c r="AD1748" s="25"/>
      <c r="AE1748" s="25"/>
      <c r="AF1748" s="25"/>
      <c r="AG1748" s="25"/>
      <c r="AH1748" s="25"/>
      <c r="AI1748" s="25"/>
      <c r="AJ1748" s="25"/>
      <c r="AK1748" s="25"/>
      <c r="AL1748" s="25"/>
      <c r="AM1748" s="25"/>
      <c r="AN1748" s="25"/>
      <c r="AO1748" s="25"/>
      <c r="AP1748" s="25"/>
      <c r="AQ1748" s="25"/>
      <c r="AR1748" s="25"/>
      <c r="AS1748" s="25"/>
      <c r="AT1748" s="25"/>
      <c r="AU1748" s="25"/>
      <c r="AV1748" s="25"/>
      <c r="AW1748" s="25"/>
      <c r="AX1748" s="25"/>
    </row>
    <row r="1749" spans="7:50" ht="12.75">
      <c r="G1749" s="49"/>
      <c r="K1749" s="100"/>
      <c r="L1749" s="100"/>
      <c r="M1749" s="106"/>
      <c r="N1749" s="106"/>
      <c r="O1749" s="27"/>
      <c r="P1749" s="27"/>
      <c r="Q1749" s="27"/>
      <c r="R1749" s="27"/>
      <c r="S1749" s="27"/>
      <c r="T1749" s="27"/>
      <c r="U1749" s="27"/>
      <c r="V1749" s="27"/>
      <c r="W1749" s="27"/>
      <c r="X1749" s="27"/>
      <c r="Y1749" s="27"/>
      <c r="Z1749" s="27"/>
      <c r="AA1749" s="27"/>
      <c r="AC1749" s="25"/>
      <c r="AD1749" s="25"/>
      <c r="AE1749" s="25"/>
      <c r="AF1749" s="25"/>
      <c r="AG1749" s="25"/>
      <c r="AH1749" s="25"/>
      <c r="AI1749" s="25"/>
      <c r="AJ1749" s="25"/>
      <c r="AK1749" s="25"/>
      <c r="AL1749" s="25"/>
      <c r="AM1749" s="25"/>
      <c r="AN1749" s="25"/>
      <c r="AO1749" s="25"/>
      <c r="AP1749" s="25"/>
      <c r="AQ1749" s="25"/>
      <c r="AR1749" s="25"/>
      <c r="AS1749" s="25"/>
      <c r="AT1749" s="25"/>
      <c r="AU1749" s="25"/>
      <c r="AV1749" s="25"/>
      <c r="AW1749" s="25"/>
      <c r="AX1749" s="25"/>
    </row>
    <row r="1750" spans="7:50" ht="12.75">
      <c r="G1750" s="49"/>
      <c r="K1750" s="100"/>
      <c r="L1750" s="100"/>
      <c r="M1750" s="106"/>
      <c r="N1750" s="106"/>
      <c r="O1750" s="27"/>
      <c r="P1750" s="27"/>
      <c r="Q1750" s="27"/>
      <c r="R1750" s="27"/>
      <c r="S1750" s="27"/>
      <c r="T1750" s="27"/>
      <c r="U1750" s="27"/>
      <c r="V1750" s="27"/>
      <c r="W1750" s="27"/>
      <c r="X1750" s="27"/>
      <c r="Y1750" s="27"/>
      <c r="Z1750" s="27"/>
      <c r="AA1750" s="27"/>
      <c r="AC1750" s="25"/>
      <c r="AD1750" s="25"/>
      <c r="AE1750" s="25"/>
      <c r="AF1750" s="25"/>
      <c r="AG1750" s="25"/>
      <c r="AH1750" s="25"/>
      <c r="AI1750" s="25"/>
      <c r="AJ1750" s="25"/>
      <c r="AK1750" s="25"/>
      <c r="AL1750" s="25"/>
      <c r="AM1750" s="25"/>
      <c r="AN1750" s="25"/>
      <c r="AO1750" s="25"/>
      <c r="AP1750" s="25"/>
      <c r="AQ1750" s="25"/>
      <c r="AR1750" s="25"/>
      <c r="AS1750" s="25"/>
      <c r="AT1750" s="25"/>
      <c r="AU1750" s="25"/>
      <c r="AV1750" s="25"/>
      <c r="AW1750" s="25"/>
      <c r="AX1750" s="25"/>
    </row>
    <row r="1751" spans="7:50" ht="12.75">
      <c r="G1751" s="49"/>
      <c r="K1751" s="100"/>
      <c r="L1751" s="100"/>
      <c r="M1751" s="106"/>
      <c r="N1751" s="106"/>
      <c r="O1751" s="27"/>
      <c r="P1751" s="27"/>
      <c r="Q1751" s="27"/>
      <c r="R1751" s="27"/>
      <c r="S1751" s="27"/>
      <c r="T1751" s="27"/>
      <c r="U1751" s="27"/>
      <c r="V1751" s="27"/>
      <c r="W1751" s="27"/>
      <c r="X1751" s="27"/>
      <c r="Y1751" s="27"/>
      <c r="Z1751" s="27"/>
      <c r="AA1751" s="27"/>
      <c r="AC1751" s="25"/>
      <c r="AD1751" s="25"/>
      <c r="AE1751" s="25"/>
      <c r="AF1751" s="25"/>
      <c r="AG1751" s="25"/>
      <c r="AH1751" s="25"/>
      <c r="AI1751" s="25"/>
      <c r="AJ1751" s="25"/>
      <c r="AK1751" s="25"/>
      <c r="AL1751" s="25"/>
      <c r="AM1751" s="25"/>
      <c r="AN1751" s="25"/>
      <c r="AO1751" s="25"/>
      <c r="AP1751" s="25"/>
      <c r="AQ1751" s="25"/>
      <c r="AR1751" s="25"/>
      <c r="AS1751" s="25"/>
      <c r="AT1751" s="25"/>
      <c r="AU1751" s="25"/>
      <c r="AV1751" s="25"/>
      <c r="AW1751" s="25"/>
      <c r="AX1751" s="25"/>
    </row>
    <row r="1752" spans="7:50" ht="12.75">
      <c r="G1752" s="49"/>
      <c r="K1752" s="100"/>
      <c r="L1752" s="100"/>
      <c r="M1752" s="106"/>
      <c r="N1752" s="106"/>
      <c r="O1752" s="27"/>
      <c r="P1752" s="27"/>
      <c r="Q1752" s="27"/>
      <c r="R1752" s="27"/>
      <c r="S1752" s="27"/>
      <c r="T1752" s="27"/>
      <c r="U1752" s="27"/>
      <c r="V1752" s="27"/>
      <c r="W1752" s="27"/>
      <c r="X1752" s="27"/>
      <c r="Y1752" s="27"/>
      <c r="Z1752" s="27"/>
      <c r="AA1752" s="27"/>
      <c r="AC1752" s="25"/>
      <c r="AD1752" s="25"/>
      <c r="AE1752" s="25"/>
      <c r="AF1752" s="25"/>
      <c r="AG1752" s="25"/>
      <c r="AH1752" s="25"/>
      <c r="AI1752" s="25"/>
      <c r="AJ1752" s="25"/>
      <c r="AK1752" s="25"/>
      <c r="AL1752" s="25"/>
      <c r="AM1752" s="25"/>
      <c r="AN1752" s="25"/>
      <c r="AO1752" s="25"/>
      <c r="AP1752" s="25"/>
      <c r="AQ1752" s="25"/>
      <c r="AR1752" s="25"/>
      <c r="AS1752" s="25"/>
      <c r="AT1752" s="25"/>
      <c r="AU1752" s="25"/>
      <c r="AV1752" s="25"/>
      <c r="AW1752" s="25"/>
      <c r="AX1752" s="25"/>
    </row>
    <row r="1753" spans="7:50" ht="12.75">
      <c r="G1753" s="49"/>
      <c r="K1753" s="100"/>
      <c r="L1753" s="100"/>
      <c r="M1753" s="106"/>
      <c r="N1753" s="106"/>
      <c r="O1753" s="27"/>
      <c r="P1753" s="27"/>
      <c r="Q1753" s="27"/>
      <c r="R1753" s="27"/>
      <c r="S1753" s="27"/>
      <c r="T1753" s="27"/>
      <c r="U1753" s="27"/>
      <c r="V1753" s="27"/>
      <c r="W1753" s="27"/>
      <c r="X1753" s="27"/>
      <c r="Y1753" s="27"/>
      <c r="Z1753" s="27"/>
      <c r="AA1753" s="27"/>
      <c r="AC1753" s="25"/>
      <c r="AD1753" s="25"/>
      <c r="AE1753" s="25"/>
      <c r="AF1753" s="25"/>
      <c r="AG1753" s="25"/>
      <c r="AH1753" s="25"/>
      <c r="AI1753" s="25"/>
      <c r="AJ1753" s="25"/>
      <c r="AK1753" s="25"/>
      <c r="AL1753" s="25"/>
      <c r="AM1753" s="25"/>
      <c r="AN1753" s="25"/>
      <c r="AO1753" s="25"/>
      <c r="AP1753" s="25"/>
      <c r="AQ1753" s="25"/>
      <c r="AR1753" s="25"/>
      <c r="AS1753" s="25"/>
      <c r="AT1753" s="25"/>
      <c r="AU1753" s="25"/>
      <c r="AV1753" s="25"/>
      <c r="AW1753" s="25"/>
      <c r="AX1753" s="25"/>
    </row>
    <row r="1754" spans="7:50" ht="12.75">
      <c r="G1754" s="49"/>
      <c r="K1754" s="100"/>
      <c r="L1754" s="100"/>
      <c r="M1754" s="106"/>
      <c r="N1754" s="106"/>
      <c r="O1754" s="27"/>
      <c r="P1754" s="27"/>
      <c r="Q1754" s="27"/>
      <c r="R1754" s="27"/>
      <c r="S1754" s="27"/>
      <c r="T1754" s="27"/>
      <c r="U1754" s="27"/>
      <c r="V1754" s="27"/>
      <c r="W1754" s="27"/>
      <c r="X1754" s="27"/>
      <c r="Y1754" s="27"/>
      <c r="Z1754" s="27"/>
      <c r="AA1754" s="27"/>
      <c r="AC1754" s="25"/>
      <c r="AD1754" s="25"/>
      <c r="AE1754" s="25"/>
      <c r="AF1754" s="25"/>
      <c r="AG1754" s="25"/>
      <c r="AH1754" s="25"/>
      <c r="AI1754" s="25"/>
      <c r="AJ1754" s="25"/>
      <c r="AK1754" s="25"/>
      <c r="AL1754" s="25"/>
      <c r="AM1754" s="25"/>
      <c r="AN1754" s="25"/>
      <c r="AO1754" s="25"/>
      <c r="AP1754" s="25"/>
      <c r="AQ1754" s="25"/>
      <c r="AR1754" s="25"/>
      <c r="AS1754" s="25"/>
      <c r="AT1754" s="25"/>
      <c r="AU1754" s="25"/>
      <c r="AV1754" s="25"/>
      <c r="AW1754" s="25"/>
      <c r="AX1754" s="25"/>
    </row>
    <row r="1755" spans="7:50" ht="12.75">
      <c r="G1755" s="49"/>
      <c r="K1755" s="100"/>
      <c r="L1755" s="100"/>
      <c r="M1755" s="106"/>
      <c r="N1755" s="106"/>
      <c r="O1755" s="27"/>
      <c r="P1755" s="27"/>
      <c r="Q1755" s="27"/>
      <c r="R1755" s="27"/>
      <c r="S1755" s="27"/>
      <c r="T1755" s="27"/>
      <c r="U1755" s="27"/>
      <c r="V1755" s="27"/>
      <c r="W1755" s="27"/>
      <c r="X1755" s="27"/>
      <c r="Y1755" s="27"/>
      <c r="Z1755" s="27"/>
      <c r="AA1755" s="27"/>
      <c r="AC1755" s="25"/>
      <c r="AD1755" s="25"/>
      <c r="AE1755" s="25"/>
      <c r="AF1755" s="25"/>
      <c r="AG1755" s="25"/>
      <c r="AH1755" s="25"/>
      <c r="AI1755" s="25"/>
      <c r="AJ1755" s="25"/>
      <c r="AK1755" s="25"/>
      <c r="AL1755" s="25"/>
      <c r="AM1755" s="25"/>
      <c r="AN1755" s="25"/>
      <c r="AO1755" s="25"/>
      <c r="AP1755" s="25"/>
      <c r="AQ1755" s="25"/>
      <c r="AR1755" s="25"/>
      <c r="AS1755" s="25"/>
      <c r="AT1755" s="25"/>
      <c r="AU1755" s="25"/>
      <c r="AV1755" s="25"/>
      <c r="AW1755" s="25"/>
      <c r="AX1755" s="25"/>
    </row>
    <row r="1756" spans="7:50" ht="12.75">
      <c r="G1756" s="49"/>
      <c r="K1756" s="100"/>
      <c r="L1756" s="100"/>
      <c r="M1756" s="106"/>
      <c r="N1756" s="106"/>
      <c r="O1756" s="27"/>
      <c r="P1756" s="27"/>
      <c r="Q1756" s="27"/>
      <c r="R1756" s="27"/>
      <c r="S1756" s="27"/>
      <c r="T1756" s="27"/>
      <c r="U1756" s="27"/>
      <c r="V1756" s="27"/>
      <c r="W1756" s="27"/>
      <c r="X1756" s="27"/>
      <c r="Y1756" s="27"/>
      <c r="Z1756" s="27"/>
      <c r="AA1756" s="27"/>
      <c r="AC1756" s="25"/>
      <c r="AD1756" s="25"/>
      <c r="AE1756" s="25"/>
      <c r="AF1756" s="25"/>
      <c r="AG1756" s="25"/>
      <c r="AH1756" s="25"/>
      <c r="AI1756" s="25"/>
      <c r="AJ1756" s="25"/>
      <c r="AK1756" s="25"/>
      <c r="AL1756" s="25"/>
      <c r="AM1756" s="25"/>
      <c r="AN1756" s="25"/>
      <c r="AO1756" s="25"/>
      <c r="AP1756" s="25"/>
      <c r="AQ1756" s="25"/>
      <c r="AR1756" s="25"/>
      <c r="AS1756" s="25"/>
      <c r="AT1756" s="25"/>
      <c r="AU1756" s="25"/>
      <c r="AV1756" s="25"/>
      <c r="AW1756" s="25"/>
      <c r="AX1756" s="25"/>
    </row>
    <row r="1757" spans="7:50" ht="12.75">
      <c r="G1757" s="49"/>
      <c r="K1757" s="100"/>
      <c r="L1757" s="100"/>
      <c r="M1757" s="106"/>
      <c r="N1757" s="106"/>
      <c r="O1757" s="27"/>
      <c r="P1757" s="27"/>
      <c r="Q1757" s="27"/>
      <c r="R1757" s="27"/>
      <c r="S1757" s="27"/>
      <c r="T1757" s="27"/>
      <c r="U1757" s="27"/>
      <c r="V1757" s="27"/>
      <c r="W1757" s="27"/>
      <c r="X1757" s="27"/>
      <c r="Y1757" s="27"/>
      <c r="Z1757" s="27"/>
      <c r="AA1757" s="27"/>
      <c r="AC1757" s="25"/>
      <c r="AD1757" s="25"/>
      <c r="AE1757" s="25"/>
      <c r="AF1757" s="25"/>
      <c r="AG1757" s="25"/>
      <c r="AH1757" s="25"/>
      <c r="AI1757" s="25"/>
      <c r="AJ1757" s="25"/>
      <c r="AK1757" s="25"/>
      <c r="AL1757" s="25"/>
      <c r="AM1757" s="25"/>
      <c r="AN1757" s="25"/>
      <c r="AO1757" s="25"/>
      <c r="AP1757" s="25"/>
      <c r="AQ1757" s="25"/>
      <c r="AR1757" s="25"/>
      <c r="AS1757" s="25"/>
      <c r="AT1757" s="25"/>
      <c r="AU1757" s="25"/>
      <c r="AV1757" s="25"/>
      <c r="AW1757" s="25"/>
      <c r="AX1757" s="25"/>
    </row>
    <row r="1758" spans="7:50" ht="12.75">
      <c r="G1758" s="49"/>
      <c r="K1758" s="100"/>
      <c r="L1758" s="100"/>
      <c r="M1758" s="106"/>
      <c r="N1758" s="106"/>
      <c r="O1758" s="27"/>
      <c r="P1758" s="27"/>
      <c r="Q1758" s="27"/>
      <c r="R1758" s="27"/>
      <c r="S1758" s="27"/>
      <c r="T1758" s="27"/>
      <c r="U1758" s="27"/>
      <c r="V1758" s="27"/>
      <c r="W1758" s="27"/>
      <c r="X1758" s="27"/>
      <c r="Y1758" s="27"/>
      <c r="Z1758" s="27"/>
      <c r="AA1758" s="27"/>
      <c r="AC1758" s="25"/>
      <c r="AD1758" s="25"/>
      <c r="AE1758" s="25"/>
      <c r="AF1758" s="25"/>
      <c r="AG1758" s="25"/>
      <c r="AH1758" s="25"/>
      <c r="AI1758" s="25"/>
      <c r="AJ1758" s="25"/>
      <c r="AK1758" s="25"/>
      <c r="AL1758" s="25"/>
      <c r="AM1758" s="25"/>
      <c r="AN1758" s="25"/>
      <c r="AO1758" s="25"/>
      <c r="AP1758" s="25"/>
      <c r="AQ1758" s="25"/>
      <c r="AR1758" s="25"/>
      <c r="AS1758" s="25"/>
      <c r="AT1758" s="25"/>
      <c r="AU1758" s="25"/>
      <c r="AV1758" s="25"/>
      <c r="AW1758" s="25"/>
      <c r="AX1758" s="25"/>
    </row>
    <row r="1759" spans="7:50" ht="12.75">
      <c r="G1759" s="49"/>
      <c r="K1759" s="100"/>
      <c r="L1759" s="100"/>
      <c r="M1759" s="106"/>
      <c r="N1759" s="106"/>
      <c r="O1759" s="27"/>
      <c r="P1759" s="27"/>
      <c r="Q1759" s="27"/>
      <c r="R1759" s="27"/>
      <c r="S1759" s="27"/>
      <c r="T1759" s="27"/>
      <c r="U1759" s="27"/>
      <c r="V1759" s="27"/>
      <c r="W1759" s="27"/>
      <c r="X1759" s="27"/>
      <c r="Y1759" s="27"/>
      <c r="Z1759" s="27"/>
      <c r="AA1759" s="27"/>
      <c r="AC1759" s="25"/>
      <c r="AD1759" s="25"/>
      <c r="AE1759" s="25"/>
      <c r="AF1759" s="25"/>
      <c r="AG1759" s="25"/>
      <c r="AH1759" s="25"/>
      <c r="AI1759" s="25"/>
      <c r="AJ1759" s="25"/>
      <c r="AK1759" s="25"/>
      <c r="AL1759" s="25"/>
      <c r="AM1759" s="25"/>
      <c r="AN1759" s="25"/>
      <c r="AO1759" s="25"/>
      <c r="AP1759" s="25"/>
      <c r="AQ1759" s="25"/>
      <c r="AR1759" s="25"/>
      <c r="AS1759" s="25"/>
      <c r="AT1759" s="25"/>
      <c r="AU1759" s="25"/>
      <c r="AV1759" s="25"/>
      <c r="AW1759" s="25"/>
      <c r="AX1759" s="25"/>
    </row>
    <row r="1760" spans="7:50" ht="12.75">
      <c r="G1760" s="49"/>
      <c r="K1760" s="100"/>
      <c r="L1760" s="100"/>
      <c r="M1760" s="106"/>
      <c r="N1760" s="106"/>
      <c r="O1760" s="27"/>
      <c r="P1760" s="27"/>
      <c r="Q1760" s="27"/>
      <c r="R1760" s="27"/>
      <c r="S1760" s="27"/>
      <c r="T1760" s="27"/>
      <c r="U1760" s="27"/>
      <c r="V1760" s="27"/>
      <c r="W1760" s="27"/>
      <c r="X1760" s="27"/>
      <c r="Y1760" s="27"/>
      <c r="Z1760" s="27"/>
      <c r="AA1760" s="27"/>
      <c r="AC1760" s="25"/>
      <c r="AD1760" s="25"/>
      <c r="AE1760" s="25"/>
      <c r="AF1760" s="25"/>
      <c r="AG1760" s="25"/>
      <c r="AH1760" s="25"/>
      <c r="AI1760" s="25"/>
      <c r="AJ1760" s="25"/>
      <c r="AK1760" s="25"/>
      <c r="AL1760" s="25"/>
      <c r="AM1760" s="25"/>
      <c r="AN1760" s="25"/>
      <c r="AO1760" s="25"/>
      <c r="AP1760" s="25"/>
      <c r="AQ1760" s="25"/>
      <c r="AR1760" s="25"/>
      <c r="AS1760" s="25"/>
      <c r="AT1760" s="25"/>
      <c r="AU1760" s="25"/>
      <c r="AV1760" s="25"/>
      <c r="AW1760" s="25"/>
      <c r="AX1760" s="25"/>
    </row>
    <row r="1761" spans="7:50" ht="12.75">
      <c r="G1761" s="49"/>
      <c r="K1761" s="100"/>
      <c r="L1761" s="100"/>
      <c r="M1761" s="106"/>
      <c r="N1761" s="106"/>
      <c r="O1761" s="27"/>
      <c r="P1761" s="27"/>
      <c r="Q1761" s="27"/>
      <c r="R1761" s="27"/>
      <c r="S1761" s="27"/>
      <c r="T1761" s="27"/>
      <c r="U1761" s="27"/>
      <c r="V1761" s="27"/>
      <c r="W1761" s="27"/>
      <c r="X1761" s="27"/>
      <c r="Y1761" s="27"/>
      <c r="Z1761" s="27"/>
      <c r="AA1761" s="27"/>
      <c r="AC1761" s="25"/>
      <c r="AD1761" s="25"/>
      <c r="AE1761" s="25"/>
      <c r="AF1761" s="25"/>
      <c r="AG1761" s="25"/>
      <c r="AH1761" s="25"/>
      <c r="AI1761" s="25"/>
      <c r="AJ1761" s="25"/>
      <c r="AK1761" s="25"/>
      <c r="AL1761" s="25"/>
      <c r="AM1761" s="25"/>
      <c r="AN1761" s="25"/>
      <c r="AO1761" s="25"/>
      <c r="AP1761" s="25"/>
      <c r="AQ1761" s="25"/>
      <c r="AR1761" s="25"/>
      <c r="AS1761" s="25"/>
      <c r="AT1761" s="25"/>
      <c r="AU1761" s="25"/>
      <c r="AV1761" s="25"/>
      <c r="AW1761" s="25"/>
      <c r="AX1761" s="25"/>
    </row>
    <row r="1762" spans="7:50" ht="12.75">
      <c r="G1762" s="49"/>
      <c r="K1762" s="100"/>
      <c r="L1762" s="100"/>
      <c r="M1762" s="106"/>
      <c r="N1762" s="106"/>
      <c r="O1762" s="27"/>
      <c r="P1762" s="27"/>
      <c r="Q1762" s="27"/>
      <c r="R1762" s="27"/>
      <c r="S1762" s="27"/>
      <c r="T1762" s="27"/>
      <c r="U1762" s="27"/>
      <c r="V1762" s="27"/>
      <c r="W1762" s="27"/>
      <c r="X1762" s="27"/>
      <c r="Y1762" s="27"/>
      <c r="Z1762" s="27"/>
      <c r="AA1762" s="27"/>
      <c r="AC1762" s="25"/>
      <c r="AD1762" s="25"/>
      <c r="AE1762" s="25"/>
      <c r="AF1762" s="25"/>
      <c r="AG1762" s="25"/>
      <c r="AH1762" s="25"/>
      <c r="AI1762" s="25"/>
      <c r="AJ1762" s="25"/>
      <c r="AK1762" s="25"/>
      <c r="AL1762" s="25"/>
      <c r="AM1762" s="25"/>
      <c r="AN1762" s="25"/>
      <c r="AO1762" s="25"/>
      <c r="AP1762" s="25"/>
      <c r="AQ1762" s="25"/>
      <c r="AR1762" s="25"/>
      <c r="AS1762" s="25"/>
      <c r="AT1762" s="25"/>
      <c r="AU1762" s="25"/>
      <c r="AV1762" s="25"/>
      <c r="AW1762" s="25"/>
      <c r="AX1762" s="25"/>
    </row>
    <row r="1763" spans="7:50" ht="12.75">
      <c r="G1763" s="49"/>
      <c r="K1763" s="100"/>
      <c r="L1763" s="100"/>
      <c r="M1763" s="106"/>
      <c r="N1763" s="106"/>
      <c r="O1763" s="27"/>
      <c r="P1763" s="27"/>
      <c r="Q1763" s="27"/>
      <c r="R1763" s="27"/>
      <c r="S1763" s="27"/>
      <c r="T1763" s="27"/>
      <c r="U1763" s="27"/>
      <c r="V1763" s="27"/>
      <c r="W1763" s="27"/>
      <c r="X1763" s="27"/>
      <c r="Y1763" s="27"/>
      <c r="Z1763" s="27"/>
      <c r="AA1763" s="27"/>
      <c r="AC1763" s="25"/>
      <c r="AD1763" s="25"/>
      <c r="AE1763" s="25"/>
      <c r="AF1763" s="25"/>
      <c r="AG1763" s="25"/>
      <c r="AH1763" s="25"/>
      <c r="AI1763" s="25"/>
      <c r="AJ1763" s="25"/>
      <c r="AK1763" s="25"/>
      <c r="AL1763" s="25"/>
      <c r="AM1763" s="25"/>
      <c r="AN1763" s="25"/>
      <c r="AO1763" s="25"/>
      <c r="AP1763" s="25"/>
      <c r="AQ1763" s="25"/>
      <c r="AR1763" s="25"/>
      <c r="AS1763" s="25"/>
      <c r="AT1763" s="25"/>
      <c r="AU1763" s="25"/>
      <c r="AV1763" s="25"/>
      <c r="AW1763" s="25"/>
      <c r="AX1763" s="25"/>
    </row>
    <row r="1764" spans="7:50" ht="12.75">
      <c r="G1764" s="49"/>
      <c r="K1764" s="100"/>
      <c r="L1764" s="100"/>
      <c r="M1764" s="106"/>
      <c r="N1764" s="106"/>
      <c r="O1764" s="27"/>
      <c r="P1764" s="27"/>
      <c r="Q1764" s="27"/>
      <c r="R1764" s="27"/>
      <c r="S1764" s="27"/>
      <c r="T1764" s="27"/>
      <c r="U1764" s="27"/>
      <c r="V1764" s="27"/>
      <c r="W1764" s="27"/>
      <c r="X1764" s="27"/>
      <c r="Y1764" s="27"/>
      <c r="Z1764" s="27"/>
      <c r="AA1764" s="27"/>
      <c r="AC1764" s="25"/>
      <c r="AD1764" s="25"/>
      <c r="AE1764" s="25"/>
      <c r="AF1764" s="25"/>
      <c r="AG1764" s="25"/>
      <c r="AH1764" s="25"/>
      <c r="AI1764" s="25"/>
      <c r="AJ1764" s="25"/>
      <c r="AK1764" s="25"/>
      <c r="AL1764" s="25"/>
      <c r="AM1764" s="25"/>
      <c r="AN1764" s="25"/>
      <c r="AO1764" s="25"/>
      <c r="AP1764" s="25"/>
      <c r="AQ1764" s="25"/>
      <c r="AR1764" s="25"/>
      <c r="AS1764" s="25"/>
      <c r="AT1764" s="25"/>
      <c r="AU1764" s="25"/>
      <c r="AV1764" s="25"/>
      <c r="AW1764" s="25"/>
      <c r="AX1764" s="25"/>
    </row>
    <row r="1765" spans="7:50" ht="12.75">
      <c r="G1765" s="49"/>
      <c r="K1765" s="100"/>
      <c r="L1765" s="100"/>
      <c r="M1765" s="106"/>
      <c r="N1765" s="106"/>
      <c r="O1765" s="27"/>
      <c r="P1765" s="27"/>
      <c r="Q1765" s="27"/>
      <c r="R1765" s="27"/>
      <c r="S1765" s="27"/>
      <c r="T1765" s="27"/>
      <c r="U1765" s="27"/>
      <c r="V1765" s="27"/>
      <c r="W1765" s="27"/>
      <c r="X1765" s="27"/>
      <c r="Y1765" s="27"/>
      <c r="Z1765" s="27"/>
      <c r="AA1765" s="27"/>
      <c r="AC1765" s="25"/>
      <c r="AD1765" s="25"/>
      <c r="AE1765" s="25"/>
      <c r="AF1765" s="25"/>
      <c r="AG1765" s="25"/>
      <c r="AH1765" s="25"/>
      <c r="AI1765" s="25"/>
      <c r="AJ1765" s="25"/>
      <c r="AK1765" s="25"/>
      <c r="AL1765" s="25"/>
      <c r="AM1765" s="25"/>
      <c r="AN1765" s="25"/>
      <c r="AO1765" s="25"/>
      <c r="AP1765" s="25"/>
      <c r="AQ1765" s="25"/>
      <c r="AR1765" s="25"/>
      <c r="AS1765" s="25"/>
      <c r="AT1765" s="25"/>
      <c r="AU1765" s="25"/>
      <c r="AV1765" s="25"/>
      <c r="AW1765" s="25"/>
      <c r="AX1765" s="25"/>
    </row>
    <row r="1766" spans="7:50" ht="12.75">
      <c r="G1766" s="49"/>
      <c r="K1766" s="100"/>
      <c r="L1766" s="100"/>
      <c r="M1766" s="106"/>
      <c r="N1766" s="106"/>
      <c r="O1766" s="27"/>
      <c r="P1766" s="27"/>
      <c r="Q1766" s="27"/>
      <c r="R1766" s="27"/>
      <c r="S1766" s="27"/>
      <c r="T1766" s="27"/>
      <c r="U1766" s="27"/>
      <c r="V1766" s="27"/>
      <c r="W1766" s="27"/>
      <c r="X1766" s="27"/>
      <c r="Y1766" s="27"/>
      <c r="Z1766" s="27"/>
      <c r="AA1766" s="27"/>
      <c r="AC1766" s="25"/>
      <c r="AD1766" s="25"/>
      <c r="AE1766" s="25"/>
      <c r="AF1766" s="25"/>
      <c r="AG1766" s="25"/>
      <c r="AH1766" s="25"/>
      <c r="AI1766" s="25"/>
      <c r="AJ1766" s="25"/>
      <c r="AK1766" s="25"/>
      <c r="AL1766" s="25"/>
      <c r="AM1766" s="25"/>
      <c r="AN1766" s="25"/>
      <c r="AO1766" s="25"/>
      <c r="AP1766" s="25"/>
      <c r="AQ1766" s="25"/>
      <c r="AR1766" s="25"/>
      <c r="AS1766" s="25"/>
      <c r="AT1766" s="25"/>
      <c r="AU1766" s="25"/>
      <c r="AV1766" s="25"/>
      <c r="AW1766" s="25"/>
      <c r="AX1766" s="25"/>
    </row>
    <row r="1767" spans="7:50" ht="12.75">
      <c r="G1767" s="49"/>
      <c r="K1767" s="100"/>
      <c r="L1767" s="100"/>
      <c r="M1767" s="106"/>
      <c r="N1767" s="106"/>
      <c r="O1767" s="27"/>
      <c r="P1767" s="27"/>
      <c r="Q1767" s="27"/>
      <c r="R1767" s="27"/>
      <c r="S1767" s="27"/>
      <c r="T1767" s="27"/>
      <c r="U1767" s="27"/>
      <c r="V1767" s="27"/>
      <c r="W1767" s="27"/>
      <c r="X1767" s="27"/>
      <c r="Y1767" s="27"/>
      <c r="Z1767" s="27"/>
      <c r="AA1767" s="27"/>
      <c r="AC1767" s="25"/>
      <c r="AD1767" s="25"/>
      <c r="AE1767" s="25"/>
      <c r="AF1767" s="25"/>
      <c r="AG1767" s="25"/>
      <c r="AH1767" s="25"/>
      <c r="AI1767" s="25"/>
      <c r="AJ1767" s="25"/>
      <c r="AK1767" s="25"/>
      <c r="AL1767" s="25"/>
      <c r="AM1767" s="25"/>
      <c r="AN1767" s="25"/>
      <c r="AO1767" s="25"/>
      <c r="AP1767" s="25"/>
      <c r="AQ1767" s="25"/>
      <c r="AR1767" s="25"/>
      <c r="AS1767" s="25"/>
      <c r="AT1767" s="25"/>
      <c r="AU1767" s="25"/>
      <c r="AV1767" s="25"/>
      <c r="AW1767" s="25"/>
      <c r="AX1767" s="25"/>
    </row>
    <row r="1768" spans="7:50" ht="12.75">
      <c r="G1768" s="49"/>
      <c r="K1768" s="100"/>
      <c r="L1768" s="100"/>
      <c r="M1768" s="106"/>
      <c r="N1768" s="106"/>
      <c r="O1768" s="27"/>
      <c r="P1768" s="27"/>
      <c r="Q1768" s="27"/>
      <c r="R1768" s="27"/>
      <c r="S1768" s="27"/>
      <c r="T1768" s="27"/>
      <c r="U1768" s="27"/>
      <c r="V1768" s="27"/>
      <c r="W1768" s="27"/>
      <c r="X1768" s="27"/>
      <c r="Y1768" s="27"/>
      <c r="Z1768" s="27"/>
      <c r="AA1768" s="27"/>
      <c r="AC1768" s="25"/>
      <c r="AD1768" s="25"/>
      <c r="AE1768" s="25"/>
      <c r="AF1768" s="25"/>
      <c r="AG1768" s="25"/>
      <c r="AH1768" s="25"/>
      <c r="AI1768" s="25"/>
      <c r="AJ1768" s="25"/>
      <c r="AK1768" s="25"/>
      <c r="AL1768" s="25"/>
      <c r="AM1768" s="25"/>
      <c r="AN1768" s="25"/>
      <c r="AO1768" s="25"/>
      <c r="AP1768" s="25"/>
      <c r="AQ1768" s="25"/>
      <c r="AR1768" s="25"/>
      <c r="AS1768" s="25"/>
      <c r="AT1768" s="25"/>
      <c r="AU1768" s="25"/>
      <c r="AV1768" s="25"/>
      <c r="AW1768" s="25"/>
      <c r="AX1768" s="25"/>
    </row>
    <row r="1769" spans="7:50" ht="12.75">
      <c r="G1769" s="49"/>
      <c r="K1769" s="100"/>
      <c r="L1769" s="100"/>
      <c r="M1769" s="106"/>
      <c r="N1769" s="106"/>
      <c r="O1769" s="27"/>
      <c r="P1769" s="27"/>
      <c r="Q1769" s="27"/>
      <c r="R1769" s="27"/>
      <c r="S1769" s="27"/>
      <c r="T1769" s="27"/>
      <c r="U1769" s="27"/>
      <c r="V1769" s="27"/>
      <c r="W1769" s="27"/>
      <c r="X1769" s="27"/>
      <c r="Y1769" s="27"/>
      <c r="Z1769" s="27"/>
      <c r="AA1769" s="27"/>
      <c r="AC1769" s="25"/>
      <c r="AD1769" s="25"/>
      <c r="AE1769" s="25"/>
      <c r="AF1769" s="25"/>
      <c r="AG1769" s="25"/>
      <c r="AH1769" s="25"/>
      <c r="AI1769" s="25"/>
      <c r="AJ1769" s="25"/>
      <c r="AK1769" s="25"/>
      <c r="AL1769" s="25"/>
      <c r="AM1769" s="25"/>
      <c r="AN1769" s="25"/>
      <c r="AO1769" s="25"/>
      <c r="AP1769" s="25"/>
      <c r="AQ1769" s="25"/>
      <c r="AR1769" s="25"/>
      <c r="AS1769" s="25"/>
      <c r="AT1769" s="25"/>
      <c r="AU1769" s="25"/>
      <c r="AV1769" s="25"/>
      <c r="AW1769" s="25"/>
      <c r="AX1769" s="25"/>
    </row>
    <row r="1770" spans="7:50" ht="12.75">
      <c r="G1770" s="49"/>
      <c r="K1770" s="100"/>
      <c r="L1770" s="100"/>
      <c r="M1770" s="106"/>
      <c r="N1770" s="106"/>
      <c r="O1770" s="27"/>
      <c r="P1770" s="27"/>
      <c r="Q1770" s="27"/>
      <c r="R1770" s="27"/>
      <c r="S1770" s="27"/>
      <c r="T1770" s="27"/>
      <c r="U1770" s="27"/>
      <c r="V1770" s="27"/>
      <c r="W1770" s="27"/>
      <c r="X1770" s="27"/>
      <c r="Y1770" s="27"/>
      <c r="Z1770" s="27"/>
      <c r="AA1770" s="27"/>
      <c r="AC1770" s="25"/>
      <c r="AD1770" s="25"/>
      <c r="AE1770" s="25"/>
      <c r="AF1770" s="25"/>
      <c r="AG1770" s="25"/>
      <c r="AH1770" s="25"/>
      <c r="AI1770" s="25"/>
      <c r="AJ1770" s="25"/>
      <c r="AK1770" s="25"/>
      <c r="AL1770" s="25"/>
      <c r="AM1770" s="25"/>
      <c r="AN1770" s="25"/>
      <c r="AO1770" s="25"/>
      <c r="AP1770" s="25"/>
      <c r="AQ1770" s="25"/>
      <c r="AR1770" s="25"/>
      <c r="AS1770" s="25"/>
      <c r="AT1770" s="25"/>
      <c r="AU1770" s="25"/>
      <c r="AV1770" s="25"/>
      <c r="AW1770" s="25"/>
      <c r="AX1770" s="25"/>
    </row>
    <row r="1771" spans="7:50" ht="12.75">
      <c r="G1771" s="49"/>
      <c r="K1771" s="100"/>
      <c r="L1771" s="100"/>
      <c r="M1771" s="106"/>
      <c r="N1771" s="106"/>
      <c r="O1771" s="27"/>
      <c r="P1771" s="27"/>
      <c r="Q1771" s="27"/>
      <c r="R1771" s="27"/>
      <c r="S1771" s="27"/>
      <c r="T1771" s="27"/>
      <c r="U1771" s="27"/>
      <c r="V1771" s="27"/>
      <c r="W1771" s="27"/>
      <c r="X1771" s="27"/>
      <c r="Y1771" s="27"/>
      <c r="Z1771" s="27"/>
      <c r="AA1771" s="27"/>
      <c r="AC1771" s="25"/>
      <c r="AD1771" s="25"/>
      <c r="AE1771" s="25"/>
      <c r="AF1771" s="25"/>
      <c r="AG1771" s="25"/>
      <c r="AH1771" s="25"/>
      <c r="AI1771" s="25"/>
      <c r="AJ1771" s="25"/>
      <c r="AK1771" s="25"/>
      <c r="AL1771" s="25"/>
      <c r="AM1771" s="25"/>
      <c r="AN1771" s="25"/>
      <c r="AO1771" s="25"/>
      <c r="AP1771" s="25"/>
      <c r="AQ1771" s="25"/>
      <c r="AR1771" s="25"/>
      <c r="AS1771" s="25"/>
      <c r="AT1771" s="25"/>
      <c r="AU1771" s="25"/>
      <c r="AV1771" s="25"/>
      <c r="AW1771" s="25"/>
      <c r="AX1771" s="25"/>
    </row>
    <row r="1772" spans="7:50" ht="12.75">
      <c r="G1772" s="49"/>
      <c r="K1772" s="100"/>
      <c r="L1772" s="100"/>
      <c r="M1772" s="106"/>
      <c r="N1772" s="106"/>
      <c r="O1772" s="27"/>
      <c r="P1772" s="27"/>
      <c r="Q1772" s="27"/>
      <c r="R1772" s="27"/>
      <c r="S1772" s="27"/>
      <c r="T1772" s="27"/>
      <c r="U1772" s="27"/>
      <c r="V1772" s="27"/>
      <c r="W1772" s="27"/>
      <c r="X1772" s="27"/>
      <c r="Y1772" s="27"/>
      <c r="Z1772" s="27"/>
      <c r="AA1772" s="27"/>
      <c r="AC1772" s="25"/>
      <c r="AD1772" s="25"/>
      <c r="AE1772" s="25"/>
      <c r="AF1772" s="25"/>
      <c r="AG1772" s="25"/>
      <c r="AH1772" s="25"/>
      <c r="AI1772" s="25"/>
      <c r="AJ1772" s="25"/>
      <c r="AK1772" s="25"/>
      <c r="AL1772" s="25"/>
      <c r="AM1772" s="25"/>
      <c r="AN1772" s="25"/>
      <c r="AO1772" s="25"/>
      <c r="AP1772" s="25"/>
      <c r="AQ1772" s="25"/>
      <c r="AR1772" s="25"/>
      <c r="AS1772" s="25"/>
      <c r="AT1772" s="25"/>
      <c r="AU1772" s="25"/>
      <c r="AV1772" s="25"/>
      <c r="AW1772" s="25"/>
      <c r="AX1772" s="25"/>
    </row>
    <row r="1773" spans="7:50" ht="12.75">
      <c r="G1773" s="49"/>
      <c r="K1773" s="100"/>
      <c r="L1773" s="100"/>
      <c r="M1773" s="106"/>
      <c r="N1773" s="106"/>
      <c r="O1773" s="27"/>
      <c r="P1773" s="27"/>
      <c r="Q1773" s="27"/>
      <c r="R1773" s="27"/>
      <c r="S1773" s="27"/>
      <c r="T1773" s="27"/>
      <c r="U1773" s="27"/>
      <c r="V1773" s="27"/>
      <c r="W1773" s="27"/>
      <c r="X1773" s="27"/>
      <c r="Y1773" s="27"/>
      <c r="Z1773" s="27"/>
      <c r="AA1773" s="27"/>
      <c r="AC1773" s="25"/>
      <c r="AD1773" s="25"/>
      <c r="AE1773" s="25"/>
      <c r="AF1773" s="25"/>
      <c r="AG1773" s="25"/>
      <c r="AH1773" s="25"/>
      <c r="AI1773" s="25"/>
      <c r="AJ1773" s="25"/>
      <c r="AK1773" s="25"/>
      <c r="AL1773" s="25"/>
      <c r="AM1773" s="25"/>
      <c r="AN1773" s="25"/>
      <c r="AO1773" s="25"/>
      <c r="AP1773" s="25"/>
      <c r="AQ1773" s="25"/>
      <c r="AR1773" s="25"/>
      <c r="AS1773" s="25"/>
      <c r="AT1773" s="25"/>
      <c r="AU1773" s="25"/>
      <c r="AV1773" s="25"/>
      <c r="AW1773" s="25"/>
      <c r="AX1773" s="25"/>
    </row>
    <row r="1774" spans="7:50" ht="12.75">
      <c r="G1774" s="49"/>
      <c r="K1774" s="100"/>
      <c r="L1774" s="100"/>
      <c r="M1774" s="106"/>
      <c r="N1774" s="106"/>
      <c r="O1774" s="27"/>
      <c r="P1774" s="27"/>
      <c r="Q1774" s="27"/>
      <c r="R1774" s="27"/>
      <c r="S1774" s="27"/>
      <c r="T1774" s="27"/>
      <c r="U1774" s="27"/>
      <c r="V1774" s="27"/>
      <c r="W1774" s="27"/>
      <c r="X1774" s="27"/>
      <c r="Y1774" s="27"/>
      <c r="Z1774" s="27"/>
      <c r="AA1774" s="27"/>
      <c r="AC1774" s="25"/>
      <c r="AD1774" s="25"/>
      <c r="AE1774" s="25"/>
      <c r="AF1774" s="25"/>
      <c r="AG1774" s="25"/>
      <c r="AH1774" s="25"/>
      <c r="AI1774" s="25"/>
      <c r="AJ1774" s="25"/>
      <c r="AK1774" s="25"/>
      <c r="AL1774" s="25"/>
      <c r="AM1774" s="25"/>
      <c r="AN1774" s="25"/>
      <c r="AO1774" s="25"/>
      <c r="AP1774" s="25"/>
      <c r="AQ1774" s="25"/>
      <c r="AR1774" s="25"/>
      <c r="AS1774" s="25"/>
      <c r="AT1774" s="25"/>
      <c r="AU1774" s="25"/>
      <c r="AV1774" s="25"/>
      <c r="AW1774" s="25"/>
      <c r="AX1774" s="25"/>
    </row>
    <row r="1775" spans="7:50" ht="12.75">
      <c r="G1775" s="49"/>
      <c r="K1775" s="100"/>
      <c r="L1775" s="100"/>
      <c r="M1775" s="106"/>
      <c r="N1775" s="106"/>
      <c r="O1775" s="27"/>
      <c r="P1775" s="27"/>
      <c r="Q1775" s="27"/>
      <c r="R1775" s="27"/>
      <c r="S1775" s="27"/>
      <c r="T1775" s="27"/>
      <c r="U1775" s="27"/>
      <c r="V1775" s="27"/>
      <c r="W1775" s="27"/>
      <c r="X1775" s="27"/>
      <c r="Y1775" s="27"/>
      <c r="Z1775" s="27"/>
      <c r="AA1775" s="27"/>
      <c r="AC1775" s="25"/>
      <c r="AD1775" s="25"/>
      <c r="AE1775" s="25"/>
      <c r="AF1775" s="25"/>
      <c r="AG1775" s="25"/>
      <c r="AH1775" s="25"/>
      <c r="AI1775" s="25"/>
      <c r="AJ1775" s="25"/>
      <c r="AK1775" s="25"/>
      <c r="AL1775" s="25"/>
      <c r="AM1775" s="25"/>
      <c r="AN1775" s="25"/>
      <c r="AO1775" s="25"/>
      <c r="AP1775" s="25"/>
      <c r="AQ1775" s="25"/>
      <c r="AR1775" s="25"/>
      <c r="AS1775" s="25"/>
      <c r="AT1775" s="25"/>
      <c r="AU1775" s="25"/>
      <c r="AV1775" s="25"/>
      <c r="AW1775" s="25"/>
      <c r="AX1775" s="25"/>
    </row>
    <row r="1776" spans="7:50" ht="12.75">
      <c r="G1776" s="49"/>
      <c r="K1776" s="100"/>
      <c r="L1776" s="100"/>
      <c r="M1776" s="106"/>
      <c r="N1776" s="106"/>
      <c r="O1776" s="27"/>
      <c r="P1776" s="27"/>
      <c r="Q1776" s="27"/>
      <c r="R1776" s="27"/>
      <c r="S1776" s="27"/>
      <c r="T1776" s="27"/>
      <c r="U1776" s="27"/>
      <c r="V1776" s="27"/>
      <c r="W1776" s="27"/>
      <c r="X1776" s="27"/>
      <c r="Y1776" s="27"/>
      <c r="Z1776" s="27"/>
      <c r="AA1776" s="27"/>
      <c r="AC1776" s="25"/>
      <c r="AD1776" s="25"/>
      <c r="AE1776" s="25"/>
      <c r="AF1776" s="25"/>
      <c r="AG1776" s="25"/>
      <c r="AH1776" s="25"/>
      <c r="AI1776" s="25"/>
      <c r="AJ1776" s="25"/>
      <c r="AK1776" s="25"/>
      <c r="AL1776" s="25"/>
      <c r="AM1776" s="25"/>
      <c r="AN1776" s="25"/>
      <c r="AO1776" s="25"/>
      <c r="AP1776" s="25"/>
      <c r="AQ1776" s="25"/>
      <c r="AR1776" s="25"/>
      <c r="AS1776" s="25"/>
      <c r="AT1776" s="25"/>
      <c r="AU1776" s="25"/>
      <c r="AV1776" s="25"/>
      <c r="AW1776" s="25"/>
      <c r="AX1776" s="25"/>
    </row>
    <row r="1777" spans="7:50" ht="12.75">
      <c r="G1777" s="49"/>
      <c r="K1777" s="100"/>
      <c r="L1777" s="100"/>
      <c r="M1777" s="106"/>
      <c r="N1777" s="106"/>
      <c r="O1777" s="27"/>
      <c r="P1777" s="27"/>
      <c r="Q1777" s="27"/>
      <c r="R1777" s="27"/>
      <c r="S1777" s="27"/>
      <c r="T1777" s="27"/>
      <c r="U1777" s="27"/>
      <c r="V1777" s="27"/>
      <c r="W1777" s="27"/>
      <c r="X1777" s="27"/>
      <c r="Y1777" s="27"/>
      <c r="Z1777" s="27"/>
      <c r="AA1777" s="27"/>
      <c r="AC1777" s="25"/>
      <c r="AD1777" s="25"/>
      <c r="AE1777" s="25"/>
      <c r="AF1777" s="25"/>
      <c r="AG1777" s="25"/>
      <c r="AH1777" s="25"/>
      <c r="AI1777" s="25"/>
      <c r="AJ1777" s="25"/>
      <c r="AK1777" s="25"/>
      <c r="AL1777" s="25"/>
      <c r="AM1777" s="25"/>
      <c r="AN1777" s="25"/>
      <c r="AO1777" s="25"/>
      <c r="AP1777" s="25"/>
      <c r="AQ1777" s="25"/>
      <c r="AR1777" s="25"/>
      <c r="AS1777" s="25"/>
      <c r="AT1777" s="25"/>
      <c r="AU1777" s="25"/>
      <c r="AV1777" s="25"/>
      <c r="AW1777" s="25"/>
      <c r="AX1777" s="25"/>
    </row>
    <row r="1778" spans="7:50" ht="12.75">
      <c r="G1778" s="49"/>
      <c r="K1778" s="100"/>
      <c r="L1778" s="100"/>
      <c r="M1778" s="106"/>
      <c r="N1778" s="106"/>
      <c r="O1778" s="27"/>
      <c r="P1778" s="27"/>
      <c r="Q1778" s="27"/>
      <c r="R1778" s="27"/>
      <c r="S1778" s="27"/>
      <c r="T1778" s="27"/>
      <c r="U1778" s="27"/>
      <c r="V1778" s="27"/>
      <c r="W1778" s="27"/>
      <c r="X1778" s="27"/>
      <c r="Y1778" s="27"/>
      <c r="Z1778" s="27"/>
      <c r="AA1778" s="27"/>
      <c r="AC1778" s="25"/>
      <c r="AD1778" s="25"/>
      <c r="AE1778" s="25"/>
      <c r="AF1778" s="25"/>
      <c r="AG1778" s="25"/>
      <c r="AH1778" s="25"/>
      <c r="AI1778" s="25"/>
      <c r="AJ1778" s="25"/>
      <c r="AK1778" s="25"/>
      <c r="AL1778" s="25"/>
      <c r="AM1778" s="25"/>
      <c r="AN1778" s="25"/>
      <c r="AO1778" s="25"/>
      <c r="AP1778" s="25"/>
      <c r="AQ1778" s="25"/>
      <c r="AR1778" s="25"/>
      <c r="AS1778" s="25"/>
      <c r="AT1778" s="25"/>
      <c r="AU1778" s="25"/>
      <c r="AV1778" s="25"/>
      <c r="AW1778" s="25"/>
      <c r="AX1778" s="25"/>
    </row>
    <row r="1779" spans="7:50" ht="12.75">
      <c r="G1779" s="49"/>
      <c r="K1779" s="100"/>
      <c r="L1779" s="100"/>
      <c r="M1779" s="106"/>
      <c r="N1779" s="106"/>
      <c r="O1779" s="27"/>
      <c r="P1779" s="27"/>
      <c r="Q1779" s="27"/>
      <c r="R1779" s="27"/>
      <c r="S1779" s="27"/>
      <c r="T1779" s="27"/>
      <c r="U1779" s="27"/>
      <c r="V1779" s="27"/>
      <c r="W1779" s="27"/>
      <c r="X1779" s="27"/>
      <c r="Y1779" s="27"/>
      <c r="Z1779" s="27"/>
      <c r="AA1779" s="27"/>
      <c r="AC1779" s="25"/>
      <c r="AD1779" s="25"/>
      <c r="AE1779" s="25"/>
      <c r="AF1779" s="25"/>
      <c r="AG1779" s="25"/>
      <c r="AH1779" s="25"/>
      <c r="AI1779" s="25"/>
      <c r="AJ1779" s="25"/>
      <c r="AK1779" s="25"/>
      <c r="AL1779" s="25"/>
      <c r="AM1779" s="25"/>
      <c r="AN1779" s="25"/>
      <c r="AO1779" s="25"/>
      <c r="AP1779" s="25"/>
      <c r="AQ1779" s="25"/>
      <c r="AR1779" s="25"/>
      <c r="AS1779" s="25"/>
      <c r="AT1779" s="25"/>
      <c r="AU1779" s="25"/>
      <c r="AV1779" s="25"/>
      <c r="AW1779" s="25"/>
      <c r="AX1779" s="25"/>
    </row>
    <row r="1780" spans="7:50" ht="12.75">
      <c r="G1780" s="49"/>
      <c r="K1780" s="100"/>
      <c r="L1780" s="100"/>
      <c r="M1780" s="106"/>
      <c r="N1780" s="106"/>
      <c r="O1780" s="27"/>
      <c r="P1780" s="27"/>
      <c r="Q1780" s="27"/>
      <c r="R1780" s="27"/>
      <c r="S1780" s="27"/>
      <c r="T1780" s="27"/>
      <c r="U1780" s="27"/>
      <c r="V1780" s="27"/>
      <c r="W1780" s="27"/>
      <c r="X1780" s="27"/>
      <c r="Y1780" s="27"/>
      <c r="Z1780" s="27"/>
      <c r="AA1780" s="27"/>
      <c r="AC1780" s="25"/>
      <c r="AD1780" s="25"/>
      <c r="AE1780" s="25"/>
      <c r="AF1780" s="25"/>
      <c r="AG1780" s="25"/>
      <c r="AH1780" s="25"/>
      <c r="AI1780" s="25"/>
      <c r="AJ1780" s="25"/>
      <c r="AK1780" s="25"/>
      <c r="AL1780" s="25"/>
      <c r="AM1780" s="25"/>
      <c r="AN1780" s="25"/>
      <c r="AO1780" s="25"/>
      <c r="AP1780" s="25"/>
      <c r="AQ1780" s="25"/>
      <c r="AR1780" s="25"/>
      <c r="AS1780" s="25"/>
      <c r="AT1780" s="25"/>
      <c r="AU1780" s="25"/>
      <c r="AV1780" s="25"/>
      <c r="AW1780" s="25"/>
      <c r="AX1780" s="25"/>
    </row>
    <row r="1781" spans="7:50" ht="12.75">
      <c r="G1781" s="49"/>
      <c r="K1781" s="100"/>
      <c r="L1781" s="100"/>
      <c r="M1781" s="106"/>
      <c r="N1781" s="106"/>
      <c r="O1781" s="27"/>
      <c r="P1781" s="27"/>
      <c r="Q1781" s="27"/>
      <c r="R1781" s="27"/>
      <c r="S1781" s="27"/>
      <c r="T1781" s="27"/>
      <c r="U1781" s="27"/>
      <c r="V1781" s="27"/>
      <c r="W1781" s="27"/>
      <c r="X1781" s="27"/>
      <c r="Y1781" s="27"/>
      <c r="Z1781" s="27"/>
      <c r="AA1781" s="27"/>
      <c r="AC1781" s="25"/>
      <c r="AD1781" s="25"/>
      <c r="AE1781" s="25"/>
      <c r="AF1781" s="25"/>
      <c r="AG1781" s="25"/>
      <c r="AH1781" s="25"/>
      <c r="AI1781" s="25"/>
      <c r="AJ1781" s="25"/>
      <c r="AK1781" s="25"/>
      <c r="AL1781" s="25"/>
      <c r="AM1781" s="25"/>
      <c r="AN1781" s="25"/>
      <c r="AO1781" s="25"/>
      <c r="AP1781" s="25"/>
      <c r="AQ1781" s="25"/>
      <c r="AR1781" s="25"/>
      <c r="AS1781" s="25"/>
      <c r="AT1781" s="25"/>
      <c r="AU1781" s="25"/>
      <c r="AV1781" s="25"/>
      <c r="AW1781" s="25"/>
      <c r="AX1781" s="25"/>
    </row>
    <row r="1782" spans="7:50" ht="12.75">
      <c r="G1782" s="49"/>
      <c r="K1782" s="100"/>
      <c r="L1782" s="100"/>
      <c r="M1782" s="106"/>
      <c r="N1782" s="106"/>
      <c r="O1782" s="27"/>
      <c r="P1782" s="27"/>
      <c r="Q1782" s="27"/>
      <c r="R1782" s="27"/>
      <c r="S1782" s="27"/>
      <c r="T1782" s="27"/>
      <c r="U1782" s="27"/>
      <c r="V1782" s="27"/>
      <c r="W1782" s="27"/>
      <c r="X1782" s="27"/>
      <c r="Y1782" s="27"/>
      <c r="Z1782" s="27"/>
      <c r="AA1782" s="27"/>
      <c r="AC1782" s="25"/>
      <c r="AD1782" s="25"/>
      <c r="AE1782" s="25"/>
      <c r="AF1782" s="25"/>
      <c r="AG1782" s="25"/>
      <c r="AH1782" s="25"/>
      <c r="AI1782" s="25"/>
      <c r="AJ1782" s="25"/>
      <c r="AK1782" s="25"/>
      <c r="AL1782" s="25"/>
      <c r="AM1782" s="25"/>
      <c r="AN1782" s="25"/>
      <c r="AO1782" s="25"/>
      <c r="AP1782" s="25"/>
      <c r="AQ1782" s="25"/>
      <c r="AR1782" s="25"/>
      <c r="AS1782" s="25"/>
      <c r="AT1782" s="25"/>
      <c r="AU1782" s="25"/>
      <c r="AV1782" s="25"/>
      <c r="AW1782" s="25"/>
      <c r="AX1782" s="25"/>
    </row>
    <row r="1783" spans="7:50" ht="12.75">
      <c r="G1783" s="49"/>
      <c r="K1783" s="100"/>
      <c r="L1783" s="100"/>
      <c r="M1783" s="106"/>
      <c r="N1783" s="106"/>
      <c r="O1783" s="27"/>
      <c r="P1783" s="27"/>
      <c r="Q1783" s="27"/>
      <c r="R1783" s="27"/>
      <c r="S1783" s="27"/>
      <c r="T1783" s="27"/>
      <c r="U1783" s="27"/>
      <c r="V1783" s="27"/>
      <c r="W1783" s="27"/>
      <c r="X1783" s="27"/>
      <c r="Y1783" s="27"/>
      <c r="Z1783" s="27"/>
      <c r="AA1783" s="27"/>
      <c r="AC1783" s="25"/>
      <c r="AD1783" s="25"/>
      <c r="AE1783" s="25"/>
      <c r="AF1783" s="25"/>
      <c r="AG1783" s="25"/>
      <c r="AH1783" s="25"/>
      <c r="AI1783" s="25"/>
      <c r="AJ1783" s="25"/>
      <c r="AK1783" s="25"/>
      <c r="AL1783" s="25"/>
      <c r="AM1783" s="25"/>
      <c r="AN1783" s="25"/>
      <c r="AO1783" s="25"/>
      <c r="AP1783" s="25"/>
      <c r="AQ1783" s="25"/>
      <c r="AR1783" s="25"/>
      <c r="AS1783" s="25"/>
      <c r="AT1783" s="25"/>
      <c r="AU1783" s="25"/>
      <c r="AV1783" s="25"/>
      <c r="AW1783" s="25"/>
      <c r="AX1783" s="25"/>
    </row>
    <row r="1784" spans="7:50" ht="12.75">
      <c r="G1784" s="49"/>
      <c r="K1784" s="100"/>
      <c r="L1784" s="100"/>
      <c r="M1784" s="106"/>
      <c r="N1784" s="106"/>
      <c r="O1784" s="27"/>
      <c r="P1784" s="27"/>
      <c r="Q1784" s="27"/>
      <c r="R1784" s="27"/>
      <c r="S1784" s="27"/>
      <c r="T1784" s="27"/>
      <c r="U1784" s="27"/>
      <c r="V1784" s="27"/>
      <c r="W1784" s="27"/>
      <c r="X1784" s="27"/>
      <c r="Y1784" s="27"/>
      <c r="Z1784" s="27"/>
      <c r="AA1784" s="27"/>
      <c r="AC1784" s="25"/>
      <c r="AD1784" s="25"/>
      <c r="AE1784" s="25"/>
      <c r="AF1784" s="25"/>
      <c r="AG1784" s="25"/>
      <c r="AH1784" s="25"/>
      <c r="AI1784" s="25"/>
      <c r="AJ1784" s="25"/>
      <c r="AK1784" s="25"/>
      <c r="AL1784" s="25"/>
      <c r="AM1784" s="25"/>
      <c r="AN1784" s="25"/>
      <c r="AO1784" s="25"/>
      <c r="AP1784" s="25"/>
      <c r="AQ1784" s="25"/>
      <c r="AR1784" s="25"/>
      <c r="AS1784" s="25"/>
      <c r="AT1784" s="25"/>
      <c r="AU1784" s="25"/>
      <c r="AV1784" s="25"/>
      <c r="AW1784" s="25"/>
      <c r="AX1784" s="25"/>
    </row>
    <row r="1785" spans="7:50" ht="12.75">
      <c r="G1785" s="49"/>
      <c r="K1785" s="100"/>
      <c r="L1785" s="100"/>
      <c r="M1785" s="106"/>
      <c r="N1785" s="106"/>
      <c r="O1785" s="27"/>
      <c r="P1785" s="27"/>
      <c r="Q1785" s="27"/>
      <c r="R1785" s="27"/>
      <c r="S1785" s="27"/>
      <c r="T1785" s="27"/>
      <c r="U1785" s="27"/>
      <c r="V1785" s="27"/>
      <c r="W1785" s="27"/>
      <c r="X1785" s="27"/>
      <c r="Y1785" s="27"/>
      <c r="Z1785" s="27"/>
      <c r="AA1785" s="27"/>
      <c r="AC1785" s="25"/>
      <c r="AD1785" s="25"/>
      <c r="AE1785" s="25"/>
      <c r="AF1785" s="25"/>
      <c r="AG1785" s="25"/>
      <c r="AH1785" s="25"/>
      <c r="AI1785" s="25"/>
      <c r="AJ1785" s="25"/>
      <c r="AK1785" s="25"/>
      <c r="AL1785" s="25"/>
      <c r="AM1785" s="25"/>
      <c r="AN1785" s="25"/>
      <c r="AO1785" s="25"/>
      <c r="AP1785" s="25"/>
      <c r="AQ1785" s="25"/>
      <c r="AR1785" s="25"/>
      <c r="AS1785" s="25"/>
      <c r="AT1785" s="25"/>
      <c r="AU1785" s="25"/>
      <c r="AV1785" s="25"/>
      <c r="AW1785" s="25"/>
      <c r="AX1785" s="25"/>
    </row>
    <row r="1786" spans="7:50" ht="12.75">
      <c r="G1786" s="49"/>
      <c r="K1786" s="100"/>
      <c r="L1786" s="100"/>
      <c r="M1786" s="106"/>
      <c r="N1786" s="106"/>
      <c r="O1786" s="27"/>
      <c r="P1786" s="27"/>
      <c r="Q1786" s="27"/>
      <c r="R1786" s="27"/>
      <c r="S1786" s="27"/>
      <c r="T1786" s="27"/>
      <c r="U1786" s="27"/>
      <c r="V1786" s="27"/>
      <c r="W1786" s="27"/>
      <c r="X1786" s="27"/>
      <c r="Y1786" s="27"/>
      <c r="Z1786" s="27"/>
      <c r="AA1786" s="27"/>
      <c r="AC1786" s="25"/>
      <c r="AD1786" s="25"/>
      <c r="AE1786" s="25"/>
      <c r="AF1786" s="25"/>
      <c r="AG1786" s="25"/>
      <c r="AH1786" s="25"/>
      <c r="AI1786" s="25"/>
      <c r="AJ1786" s="25"/>
      <c r="AK1786" s="25"/>
      <c r="AL1786" s="25"/>
      <c r="AM1786" s="25"/>
      <c r="AN1786" s="25"/>
      <c r="AO1786" s="25"/>
      <c r="AP1786" s="25"/>
      <c r="AQ1786" s="25"/>
      <c r="AR1786" s="25"/>
      <c r="AS1786" s="25"/>
      <c r="AT1786" s="25"/>
      <c r="AU1786" s="25"/>
      <c r="AV1786" s="25"/>
      <c r="AW1786" s="25"/>
      <c r="AX1786" s="25"/>
    </row>
    <row r="1787" spans="7:50" ht="12.75">
      <c r="G1787" s="49"/>
      <c r="K1787" s="100"/>
      <c r="L1787" s="100"/>
      <c r="M1787" s="106"/>
      <c r="N1787" s="106"/>
      <c r="O1787" s="27"/>
      <c r="P1787" s="27"/>
      <c r="Q1787" s="27"/>
      <c r="R1787" s="27"/>
      <c r="S1787" s="27"/>
      <c r="T1787" s="27"/>
      <c r="U1787" s="27"/>
      <c r="V1787" s="27"/>
      <c r="W1787" s="27"/>
      <c r="X1787" s="27"/>
      <c r="Y1787" s="27"/>
      <c r="Z1787" s="27"/>
      <c r="AA1787" s="27"/>
      <c r="AC1787" s="25"/>
      <c r="AD1787" s="25"/>
      <c r="AE1787" s="25"/>
      <c r="AF1787" s="25"/>
      <c r="AG1787" s="25"/>
      <c r="AH1787" s="25"/>
      <c r="AI1787" s="25"/>
      <c r="AJ1787" s="25"/>
      <c r="AK1787" s="25"/>
      <c r="AL1787" s="25"/>
      <c r="AM1787" s="25"/>
      <c r="AN1787" s="25"/>
      <c r="AO1787" s="25"/>
      <c r="AP1787" s="25"/>
      <c r="AQ1787" s="25"/>
      <c r="AR1787" s="25"/>
      <c r="AS1787" s="25"/>
      <c r="AT1787" s="25"/>
      <c r="AU1787" s="25"/>
      <c r="AV1787" s="25"/>
      <c r="AW1787" s="25"/>
      <c r="AX1787" s="25"/>
    </row>
    <row r="1788" spans="7:50" ht="12.75">
      <c r="G1788" s="49"/>
      <c r="K1788" s="100"/>
      <c r="L1788" s="100"/>
      <c r="M1788" s="106"/>
      <c r="N1788" s="106"/>
      <c r="O1788" s="27"/>
      <c r="P1788" s="27"/>
      <c r="Q1788" s="27"/>
      <c r="R1788" s="27"/>
      <c r="S1788" s="27"/>
      <c r="T1788" s="27"/>
      <c r="U1788" s="27"/>
      <c r="V1788" s="27"/>
      <c r="W1788" s="27"/>
      <c r="X1788" s="27"/>
      <c r="Y1788" s="27"/>
      <c r="Z1788" s="27"/>
      <c r="AA1788" s="27"/>
      <c r="AC1788" s="25"/>
      <c r="AD1788" s="25"/>
      <c r="AE1788" s="25"/>
      <c r="AF1788" s="25"/>
      <c r="AG1788" s="25"/>
      <c r="AH1788" s="25"/>
      <c r="AI1788" s="25"/>
      <c r="AJ1788" s="25"/>
      <c r="AK1788" s="25"/>
      <c r="AL1788" s="25"/>
      <c r="AM1788" s="25"/>
      <c r="AN1788" s="25"/>
      <c r="AO1788" s="25"/>
      <c r="AP1788" s="25"/>
      <c r="AQ1788" s="25"/>
      <c r="AR1788" s="25"/>
      <c r="AS1788" s="25"/>
      <c r="AT1788" s="25"/>
      <c r="AU1788" s="25"/>
      <c r="AV1788" s="25"/>
      <c r="AW1788" s="25"/>
      <c r="AX1788" s="25"/>
    </row>
    <row r="1789" spans="7:50" ht="12.75">
      <c r="G1789" s="49"/>
      <c r="K1789" s="100"/>
      <c r="L1789" s="100"/>
      <c r="M1789" s="106"/>
      <c r="N1789" s="106"/>
      <c r="O1789" s="27"/>
      <c r="P1789" s="27"/>
      <c r="Q1789" s="27"/>
      <c r="R1789" s="27"/>
      <c r="S1789" s="27"/>
      <c r="T1789" s="27"/>
      <c r="U1789" s="27"/>
      <c r="V1789" s="27"/>
      <c r="W1789" s="27"/>
      <c r="X1789" s="27"/>
      <c r="Y1789" s="27"/>
      <c r="Z1789" s="27"/>
      <c r="AA1789" s="27"/>
      <c r="AC1789" s="25"/>
      <c r="AD1789" s="25"/>
      <c r="AE1789" s="25"/>
      <c r="AF1789" s="25"/>
      <c r="AG1789" s="25"/>
      <c r="AH1789" s="25"/>
      <c r="AI1789" s="25"/>
      <c r="AJ1789" s="25"/>
      <c r="AK1789" s="25"/>
      <c r="AL1789" s="25"/>
      <c r="AM1789" s="25"/>
      <c r="AN1789" s="25"/>
      <c r="AO1789" s="25"/>
      <c r="AP1789" s="25"/>
      <c r="AQ1789" s="25"/>
      <c r="AR1789" s="25"/>
      <c r="AS1789" s="25"/>
      <c r="AT1789" s="25"/>
      <c r="AU1789" s="25"/>
      <c r="AV1789" s="25"/>
      <c r="AW1789" s="25"/>
      <c r="AX1789" s="25"/>
    </row>
    <row r="1790" spans="7:50" ht="12.75">
      <c r="G1790" s="49"/>
      <c r="K1790" s="100"/>
      <c r="L1790" s="100"/>
      <c r="M1790" s="106"/>
      <c r="N1790" s="106"/>
      <c r="O1790" s="27"/>
      <c r="P1790" s="27"/>
      <c r="Q1790" s="27"/>
      <c r="R1790" s="27"/>
      <c r="S1790" s="27"/>
      <c r="T1790" s="27"/>
      <c r="U1790" s="27"/>
      <c r="V1790" s="27"/>
      <c r="W1790" s="27"/>
      <c r="X1790" s="27"/>
      <c r="Y1790" s="27"/>
      <c r="Z1790" s="27"/>
      <c r="AA1790" s="27"/>
      <c r="AC1790" s="25"/>
      <c r="AD1790" s="25"/>
      <c r="AE1790" s="25"/>
      <c r="AF1790" s="25"/>
      <c r="AG1790" s="25"/>
      <c r="AH1790" s="25"/>
      <c r="AI1790" s="25"/>
      <c r="AJ1790" s="25"/>
      <c r="AK1790" s="25"/>
      <c r="AL1790" s="25"/>
      <c r="AM1790" s="25"/>
      <c r="AN1790" s="25"/>
      <c r="AO1790" s="25"/>
      <c r="AP1790" s="25"/>
      <c r="AQ1790" s="25"/>
      <c r="AR1790" s="25"/>
      <c r="AS1790" s="25"/>
      <c r="AT1790" s="25"/>
      <c r="AU1790" s="25"/>
      <c r="AV1790" s="25"/>
      <c r="AW1790" s="25"/>
      <c r="AX1790" s="25"/>
    </row>
    <row r="1791" spans="7:50" ht="12.75">
      <c r="G1791" s="49"/>
      <c r="K1791" s="100"/>
      <c r="L1791" s="100"/>
      <c r="M1791" s="106"/>
      <c r="N1791" s="106"/>
      <c r="O1791" s="27"/>
      <c r="P1791" s="27"/>
      <c r="Q1791" s="27"/>
      <c r="R1791" s="27"/>
      <c r="S1791" s="27"/>
      <c r="T1791" s="27"/>
      <c r="U1791" s="27"/>
      <c r="V1791" s="27"/>
      <c r="W1791" s="27"/>
      <c r="X1791" s="27"/>
      <c r="Y1791" s="27"/>
      <c r="Z1791" s="27"/>
      <c r="AA1791" s="27"/>
      <c r="AC1791" s="25"/>
      <c r="AD1791" s="25"/>
      <c r="AE1791" s="25"/>
      <c r="AF1791" s="25"/>
      <c r="AG1791" s="25"/>
      <c r="AH1791" s="25"/>
      <c r="AI1791" s="25"/>
      <c r="AJ1791" s="25"/>
      <c r="AK1791" s="25"/>
      <c r="AL1791" s="25"/>
      <c r="AM1791" s="25"/>
      <c r="AN1791" s="25"/>
      <c r="AO1791" s="25"/>
      <c r="AP1791" s="25"/>
      <c r="AQ1791" s="25"/>
      <c r="AR1791" s="25"/>
      <c r="AS1791" s="25"/>
      <c r="AT1791" s="25"/>
      <c r="AU1791" s="25"/>
      <c r="AV1791" s="25"/>
      <c r="AW1791" s="25"/>
      <c r="AX1791" s="25"/>
    </row>
    <row r="1792" spans="7:50" ht="12.75">
      <c r="G1792" s="49"/>
      <c r="K1792" s="100"/>
      <c r="L1792" s="100"/>
      <c r="M1792" s="106"/>
      <c r="N1792" s="106"/>
      <c r="O1792" s="27"/>
      <c r="P1792" s="27"/>
      <c r="Q1792" s="27"/>
      <c r="R1792" s="27"/>
      <c r="S1792" s="27"/>
      <c r="T1792" s="27"/>
      <c r="U1792" s="27"/>
      <c r="V1792" s="27"/>
      <c r="W1792" s="27"/>
      <c r="X1792" s="27"/>
      <c r="Y1792" s="27"/>
      <c r="Z1792" s="27"/>
      <c r="AA1792" s="27"/>
      <c r="AC1792" s="25"/>
      <c r="AD1792" s="25"/>
      <c r="AE1792" s="25"/>
      <c r="AF1792" s="25"/>
      <c r="AG1792" s="25"/>
      <c r="AH1792" s="25"/>
      <c r="AI1792" s="25"/>
      <c r="AJ1792" s="25"/>
      <c r="AK1792" s="25"/>
      <c r="AL1792" s="25"/>
      <c r="AM1792" s="25"/>
      <c r="AN1792" s="25"/>
      <c r="AO1792" s="25"/>
      <c r="AP1792" s="25"/>
      <c r="AQ1792" s="25"/>
      <c r="AR1792" s="25"/>
      <c r="AS1792" s="25"/>
      <c r="AT1792" s="25"/>
      <c r="AU1792" s="25"/>
      <c r="AV1792" s="25"/>
      <c r="AW1792" s="25"/>
      <c r="AX1792" s="25"/>
    </row>
    <row r="1793" spans="7:50" ht="12.75">
      <c r="G1793" s="49"/>
      <c r="K1793" s="100"/>
      <c r="L1793" s="100"/>
      <c r="M1793" s="106"/>
      <c r="N1793" s="106"/>
      <c r="O1793" s="27"/>
      <c r="P1793" s="27"/>
      <c r="Q1793" s="27"/>
      <c r="R1793" s="27"/>
      <c r="S1793" s="27"/>
      <c r="T1793" s="27"/>
      <c r="U1793" s="27"/>
      <c r="V1793" s="27"/>
      <c r="W1793" s="27"/>
      <c r="X1793" s="27"/>
      <c r="Y1793" s="27"/>
      <c r="Z1793" s="27"/>
      <c r="AA1793" s="27"/>
      <c r="AC1793" s="25"/>
      <c r="AD1793" s="25"/>
      <c r="AE1793" s="25"/>
      <c r="AF1793" s="25"/>
      <c r="AG1793" s="25"/>
      <c r="AH1793" s="25"/>
      <c r="AI1793" s="25"/>
      <c r="AJ1793" s="25"/>
      <c r="AK1793" s="25"/>
      <c r="AL1793" s="25"/>
      <c r="AM1793" s="25"/>
      <c r="AN1793" s="25"/>
      <c r="AO1793" s="25"/>
      <c r="AP1793" s="25"/>
      <c r="AQ1793" s="25"/>
      <c r="AR1793" s="25"/>
      <c r="AS1793" s="25"/>
      <c r="AT1793" s="25"/>
      <c r="AU1793" s="25"/>
      <c r="AV1793" s="25"/>
      <c r="AW1793" s="25"/>
      <c r="AX1793" s="25"/>
    </row>
    <row r="1794" spans="7:50" ht="12.75">
      <c r="G1794" s="49"/>
      <c r="K1794" s="100"/>
      <c r="L1794" s="100"/>
      <c r="M1794" s="106"/>
      <c r="N1794" s="106"/>
      <c r="O1794" s="27"/>
      <c r="P1794" s="27"/>
      <c r="Q1794" s="27"/>
      <c r="R1794" s="27"/>
      <c r="S1794" s="27"/>
      <c r="T1794" s="27"/>
      <c r="U1794" s="27"/>
      <c r="V1794" s="27"/>
      <c r="W1794" s="27"/>
      <c r="X1794" s="27"/>
      <c r="Y1794" s="27"/>
      <c r="Z1794" s="27"/>
      <c r="AA1794" s="27"/>
      <c r="AC1794" s="25"/>
      <c r="AD1794" s="25"/>
      <c r="AE1794" s="25"/>
      <c r="AF1794" s="25"/>
      <c r="AG1794" s="25"/>
      <c r="AH1794" s="25"/>
      <c r="AI1794" s="25"/>
      <c r="AJ1794" s="25"/>
      <c r="AK1794" s="25"/>
      <c r="AL1794" s="25"/>
      <c r="AM1794" s="25"/>
      <c r="AN1794" s="25"/>
      <c r="AO1794" s="25"/>
      <c r="AP1794" s="25"/>
      <c r="AQ1794" s="25"/>
      <c r="AR1794" s="25"/>
      <c r="AS1794" s="25"/>
      <c r="AT1794" s="25"/>
      <c r="AU1794" s="25"/>
      <c r="AV1794" s="25"/>
      <c r="AW1794" s="25"/>
      <c r="AX1794" s="25"/>
    </row>
    <row r="1795" spans="7:50" ht="12.75">
      <c r="G1795" s="49"/>
      <c r="K1795" s="100"/>
      <c r="L1795" s="100"/>
      <c r="M1795" s="106"/>
      <c r="N1795" s="106"/>
      <c r="O1795" s="27"/>
      <c r="P1795" s="27"/>
      <c r="Q1795" s="27"/>
      <c r="R1795" s="27"/>
      <c r="S1795" s="27"/>
      <c r="T1795" s="27"/>
      <c r="U1795" s="27"/>
      <c r="V1795" s="27"/>
      <c r="W1795" s="27"/>
      <c r="X1795" s="27"/>
      <c r="Y1795" s="27"/>
      <c r="Z1795" s="27"/>
      <c r="AA1795" s="27"/>
      <c r="AC1795" s="25"/>
      <c r="AD1795" s="25"/>
      <c r="AE1795" s="25"/>
      <c r="AF1795" s="25"/>
      <c r="AG1795" s="25"/>
      <c r="AH1795" s="25"/>
      <c r="AI1795" s="25"/>
      <c r="AJ1795" s="25"/>
      <c r="AK1795" s="25"/>
      <c r="AL1795" s="25"/>
      <c r="AM1795" s="25"/>
      <c r="AN1795" s="25"/>
      <c r="AO1795" s="25"/>
      <c r="AP1795" s="25"/>
      <c r="AQ1795" s="25"/>
      <c r="AR1795" s="25"/>
      <c r="AS1795" s="25"/>
      <c r="AT1795" s="25"/>
      <c r="AU1795" s="25"/>
      <c r="AV1795" s="25"/>
      <c r="AW1795" s="25"/>
      <c r="AX1795" s="25"/>
    </row>
    <row r="1796" spans="7:50" ht="12.75">
      <c r="G1796" s="49"/>
      <c r="K1796" s="100"/>
      <c r="L1796" s="100"/>
      <c r="M1796" s="106"/>
      <c r="N1796" s="106"/>
      <c r="O1796" s="27"/>
      <c r="P1796" s="27"/>
      <c r="Q1796" s="27"/>
      <c r="R1796" s="27"/>
      <c r="S1796" s="27"/>
      <c r="T1796" s="27"/>
      <c r="U1796" s="27"/>
      <c r="V1796" s="27"/>
      <c r="W1796" s="27"/>
      <c r="X1796" s="27"/>
      <c r="Y1796" s="27"/>
      <c r="Z1796" s="27"/>
      <c r="AA1796" s="27"/>
      <c r="AC1796" s="25"/>
      <c r="AD1796" s="25"/>
      <c r="AE1796" s="25"/>
      <c r="AF1796" s="25"/>
      <c r="AG1796" s="25"/>
      <c r="AH1796" s="25"/>
      <c r="AI1796" s="25"/>
      <c r="AJ1796" s="25"/>
      <c r="AK1796" s="25"/>
      <c r="AL1796" s="25"/>
      <c r="AM1796" s="25"/>
      <c r="AN1796" s="25"/>
      <c r="AO1796" s="25"/>
      <c r="AP1796" s="25"/>
      <c r="AQ1796" s="25"/>
      <c r="AR1796" s="25"/>
      <c r="AS1796" s="25"/>
      <c r="AT1796" s="25"/>
      <c r="AU1796" s="25"/>
      <c r="AV1796" s="25"/>
      <c r="AW1796" s="25"/>
      <c r="AX1796" s="25"/>
    </row>
    <row r="1797" spans="7:50" ht="12.75">
      <c r="G1797" s="49"/>
      <c r="K1797" s="100"/>
      <c r="L1797" s="100"/>
      <c r="M1797" s="106"/>
      <c r="N1797" s="106"/>
      <c r="O1797" s="27"/>
      <c r="P1797" s="27"/>
      <c r="Q1797" s="27"/>
      <c r="R1797" s="27"/>
      <c r="S1797" s="27"/>
      <c r="T1797" s="27"/>
      <c r="U1797" s="27"/>
      <c r="V1797" s="27"/>
      <c r="W1797" s="27"/>
      <c r="X1797" s="27"/>
      <c r="Y1797" s="27"/>
      <c r="Z1797" s="27"/>
      <c r="AA1797" s="27"/>
      <c r="AC1797" s="25"/>
      <c r="AD1797" s="25"/>
      <c r="AE1797" s="25"/>
      <c r="AF1797" s="25"/>
      <c r="AG1797" s="25"/>
      <c r="AH1797" s="25"/>
      <c r="AI1797" s="25"/>
      <c r="AJ1797" s="25"/>
      <c r="AK1797" s="25"/>
      <c r="AL1797" s="25"/>
      <c r="AM1797" s="25"/>
      <c r="AN1797" s="25"/>
      <c r="AO1797" s="25"/>
      <c r="AP1797" s="25"/>
      <c r="AQ1797" s="25"/>
      <c r="AR1797" s="25"/>
      <c r="AS1797" s="25"/>
      <c r="AT1797" s="25"/>
      <c r="AU1797" s="25"/>
      <c r="AV1797" s="25"/>
      <c r="AW1797" s="25"/>
      <c r="AX1797" s="25"/>
    </row>
    <row r="1798" spans="7:50" ht="12.75">
      <c r="G1798" s="49"/>
      <c r="K1798" s="100"/>
      <c r="L1798" s="100"/>
      <c r="M1798" s="106"/>
      <c r="N1798" s="106"/>
      <c r="O1798" s="27"/>
      <c r="P1798" s="27"/>
      <c r="Q1798" s="27"/>
      <c r="R1798" s="27"/>
      <c r="S1798" s="27"/>
      <c r="T1798" s="27"/>
      <c r="U1798" s="27"/>
      <c r="V1798" s="27"/>
      <c r="W1798" s="27"/>
      <c r="X1798" s="27"/>
      <c r="Y1798" s="27"/>
      <c r="Z1798" s="27"/>
      <c r="AA1798" s="27"/>
      <c r="AC1798" s="25"/>
      <c r="AD1798" s="25"/>
      <c r="AE1798" s="25"/>
      <c r="AF1798" s="25"/>
      <c r="AG1798" s="25"/>
      <c r="AH1798" s="25"/>
      <c r="AI1798" s="25"/>
      <c r="AJ1798" s="25"/>
      <c r="AK1798" s="25"/>
      <c r="AL1798" s="25"/>
      <c r="AM1798" s="25"/>
      <c r="AN1798" s="25"/>
      <c r="AO1798" s="25"/>
      <c r="AP1798" s="25"/>
      <c r="AQ1798" s="25"/>
      <c r="AR1798" s="25"/>
      <c r="AS1798" s="25"/>
      <c r="AT1798" s="25"/>
      <c r="AU1798" s="25"/>
      <c r="AV1798" s="25"/>
      <c r="AW1798" s="25"/>
      <c r="AX1798" s="25"/>
    </row>
    <row r="1799" spans="7:50" ht="12.75">
      <c r="G1799" s="49"/>
      <c r="K1799" s="100"/>
      <c r="L1799" s="100"/>
      <c r="M1799" s="106"/>
      <c r="N1799" s="106"/>
      <c r="O1799" s="27"/>
      <c r="P1799" s="27"/>
      <c r="Q1799" s="27"/>
      <c r="R1799" s="27"/>
      <c r="S1799" s="27"/>
      <c r="T1799" s="27"/>
      <c r="U1799" s="27"/>
      <c r="V1799" s="27"/>
      <c r="W1799" s="27"/>
      <c r="X1799" s="27"/>
      <c r="Y1799" s="27"/>
      <c r="Z1799" s="27"/>
      <c r="AA1799" s="27"/>
      <c r="AC1799" s="25"/>
      <c r="AD1799" s="25"/>
      <c r="AE1799" s="25"/>
      <c r="AF1799" s="25"/>
      <c r="AG1799" s="25"/>
      <c r="AH1799" s="25"/>
      <c r="AI1799" s="25"/>
      <c r="AJ1799" s="25"/>
      <c r="AK1799" s="25"/>
      <c r="AL1799" s="25"/>
      <c r="AM1799" s="25"/>
      <c r="AN1799" s="25"/>
      <c r="AO1799" s="25"/>
      <c r="AP1799" s="25"/>
      <c r="AQ1799" s="25"/>
      <c r="AR1799" s="25"/>
      <c r="AS1799" s="25"/>
      <c r="AT1799" s="25"/>
      <c r="AU1799" s="25"/>
      <c r="AV1799" s="25"/>
      <c r="AW1799" s="25"/>
      <c r="AX1799" s="25"/>
    </row>
    <row r="1800" spans="7:50" ht="12.75">
      <c r="G1800" s="49"/>
      <c r="K1800" s="100"/>
      <c r="L1800" s="100"/>
      <c r="M1800" s="106"/>
      <c r="N1800" s="106"/>
      <c r="O1800" s="27"/>
      <c r="P1800" s="27"/>
      <c r="Q1800" s="27"/>
      <c r="R1800" s="27"/>
      <c r="S1800" s="27"/>
      <c r="T1800" s="27"/>
      <c r="U1800" s="27"/>
      <c r="V1800" s="27"/>
      <c r="W1800" s="27"/>
      <c r="X1800" s="27"/>
      <c r="Y1800" s="27"/>
      <c r="Z1800" s="27"/>
      <c r="AA1800" s="27"/>
      <c r="AC1800" s="25"/>
      <c r="AD1800" s="25"/>
      <c r="AE1800" s="25"/>
      <c r="AF1800" s="25"/>
      <c r="AG1800" s="25"/>
      <c r="AH1800" s="25"/>
      <c r="AI1800" s="25"/>
      <c r="AJ1800" s="25"/>
      <c r="AK1800" s="25"/>
      <c r="AL1800" s="25"/>
      <c r="AM1800" s="25"/>
      <c r="AN1800" s="25"/>
      <c r="AO1800" s="25"/>
      <c r="AP1800" s="25"/>
      <c r="AQ1800" s="25"/>
      <c r="AR1800" s="25"/>
      <c r="AS1800" s="25"/>
      <c r="AT1800" s="25"/>
      <c r="AU1800" s="25"/>
      <c r="AV1800" s="25"/>
      <c r="AW1800" s="25"/>
      <c r="AX1800" s="25"/>
    </row>
    <row r="1801" spans="7:50" ht="12.75">
      <c r="G1801" s="49"/>
      <c r="K1801" s="100"/>
      <c r="L1801" s="100"/>
      <c r="M1801" s="106"/>
      <c r="N1801" s="106"/>
      <c r="O1801" s="27"/>
      <c r="P1801" s="27"/>
      <c r="Q1801" s="27"/>
      <c r="R1801" s="27"/>
      <c r="S1801" s="27"/>
      <c r="T1801" s="27"/>
      <c r="U1801" s="27"/>
      <c r="V1801" s="27"/>
      <c r="W1801" s="27"/>
      <c r="X1801" s="27"/>
      <c r="Y1801" s="27"/>
      <c r="Z1801" s="27"/>
      <c r="AA1801" s="27"/>
      <c r="AC1801" s="25"/>
      <c r="AD1801" s="25"/>
      <c r="AE1801" s="25"/>
      <c r="AF1801" s="25"/>
      <c r="AG1801" s="25"/>
      <c r="AH1801" s="25"/>
      <c r="AI1801" s="25"/>
      <c r="AJ1801" s="25"/>
      <c r="AK1801" s="25"/>
      <c r="AL1801" s="25"/>
      <c r="AM1801" s="25"/>
      <c r="AN1801" s="25"/>
      <c r="AO1801" s="25"/>
      <c r="AP1801" s="25"/>
      <c r="AQ1801" s="25"/>
      <c r="AR1801" s="25"/>
      <c r="AS1801" s="25"/>
      <c r="AT1801" s="25"/>
      <c r="AU1801" s="25"/>
      <c r="AV1801" s="25"/>
      <c r="AW1801" s="25"/>
      <c r="AX1801" s="25"/>
    </row>
    <row r="1802" spans="7:50" ht="12.75">
      <c r="G1802" s="49"/>
      <c r="K1802" s="100"/>
      <c r="L1802" s="100"/>
      <c r="M1802" s="106"/>
      <c r="N1802" s="106"/>
      <c r="O1802" s="27"/>
      <c r="P1802" s="27"/>
      <c r="Q1802" s="27"/>
      <c r="R1802" s="27"/>
      <c r="S1802" s="27"/>
      <c r="T1802" s="27"/>
      <c r="U1802" s="27"/>
      <c r="V1802" s="27"/>
      <c r="W1802" s="27"/>
      <c r="X1802" s="27"/>
      <c r="Y1802" s="27"/>
      <c r="Z1802" s="27"/>
      <c r="AA1802" s="27"/>
      <c r="AC1802" s="25"/>
      <c r="AD1802" s="25"/>
      <c r="AE1802" s="25"/>
      <c r="AF1802" s="25"/>
      <c r="AG1802" s="25"/>
      <c r="AH1802" s="25"/>
      <c r="AI1802" s="25"/>
      <c r="AJ1802" s="25"/>
      <c r="AK1802" s="25"/>
      <c r="AL1802" s="25"/>
      <c r="AM1802" s="25"/>
      <c r="AN1802" s="25"/>
      <c r="AO1802" s="25"/>
      <c r="AP1802" s="25"/>
      <c r="AQ1802" s="25"/>
      <c r="AR1802" s="25"/>
      <c r="AS1802" s="25"/>
      <c r="AT1802" s="25"/>
      <c r="AU1802" s="25"/>
      <c r="AV1802" s="25"/>
      <c r="AW1802" s="25"/>
      <c r="AX1802" s="25"/>
    </row>
    <row r="1803" spans="7:50" ht="12.75">
      <c r="G1803" s="49"/>
      <c r="K1803" s="100"/>
      <c r="L1803" s="100"/>
      <c r="M1803" s="106"/>
      <c r="N1803" s="106"/>
      <c r="O1803" s="27"/>
      <c r="P1803" s="27"/>
      <c r="Q1803" s="27"/>
      <c r="R1803" s="27"/>
      <c r="S1803" s="27"/>
      <c r="T1803" s="27"/>
      <c r="U1803" s="27"/>
      <c r="V1803" s="27"/>
      <c r="W1803" s="27"/>
      <c r="X1803" s="27"/>
      <c r="Y1803" s="27"/>
      <c r="Z1803" s="27"/>
      <c r="AA1803" s="27"/>
      <c r="AC1803" s="25"/>
      <c r="AD1803" s="25"/>
      <c r="AE1803" s="25"/>
      <c r="AF1803" s="25"/>
      <c r="AG1803" s="25"/>
      <c r="AH1803" s="25"/>
      <c r="AI1803" s="25"/>
      <c r="AJ1803" s="25"/>
      <c r="AK1803" s="25"/>
      <c r="AL1803" s="25"/>
      <c r="AM1803" s="25"/>
      <c r="AN1803" s="25"/>
      <c r="AO1803" s="25"/>
      <c r="AP1803" s="25"/>
      <c r="AQ1803" s="25"/>
      <c r="AR1803" s="25"/>
      <c r="AS1803" s="25"/>
      <c r="AT1803" s="25"/>
      <c r="AU1803" s="25"/>
      <c r="AV1803" s="25"/>
      <c r="AW1803" s="25"/>
      <c r="AX1803" s="25"/>
    </row>
    <row r="1804" spans="7:50" ht="12.75">
      <c r="G1804" s="49"/>
      <c r="K1804" s="100"/>
      <c r="L1804" s="100"/>
      <c r="M1804" s="106"/>
      <c r="N1804" s="106"/>
      <c r="O1804" s="27"/>
      <c r="P1804" s="27"/>
      <c r="Q1804" s="27"/>
      <c r="R1804" s="27"/>
      <c r="S1804" s="27"/>
      <c r="T1804" s="27"/>
      <c r="U1804" s="27"/>
      <c r="V1804" s="27"/>
      <c r="W1804" s="27"/>
      <c r="X1804" s="27"/>
      <c r="Y1804" s="27"/>
      <c r="Z1804" s="27"/>
      <c r="AA1804" s="27"/>
      <c r="AC1804" s="25"/>
      <c r="AD1804" s="25"/>
      <c r="AE1804" s="25"/>
      <c r="AF1804" s="25"/>
      <c r="AG1804" s="25"/>
      <c r="AH1804" s="25"/>
      <c r="AI1804" s="25"/>
      <c r="AJ1804" s="25"/>
      <c r="AK1804" s="25"/>
      <c r="AL1804" s="25"/>
      <c r="AM1804" s="25"/>
      <c r="AN1804" s="25"/>
      <c r="AO1804" s="25"/>
      <c r="AP1804" s="25"/>
      <c r="AQ1804" s="25"/>
      <c r="AR1804" s="25"/>
      <c r="AS1804" s="25"/>
      <c r="AT1804" s="25"/>
      <c r="AU1804" s="25"/>
      <c r="AV1804" s="25"/>
      <c r="AW1804" s="25"/>
      <c r="AX1804" s="25"/>
    </row>
    <row r="1805" spans="7:50" ht="12.75">
      <c r="G1805" s="49"/>
      <c r="K1805" s="100"/>
      <c r="L1805" s="100"/>
      <c r="M1805" s="106"/>
      <c r="N1805" s="106"/>
      <c r="O1805" s="27"/>
      <c r="P1805" s="27"/>
      <c r="Q1805" s="27"/>
      <c r="R1805" s="27"/>
      <c r="S1805" s="27"/>
      <c r="T1805" s="27"/>
      <c r="U1805" s="27"/>
      <c r="V1805" s="27"/>
      <c r="W1805" s="27"/>
      <c r="X1805" s="27"/>
      <c r="Y1805" s="27"/>
      <c r="Z1805" s="27"/>
      <c r="AA1805" s="27"/>
      <c r="AC1805" s="25"/>
      <c r="AD1805" s="25"/>
      <c r="AE1805" s="25"/>
      <c r="AF1805" s="25"/>
      <c r="AG1805" s="25"/>
      <c r="AH1805" s="25"/>
      <c r="AI1805" s="25"/>
      <c r="AJ1805" s="25"/>
      <c r="AK1805" s="25"/>
      <c r="AL1805" s="25"/>
      <c r="AM1805" s="25"/>
      <c r="AN1805" s="25"/>
      <c r="AO1805" s="25"/>
      <c r="AP1805" s="25"/>
      <c r="AQ1805" s="25"/>
      <c r="AR1805" s="25"/>
      <c r="AS1805" s="25"/>
      <c r="AT1805" s="25"/>
      <c r="AU1805" s="25"/>
      <c r="AV1805" s="25"/>
      <c r="AW1805" s="25"/>
      <c r="AX1805" s="25"/>
    </row>
    <row r="1806" spans="7:50" ht="12.75">
      <c r="G1806" s="49"/>
      <c r="K1806" s="100"/>
      <c r="L1806" s="100"/>
      <c r="M1806" s="106"/>
      <c r="N1806" s="106"/>
      <c r="O1806" s="27"/>
      <c r="P1806" s="27"/>
      <c r="Q1806" s="27"/>
      <c r="R1806" s="27"/>
      <c r="S1806" s="27"/>
      <c r="T1806" s="27"/>
      <c r="U1806" s="27"/>
      <c r="V1806" s="27"/>
      <c r="W1806" s="27"/>
      <c r="X1806" s="27"/>
      <c r="Y1806" s="27"/>
      <c r="Z1806" s="27"/>
      <c r="AA1806" s="27"/>
      <c r="AC1806" s="25"/>
      <c r="AD1806" s="25"/>
      <c r="AE1806" s="25"/>
      <c r="AF1806" s="25"/>
      <c r="AG1806" s="25"/>
      <c r="AH1806" s="25"/>
      <c r="AI1806" s="25"/>
      <c r="AJ1806" s="25"/>
      <c r="AK1806" s="25"/>
      <c r="AL1806" s="25"/>
      <c r="AM1806" s="25"/>
      <c r="AN1806" s="25"/>
      <c r="AO1806" s="25"/>
      <c r="AP1806" s="25"/>
      <c r="AQ1806" s="25"/>
      <c r="AR1806" s="25"/>
      <c r="AS1806" s="25"/>
      <c r="AT1806" s="25"/>
      <c r="AU1806" s="25"/>
      <c r="AV1806" s="25"/>
      <c r="AW1806" s="25"/>
      <c r="AX1806" s="25"/>
    </row>
    <row r="1807" spans="7:50" ht="12.75">
      <c r="G1807" s="49"/>
      <c r="K1807" s="100"/>
      <c r="L1807" s="100"/>
      <c r="M1807" s="106"/>
      <c r="N1807" s="106"/>
      <c r="O1807" s="27"/>
      <c r="P1807" s="27"/>
      <c r="Q1807" s="27"/>
      <c r="R1807" s="27"/>
      <c r="S1807" s="27"/>
      <c r="T1807" s="27"/>
      <c r="U1807" s="27"/>
      <c r="V1807" s="27"/>
      <c r="W1807" s="27"/>
      <c r="X1807" s="27"/>
      <c r="Y1807" s="27"/>
      <c r="Z1807" s="27"/>
      <c r="AA1807" s="27"/>
      <c r="AC1807" s="25"/>
      <c r="AD1807" s="25"/>
      <c r="AE1807" s="25"/>
      <c r="AF1807" s="25"/>
      <c r="AG1807" s="25"/>
      <c r="AH1807" s="25"/>
      <c r="AI1807" s="25"/>
      <c r="AJ1807" s="25"/>
      <c r="AK1807" s="25"/>
      <c r="AL1807" s="25"/>
      <c r="AM1807" s="25"/>
      <c r="AN1807" s="25"/>
      <c r="AO1807" s="25"/>
      <c r="AP1807" s="25"/>
      <c r="AQ1807" s="25"/>
      <c r="AR1807" s="25"/>
      <c r="AS1807" s="25"/>
      <c r="AT1807" s="25"/>
      <c r="AU1807" s="25"/>
      <c r="AV1807" s="25"/>
      <c r="AW1807" s="25"/>
      <c r="AX1807" s="25"/>
    </row>
    <row r="1808" spans="7:50" ht="12.75">
      <c r="G1808" s="49"/>
      <c r="K1808" s="100"/>
      <c r="L1808" s="100"/>
      <c r="M1808" s="106"/>
      <c r="N1808" s="106"/>
      <c r="O1808" s="27"/>
      <c r="P1808" s="27"/>
      <c r="Q1808" s="27"/>
      <c r="R1808" s="27"/>
      <c r="S1808" s="27"/>
      <c r="T1808" s="27"/>
      <c r="U1808" s="27"/>
      <c r="V1808" s="27"/>
      <c r="W1808" s="27"/>
      <c r="X1808" s="27"/>
      <c r="Y1808" s="27"/>
      <c r="Z1808" s="27"/>
      <c r="AA1808" s="27"/>
      <c r="AC1808" s="25"/>
      <c r="AD1808" s="25"/>
      <c r="AE1808" s="25"/>
      <c r="AF1808" s="25"/>
      <c r="AG1808" s="25"/>
      <c r="AH1808" s="25"/>
      <c r="AI1808" s="25"/>
      <c r="AJ1808" s="25"/>
      <c r="AK1808" s="25"/>
      <c r="AL1808" s="25"/>
      <c r="AM1808" s="25"/>
      <c r="AN1808" s="25"/>
      <c r="AO1808" s="25"/>
      <c r="AP1808" s="25"/>
      <c r="AQ1808" s="25"/>
      <c r="AR1808" s="25"/>
      <c r="AS1808" s="25"/>
      <c r="AT1808" s="25"/>
      <c r="AU1808" s="25"/>
      <c r="AV1808" s="25"/>
      <c r="AW1808" s="25"/>
      <c r="AX1808" s="25"/>
    </row>
    <row r="1809" spans="7:50" ht="12.75">
      <c r="G1809" s="49"/>
      <c r="K1809" s="100"/>
      <c r="L1809" s="100"/>
      <c r="M1809" s="106"/>
      <c r="N1809" s="106"/>
      <c r="O1809" s="27"/>
      <c r="P1809" s="27"/>
      <c r="Q1809" s="27"/>
      <c r="R1809" s="27"/>
      <c r="S1809" s="27"/>
      <c r="T1809" s="27"/>
      <c r="U1809" s="27"/>
      <c r="V1809" s="27"/>
      <c r="W1809" s="27"/>
      <c r="X1809" s="27"/>
      <c r="Y1809" s="27"/>
      <c r="Z1809" s="27"/>
      <c r="AA1809" s="27"/>
      <c r="AC1809" s="25"/>
      <c r="AD1809" s="25"/>
      <c r="AE1809" s="25"/>
      <c r="AF1809" s="25"/>
      <c r="AG1809" s="25"/>
      <c r="AH1809" s="25"/>
      <c r="AI1809" s="25"/>
      <c r="AJ1809" s="25"/>
      <c r="AK1809" s="25"/>
      <c r="AL1809" s="25"/>
      <c r="AM1809" s="25"/>
      <c r="AN1809" s="25"/>
      <c r="AO1809" s="25"/>
      <c r="AP1809" s="25"/>
      <c r="AQ1809" s="25"/>
      <c r="AR1809" s="25"/>
      <c r="AS1809" s="25"/>
      <c r="AT1809" s="25"/>
      <c r="AU1809" s="25"/>
      <c r="AV1809" s="25"/>
      <c r="AW1809" s="25"/>
      <c r="AX1809" s="25"/>
    </row>
    <row r="1810" spans="7:50" ht="12.75">
      <c r="G1810" s="49"/>
      <c r="K1810" s="100"/>
      <c r="L1810" s="100"/>
      <c r="M1810" s="106"/>
      <c r="N1810" s="106"/>
      <c r="O1810" s="27"/>
      <c r="P1810" s="27"/>
      <c r="Q1810" s="27"/>
      <c r="R1810" s="27"/>
      <c r="S1810" s="27"/>
      <c r="T1810" s="27"/>
      <c r="U1810" s="27"/>
      <c r="V1810" s="27"/>
      <c r="W1810" s="27"/>
      <c r="X1810" s="27"/>
      <c r="Y1810" s="27"/>
      <c r="Z1810" s="27"/>
      <c r="AA1810" s="27"/>
      <c r="AC1810" s="25"/>
      <c r="AD1810" s="25"/>
      <c r="AE1810" s="25"/>
      <c r="AF1810" s="25"/>
      <c r="AG1810" s="25"/>
      <c r="AH1810" s="25"/>
      <c r="AI1810" s="25"/>
      <c r="AJ1810" s="25"/>
      <c r="AK1810" s="25"/>
      <c r="AL1810" s="25"/>
      <c r="AM1810" s="25"/>
      <c r="AN1810" s="25"/>
      <c r="AO1810" s="25"/>
      <c r="AP1810" s="25"/>
      <c r="AQ1810" s="25"/>
      <c r="AR1810" s="25"/>
      <c r="AS1810" s="25"/>
      <c r="AT1810" s="25"/>
      <c r="AU1810" s="25"/>
      <c r="AV1810" s="25"/>
      <c r="AW1810" s="25"/>
      <c r="AX1810" s="25"/>
    </row>
    <row r="1811" spans="7:50" ht="12.75">
      <c r="G1811" s="49"/>
      <c r="K1811" s="100"/>
      <c r="L1811" s="100"/>
      <c r="M1811" s="106"/>
      <c r="N1811" s="106"/>
      <c r="O1811" s="27"/>
      <c r="P1811" s="27"/>
      <c r="Q1811" s="27"/>
      <c r="R1811" s="27"/>
      <c r="S1811" s="27"/>
      <c r="T1811" s="27"/>
      <c r="U1811" s="27"/>
      <c r="V1811" s="27"/>
      <c r="W1811" s="27"/>
      <c r="X1811" s="27"/>
      <c r="Y1811" s="27"/>
      <c r="Z1811" s="27"/>
      <c r="AA1811" s="27"/>
      <c r="AC1811" s="25"/>
      <c r="AD1811" s="25"/>
      <c r="AE1811" s="25"/>
      <c r="AF1811" s="25"/>
      <c r="AG1811" s="25"/>
      <c r="AH1811" s="25"/>
      <c r="AI1811" s="25"/>
      <c r="AJ1811" s="25"/>
      <c r="AK1811" s="25"/>
      <c r="AL1811" s="25"/>
      <c r="AM1811" s="25"/>
      <c r="AN1811" s="25"/>
      <c r="AO1811" s="25"/>
      <c r="AP1811" s="25"/>
      <c r="AQ1811" s="25"/>
      <c r="AR1811" s="25"/>
      <c r="AS1811" s="25"/>
      <c r="AT1811" s="25"/>
      <c r="AU1811" s="25"/>
      <c r="AV1811" s="25"/>
      <c r="AW1811" s="25"/>
      <c r="AX1811" s="25"/>
    </row>
    <row r="1812" spans="7:50" ht="12.75">
      <c r="G1812" s="49"/>
      <c r="K1812" s="100"/>
      <c r="L1812" s="100"/>
      <c r="M1812" s="106"/>
      <c r="N1812" s="106"/>
      <c r="O1812" s="27"/>
      <c r="P1812" s="27"/>
      <c r="Q1812" s="27"/>
      <c r="R1812" s="27"/>
      <c r="S1812" s="27"/>
      <c r="T1812" s="27"/>
      <c r="U1812" s="27"/>
      <c r="V1812" s="27"/>
      <c r="W1812" s="27"/>
      <c r="X1812" s="27"/>
      <c r="Y1812" s="27"/>
      <c r="Z1812" s="27"/>
      <c r="AA1812" s="27"/>
      <c r="AC1812" s="25"/>
      <c r="AD1812" s="25"/>
      <c r="AE1812" s="25"/>
      <c r="AF1812" s="25"/>
      <c r="AG1812" s="25"/>
      <c r="AH1812" s="25"/>
      <c r="AI1812" s="25"/>
      <c r="AJ1812" s="25"/>
      <c r="AK1812" s="25"/>
      <c r="AL1812" s="25"/>
      <c r="AM1812" s="25"/>
      <c r="AN1812" s="25"/>
      <c r="AO1812" s="25"/>
      <c r="AP1812" s="25"/>
      <c r="AQ1812" s="25"/>
      <c r="AR1812" s="25"/>
      <c r="AS1812" s="25"/>
      <c r="AT1812" s="25"/>
      <c r="AU1812" s="25"/>
      <c r="AV1812" s="25"/>
      <c r="AW1812" s="25"/>
      <c r="AX1812" s="25"/>
    </row>
    <row r="1813" spans="7:50" ht="12.75">
      <c r="G1813" s="49"/>
      <c r="K1813" s="100"/>
      <c r="L1813" s="100"/>
      <c r="M1813" s="106"/>
      <c r="N1813" s="106"/>
      <c r="O1813" s="27"/>
      <c r="P1813" s="27"/>
      <c r="Q1813" s="27"/>
      <c r="R1813" s="27"/>
      <c r="S1813" s="27"/>
      <c r="T1813" s="27"/>
      <c r="U1813" s="27"/>
      <c r="V1813" s="27"/>
      <c r="W1813" s="27"/>
      <c r="X1813" s="27"/>
      <c r="Y1813" s="27"/>
      <c r="Z1813" s="27"/>
      <c r="AA1813" s="27"/>
      <c r="AC1813" s="25"/>
      <c r="AD1813" s="25"/>
      <c r="AE1813" s="25"/>
      <c r="AF1813" s="25"/>
      <c r="AG1813" s="25"/>
      <c r="AH1813" s="25"/>
      <c r="AI1813" s="25"/>
      <c r="AJ1813" s="25"/>
      <c r="AK1813" s="25"/>
      <c r="AL1813" s="25"/>
      <c r="AM1813" s="25"/>
      <c r="AN1813" s="25"/>
      <c r="AO1813" s="25"/>
      <c r="AP1813" s="25"/>
      <c r="AQ1813" s="25"/>
      <c r="AR1813" s="25"/>
      <c r="AS1813" s="25"/>
      <c r="AT1813" s="25"/>
      <c r="AU1813" s="25"/>
      <c r="AV1813" s="25"/>
      <c r="AW1813" s="25"/>
      <c r="AX1813" s="25"/>
    </row>
    <row r="1814" spans="7:50" ht="12.75">
      <c r="G1814" s="49"/>
      <c r="K1814" s="100"/>
      <c r="L1814" s="100"/>
      <c r="M1814" s="106"/>
      <c r="N1814" s="106"/>
      <c r="O1814" s="27"/>
      <c r="P1814" s="27"/>
      <c r="Q1814" s="27"/>
      <c r="R1814" s="27"/>
      <c r="S1814" s="27"/>
      <c r="T1814" s="27"/>
      <c r="U1814" s="27"/>
      <c r="V1814" s="27"/>
      <c r="W1814" s="27"/>
      <c r="X1814" s="27"/>
      <c r="Y1814" s="27"/>
      <c r="Z1814" s="27"/>
      <c r="AA1814" s="27"/>
      <c r="AC1814" s="25"/>
      <c r="AD1814" s="25"/>
      <c r="AE1814" s="25"/>
      <c r="AF1814" s="25"/>
      <c r="AG1814" s="25"/>
      <c r="AH1814" s="25"/>
      <c r="AI1814" s="25"/>
      <c r="AJ1814" s="25"/>
      <c r="AK1814" s="25"/>
      <c r="AL1814" s="25"/>
      <c r="AM1814" s="25"/>
      <c r="AN1814" s="25"/>
      <c r="AO1814" s="25"/>
      <c r="AP1814" s="25"/>
      <c r="AQ1814" s="25"/>
      <c r="AR1814" s="25"/>
      <c r="AS1814" s="25"/>
      <c r="AT1814" s="25"/>
      <c r="AU1814" s="25"/>
      <c r="AV1814" s="25"/>
      <c r="AW1814" s="25"/>
      <c r="AX1814" s="25"/>
    </row>
    <row r="1815" spans="7:50" ht="12.75">
      <c r="G1815" s="49"/>
      <c r="K1815" s="100"/>
      <c r="L1815" s="100"/>
      <c r="M1815" s="106"/>
      <c r="N1815" s="106"/>
      <c r="O1815" s="27"/>
      <c r="P1815" s="27"/>
      <c r="Q1815" s="27"/>
      <c r="R1815" s="27"/>
      <c r="S1815" s="27"/>
      <c r="T1815" s="27"/>
      <c r="U1815" s="27"/>
      <c r="V1815" s="27"/>
      <c r="W1815" s="27"/>
      <c r="X1815" s="27"/>
      <c r="Y1815" s="27"/>
      <c r="Z1815" s="27"/>
      <c r="AA1815" s="27"/>
      <c r="AC1815" s="25"/>
      <c r="AD1815" s="25"/>
      <c r="AE1815" s="25"/>
      <c r="AF1815" s="25"/>
      <c r="AG1815" s="25"/>
      <c r="AH1815" s="25"/>
      <c r="AI1815" s="25"/>
      <c r="AJ1815" s="25"/>
      <c r="AK1815" s="25"/>
      <c r="AL1815" s="25"/>
      <c r="AM1815" s="25"/>
      <c r="AN1815" s="25"/>
      <c r="AO1815" s="25"/>
      <c r="AP1815" s="25"/>
      <c r="AQ1815" s="25"/>
      <c r="AR1815" s="25"/>
      <c r="AS1815" s="25"/>
      <c r="AT1815" s="25"/>
      <c r="AU1815" s="25"/>
      <c r="AV1815" s="25"/>
      <c r="AW1815" s="25"/>
      <c r="AX1815" s="25"/>
    </row>
    <row r="1816" spans="7:50" ht="12.75">
      <c r="G1816" s="49"/>
      <c r="K1816" s="100"/>
      <c r="L1816" s="100"/>
      <c r="M1816" s="106"/>
      <c r="N1816" s="106"/>
      <c r="O1816" s="27"/>
      <c r="P1816" s="27"/>
      <c r="Q1816" s="27"/>
      <c r="R1816" s="27"/>
      <c r="S1816" s="27"/>
      <c r="T1816" s="27"/>
      <c r="U1816" s="27"/>
      <c r="V1816" s="27"/>
      <c r="W1816" s="27"/>
      <c r="X1816" s="27"/>
      <c r="Y1816" s="27"/>
      <c r="Z1816" s="27"/>
      <c r="AA1816" s="27"/>
      <c r="AC1816" s="25"/>
      <c r="AD1816" s="25"/>
      <c r="AE1816" s="25"/>
      <c r="AF1816" s="25"/>
      <c r="AG1816" s="25"/>
      <c r="AH1816" s="25"/>
      <c r="AI1816" s="25"/>
      <c r="AJ1816" s="25"/>
      <c r="AK1816" s="25"/>
      <c r="AL1816" s="25"/>
      <c r="AM1816" s="25"/>
      <c r="AN1816" s="25"/>
      <c r="AO1816" s="25"/>
      <c r="AP1816" s="25"/>
      <c r="AQ1816" s="25"/>
      <c r="AR1816" s="25"/>
      <c r="AS1816" s="25"/>
      <c r="AT1816" s="25"/>
      <c r="AU1816" s="25"/>
      <c r="AV1816" s="25"/>
      <c r="AW1816" s="25"/>
      <c r="AX1816" s="25"/>
    </row>
    <row r="1817" spans="7:50" ht="12.75">
      <c r="G1817" s="49"/>
      <c r="K1817" s="100"/>
      <c r="L1817" s="100"/>
      <c r="M1817" s="106"/>
      <c r="N1817" s="106"/>
      <c r="O1817" s="27"/>
      <c r="P1817" s="27"/>
      <c r="Q1817" s="27"/>
      <c r="R1817" s="27"/>
      <c r="S1817" s="27"/>
      <c r="T1817" s="27"/>
      <c r="U1817" s="27"/>
      <c r="V1817" s="27"/>
      <c r="W1817" s="27"/>
      <c r="X1817" s="27"/>
      <c r="Y1817" s="27"/>
      <c r="Z1817" s="27"/>
      <c r="AA1817" s="27"/>
      <c r="AC1817" s="25"/>
      <c r="AD1817" s="25"/>
      <c r="AE1817" s="25"/>
      <c r="AF1817" s="25"/>
      <c r="AG1817" s="25"/>
      <c r="AH1817" s="25"/>
      <c r="AI1817" s="25"/>
      <c r="AJ1817" s="25"/>
      <c r="AK1817" s="25"/>
      <c r="AL1817" s="25"/>
      <c r="AM1817" s="25"/>
      <c r="AN1817" s="25"/>
      <c r="AO1817" s="25"/>
      <c r="AP1817" s="25"/>
      <c r="AQ1817" s="25"/>
      <c r="AR1817" s="25"/>
      <c r="AS1817" s="25"/>
      <c r="AT1817" s="25"/>
      <c r="AU1817" s="25"/>
      <c r="AV1817" s="25"/>
      <c r="AW1817" s="25"/>
      <c r="AX1817" s="25"/>
    </row>
    <row r="1818" spans="7:50" ht="12.75">
      <c r="G1818" s="49"/>
      <c r="K1818" s="100"/>
      <c r="L1818" s="100"/>
      <c r="M1818" s="106"/>
      <c r="N1818" s="106"/>
      <c r="O1818" s="27"/>
      <c r="P1818" s="27"/>
      <c r="Q1818" s="27"/>
      <c r="R1818" s="27"/>
      <c r="S1818" s="27"/>
      <c r="T1818" s="27"/>
      <c r="U1818" s="27"/>
      <c r="V1818" s="27"/>
      <c r="W1818" s="27"/>
      <c r="X1818" s="27"/>
      <c r="Y1818" s="27"/>
      <c r="Z1818" s="27"/>
      <c r="AA1818" s="27"/>
      <c r="AC1818" s="25"/>
      <c r="AD1818" s="25"/>
      <c r="AE1818" s="25"/>
      <c r="AF1818" s="25"/>
      <c r="AG1818" s="25"/>
      <c r="AH1818" s="25"/>
      <c r="AI1818" s="25"/>
      <c r="AJ1818" s="25"/>
      <c r="AK1818" s="25"/>
      <c r="AL1818" s="25"/>
      <c r="AM1818" s="25"/>
      <c r="AN1818" s="25"/>
      <c r="AO1818" s="25"/>
      <c r="AP1818" s="25"/>
      <c r="AQ1818" s="25"/>
      <c r="AR1818" s="25"/>
      <c r="AS1818" s="25"/>
      <c r="AT1818" s="25"/>
      <c r="AU1818" s="25"/>
      <c r="AV1818" s="25"/>
      <c r="AW1818" s="25"/>
      <c r="AX1818" s="25"/>
    </row>
    <row r="1819" spans="7:50" ht="12.75">
      <c r="G1819" s="49"/>
      <c r="K1819" s="100"/>
      <c r="L1819" s="100"/>
      <c r="M1819" s="106"/>
      <c r="N1819" s="106"/>
      <c r="O1819" s="27"/>
      <c r="P1819" s="27"/>
      <c r="Q1819" s="27"/>
      <c r="R1819" s="27"/>
      <c r="S1819" s="27"/>
      <c r="T1819" s="27"/>
      <c r="U1819" s="27"/>
      <c r="V1819" s="27"/>
      <c r="W1819" s="27"/>
      <c r="X1819" s="27"/>
      <c r="Y1819" s="27"/>
      <c r="Z1819" s="27"/>
      <c r="AA1819" s="27"/>
      <c r="AC1819" s="25"/>
      <c r="AD1819" s="25"/>
      <c r="AE1819" s="25"/>
      <c r="AF1819" s="25"/>
      <c r="AG1819" s="25"/>
      <c r="AH1819" s="25"/>
      <c r="AI1819" s="25"/>
      <c r="AJ1819" s="25"/>
      <c r="AK1819" s="25"/>
      <c r="AL1819" s="25"/>
      <c r="AM1819" s="25"/>
      <c r="AN1819" s="25"/>
      <c r="AO1819" s="25"/>
      <c r="AP1819" s="25"/>
      <c r="AQ1819" s="25"/>
      <c r="AR1819" s="25"/>
      <c r="AS1819" s="25"/>
      <c r="AT1819" s="25"/>
      <c r="AU1819" s="25"/>
      <c r="AV1819" s="25"/>
      <c r="AW1819" s="25"/>
      <c r="AX1819" s="25"/>
    </row>
    <row r="1820" spans="7:50" ht="12.75">
      <c r="G1820" s="49"/>
      <c r="K1820" s="100"/>
      <c r="L1820" s="100"/>
      <c r="M1820" s="106"/>
      <c r="N1820" s="106"/>
      <c r="O1820" s="27"/>
      <c r="P1820" s="27"/>
      <c r="Q1820" s="27"/>
      <c r="R1820" s="27"/>
      <c r="S1820" s="27"/>
      <c r="T1820" s="27"/>
      <c r="U1820" s="27"/>
      <c r="V1820" s="27"/>
      <c r="W1820" s="27"/>
      <c r="X1820" s="27"/>
      <c r="Y1820" s="27"/>
      <c r="Z1820" s="27"/>
      <c r="AA1820" s="27"/>
      <c r="AC1820" s="25"/>
      <c r="AD1820" s="25"/>
      <c r="AE1820" s="25"/>
      <c r="AF1820" s="25"/>
      <c r="AG1820" s="25"/>
      <c r="AH1820" s="25"/>
      <c r="AI1820" s="25"/>
      <c r="AJ1820" s="25"/>
      <c r="AK1820" s="25"/>
      <c r="AL1820" s="25"/>
      <c r="AM1820" s="25"/>
      <c r="AN1820" s="25"/>
      <c r="AO1820" s="25"/>
      <c r="AP1820" s="25"/>
      <c r="AQ1820" s="25"/>
      <c r="AR1820" s="25"/>
      <c r="AS1820" s="25"/>
      <c r="AT1820" s="25"/>
      <c r="AU1820" s="25"/>
      <c r="AV1820" s="25"/>
      <c r="AW1820" s="25"/>
      <c r="AX1820" s="25"/>
    </row>
    <row r="1821" spans="7:50" ht="12.75">
      <c r="G1821" s="49"/>
      <c r="K1821" s="100"/>
      <c r="L1821" s="100"/>
      <c r="M1821" s="106"/>
      <c r="N1821" s="106"/>
      <c r="O1821" s="27"/>
      <c r="P1821" s="27"/>
      <c r="Q1821" s="27"/>
      <c r="R1821" s="27"/>
      <c r="S1821" s="27"/>
      <c r="T1821" s="27"/>
      <c r="U1821" s="27"/>
      <c r="V1821" s="27"/>
      <c r="W1821" s="27"/>
      <c r="X1821" s="27"/>
      <c r="Y1821" s="27"/>
      <c r="Z1821" s="27"/>
      <c r="AA1821" s="27"/>
      <c r="AC1821" s="25"/>
      <c r="AD1821" s="25"/>
      <c r="AE1821" s="25"/>
      <c r="AF1821" s="25"/>
      <c r="AG1821" s="25"/>
      <c r="AH1821" s="25"/>
      <c r="AI1821" s="25"/>
      <c r="AJ1821" s="25"/>
      <c r="AK1821" s="25"/>
      <c r="AL1821" s="25"/>
      <c r="AM1821" s="25"/>
      <c r="AN1821" s="25"/>
      <c r="AO1821" s="25"/>
      <c r="AP1821" s="25"/>
      <c r="AQ1821" s="25"/>
      <c r="AR1821" s="25"/>
      <c r="AS1821" s="25"/>
      <c r="AT1821" s="25"/>
      <c r="AU1821" s="25"/>
      <c r="AV1821" s="25"/>
      <c r="AW1821" s="25"/>
      <c r="AX1821" s="25"/>
    </row>
    <row r="1822" spans="7:50" ht="12.75">
      <c r="G1822" s="49"/>
      <c r="K1822" s="100"/>
      <c r="L1822" s="100"/>
      <c r="M1822" s="106"/>
      <c r="N1822" s="106"/>
      <c r="O1822" s="27"/>
      <c r="P1822" s="27"/>
      <c r="Q1822" s="27"/>
      <c r="R1822" s="27"/>
      <c r="S1822" s="27"/>
      <c r="T1822" s="27"/>
      <c r="U1822" s="27"/>
      <c r="V1822" s="27"/>
      <c r="W1822" s="27"/>
      <c r="X1822" s="27"/>
      <c r="Y1822" s="27"/>
      <c r="Z1822" s="27"/>
      <c r="AA1822" s="27"/>
      <c r="AC1822" s="25"/>
      <c r="AD1822" s="25"/>
      <c r="AE1822" s="25"/>
      <c r="AF1822" s="25"/>
      <c r="AG1822" s="25"/>
      <c r="AH1822" s="25"/>
      <c r="AI1822" s="25"/>
      <c r="AJ1822" s="25"/>
      <c r="AK1822" s="25"/>
      <c r="AL1822" s="25"/>
      <c r="AM1822" s="25"/>
      <c r="AN1822" s="25"/>
      <c r="AO1822" s="25"/>
      <c r="AP1822" s="25"/>
      <c r="AQ1822" s="25"/>
      <c r="AR1822" s="25"/>
      <c r="AS1822" s="25"/>
      <c r="AT1822" s="25"/>
      <c r="AU1822" s="25"/>
      <c r="AV1822" s="25"/>
      <c r="AW1822" s="25"/>
      <c r="AX1822" s="25"/>
    </row>
    <row r="1823" spans="7:50" ht="12.75">
      <c r="G1823" s="49"/>
      <c r="K1823" s="100"/>
      <c r="L1823" s="100"/>
      <c r="M1823" s="106"/>
      <c r="N1823" s="106"/>
      <c r="O1823" s="27"/>
      <c r="P1823" s="27"/>
      <c r="Q1823" s="27"/>
      <c r="R1823" s="27"/>
      <c r="S1823" s="27"/>
      <c r="T1823" s="27"/>
      <c r="U1823" s="27"/>
      <c r="V1823" s="27"/>
      <c r="W1823" s="27"/>
      <c r="X1823" s="27"/>
      <c r="Y1823" s="27"/>
      <c r="Z1823" s="27"/>
      <c r="AA1823" s="27"/>
      <c r="AC1823" s="25"/>
      <c r="AD1823" s="25"/>
      <c r="AE1823" s="25"/>
      <c r="AF1823" s="25"/>
      <c r="AG1823" s="25"/>
      <c r="AH1823" s="25"/>
      <c r="AI1823" s="25"/>
      <c r="AJ1823" s="25"/>
      <c r="AK1823" s="25"/>
      <c r="AL1823" s="25"/>
      <c r="AM1823" s="25"/>
      <c r="AN1823" s="25"/>
      <c r="AO1823" s="25"/>
      <c r="AP1823" s="25"/>
      <c r="AQ1823" s="25"/>
      <c r="AR1823" s="25"/>
      <c r="AS1823" s="25"/>
      <c r="AT1823" s="25"/>
      <c r="AU1823" s="25"/>
      <c r="AV1823" s="25"/>
      <c r="AW1823" s="25"/>
      <c r="AX1823" s="25"/>
    </row>
    <row r="1824" spans="7:50" ht="12.75">
      <c r="G1824" s="49"/>
      <c r="K1824" s="100"/>
      <c r="L1824" s="100"/>
      <c r="M1824" s="106"/>
      <c r="N1824" s="106"/>
      <c r="O1824" s="27"/>
      <c r="P1824" s="27"/>
      <c r="Q1824" s="27"/>
      <c r="R1824" s="27"/>
      <c r="S1824" s="27"/>
      <c r="T1824" s="27"/>
      <c r="U1824" s="27"/>
      <c r="V1824" s="27"/>
      <c r="W1824" s="27"/>
      <c r="X1824" s="27"/>
      <c r="Y1824" s="27"/>
      <c r="Z1824" s="27"/>
      <c r="AA1824" s="27"/>
      <c r="AC1824" s="25"/>
      <c r="AD1824" s="25"/>
      <c r="AE1824" s="25"/>
      <c r="AF1824" s="25"/>
      <c r="AG1824" s="25"/>
      <c r="AH1824" s="25"/>
      <c r="AI1824" s="25"/>
      <c r="AJ1824" s="25"/>
      <c r="AK1824" s="25"/>
      <c r="AL1824" s="25"/>
      <c r="AM1824" s="25"/>
      <c r="AN1824" s="25"/>
      <c r="AO1824" s="25"/>
      <c r="AP1824" s="25"/>
      <c r="AQ1824" s="25"/>
      <c r="AR1824" s="25"/>
      <c r="AS1824" s="25"/>
      <c r="AT1824" s="25"/>
      <c r="AU1824" s="25"/>
      <c r="AV1824" s="25"/>
      <c r="AW1824" s="25"/>
      <c r="AX1824" s="25"/>
    </row>
    <row r="1825" spans="7:50" ht="12.75">
      <c r="G1825" s="49"/>
      <c r="K1825" s="100"/>
      <c r="L1825" s="100"/>
      <c r="M1825" s="106"/>
      <c r="N1825" s="106"/>
      <c r="O1825" s="27"/>
      <c r="P1825" s="27"/>
      <c r="Q1825" s="27"/>
      <c r="R1825" s="27"/>
      <c r="S1825" s="27"/>
      <c r="T1825" s="27"/>
      <c r="U1825" s="27"/>
      <c r="V1825" s="27"/>
      <c r="W1825" s="27"/>
      <c r="X1825" s="27"/>
      <c r="Y1825" s="27"/>
      <c r="Z1825" s="27"/>
      <c r="AA1825" s="27"/>
      <c r="AC1825" s="25"/>
      <c r="AD1825" s="25"/>
      <c r="AE1825" s="25"/>
      <c r="AF1825" s="25"/>
      <c r="AG1825" s="25"/>
      <c r="AH1825" s="25"/>
      <c r="AI1825" s="25"/>
      <c r="AJ1825" s="25"/>
      <c r="AK1825" s="25"/>
      <c r="AL1825" s="25"/>
      <c r="AM1825" s="25"/>
      <c r="AN1825" s="25"/>
      <c r="AO1825" s="25"/>
      <c r="AP1825" s="25"/>
      <c r="AQ1825" s="25"/>
      <c r="AR1825" s="25"/>
      <c r="AS1825" s="25"/>
      <c r="AT1825" s="25"/>
      <c r="AU1825" s="25"/>
      <c r="AV1825" s="25"/>
      <c r="AW1825" s="25"/>
      <c r="AX1825" s="25"/>
    </row>
    <row r="1826" spans="7:50" ht="12.75">
      <c r="G1826" s="49"/>
      <c r="K1826" s="100"/>
      <c r="L1826" s="100"/>
      <c r="M1826" s="106"/>
      <c r="N1826" s="106"/>
      <c r="O1826" s="27"/>
      <c r="P1826" s="27"/>
      <c r="Q1826" s="27"/>
      <c r="R1826" s="27"/>
      <c r="S1826" s="27"/>
      <c r="T1826" s="27"/>
      <c r="U1826" s="27"/>
      <c r="V1826" s="27"/>
      <c r="W1826" s="27"/>
      <c r="X1826" s="27"/>
      <c r="Y1826" s="27"/>
      <c r="Z1826" s="27"/>
      <c r="AA1826" s="27"/>
      <c r="AC1826" s="25"/>
      <c r="AD1826" s="25"/>
      <c r="AE1826" s="25"/>
      <c r="AF1826" s="25"/>
      <c r="AG1826" s="25"/>
      <c r="AH1826" s="25"/>
      <c r="AI1826" s="25"/>
      <c r="AJ1826" s="25"/>
      <c r="AK1826" s="25"/>
      <c r="AL1826" s="25"/>
      <c r="AM1826" s="25"/>
      <c r="AN1826" s="25"/>
      <c r="AO1826" s="25"/>
      <c r="AP1826" s="25"/>
      <c r="AQ1826" s="25"/>
      <c r="AR1826" s="25"/>
      <c r="AS1826" s="25"/>
      <c r="AT1826" s="25"/>
      <c r="AU1826" s="25"/>
      <c r="AV1826" s="25"/>
      <c r="AW1826" s="25"/>
      <c r="AX1826" s="25"/>
    </row>
    <row r="1827" spans="7:50" ht="12.75">
      <c r="G1827" s="49"/>
      <c r="K1827" s="100"/>
      <c r="L1827" s="100"/>
      <c r="M1827" s="106"/>
      <c r="N1827" s="106"/>
      <c r="O1827" s="27"/>
      <c r="P1827" s="27"/>
      <c r="Q1827" s="27"/>
      <c r="R1827" s="27"/>
      <c r="S1827" s="27"/>
      <c r="T1827" s="27"/>
      <c r="U1827" s="27"/>
      <c r="V1827" s="27"/>
      <c r="W1827" s="27"/>
      <c r="X1827" s="27"/>
      <c r="Y1827" s="27"/>
      <c r="Z1827" s="27"/>
      <c r="AA1827" s="27"/>
      <c r="AC1827" s="25"/>
      <c r="AD1827" s="25"/>
      <c r="AE1827" s="25"/>
      <c r="AF1827" s="25"/>
      <c r="AG1827" s="25"/>
      <c r="AH1827" s="25"/>
      <c r="AI1827" s="25"/>
      <c r="AJ1827" s="25"/>
      <c r="AK1827" s="25"/>
      <c r="AL1827" s="25"/>
      <c r="AM1827" s="25"/>
      <c r="AN1827" s="25"/>
      <c r="AO1827" s="25"/>
      <c r="AP1827" s="25"/>
      <c r="AQ1827" s="25"/>
      <c r="AR1827" s="25"/>
      <c r="AS1827" s="25"/>
      <c r="AT1827" s="25"/>
      <c r="AU1827" s="25"/>
      <c r="AV1827" s="25"/>
      <c r="AW1827" s="25"/>
      <c r="AX1827" s="25"/>
    </row>
    <row r="1828" spans="7:50" ht="12.75">
      <c r="G1828" s="49"/>
      <c r="K1828" s="100"/>
      <c r="L1828" s="100"/>
      <c r="M1828" s="106"/>
      <c r="N1828" s="106"/>
      <c r="O1828" s="27"/>
      <c r="P1828" s="27"/>
      <c r="Q1828" s="27"/>
      <c r="R1828" s="27"/>
      <c r="S1828" s="27"/>
      <c r="T1828" s="27"/>
      <c r="U1828" s="27"/>
      <c r="V1828" s="27"/>
      <c r="W1828" s="27"/>
      <c r="X1828" s="27"/>
      <c r="Y1828" s="27"/>
      <c r="Z1828" s="27"/>
      <c r="AA1828" s="27"/>
      <c r="AC1828" s="25"/>
      <c r="AD1828" s="25"/>
      <c r="AE1828" s="25"/>
      <c r="AF1828" s="25"/>
      <c r="AG1828" s="25"/>
      <c r="AH1828" s="25"/>
      <c r="AI1828" s="25"/>
      <c r="AJ1828" s="25"/>
      <c r="AK1828" s="25"/>
      <c r="AL1828" s="25"/>
      <c r="AM1828" s="25"/>
      <c r="AN1828" s="25"/>
      <c r="AO1828" s="25"/>
      <c r="AP1828" s="25"/>
      <c r="AQ1828" s="25"/>
      <c r="AR1828" s="25"/>
      <c r="AS1828" s="25"/>
      <c r="AT1828" s="25"/>
      <c r="AU1828" s="25"/>
      <c r="AV1828" s="25"/>
      <c r="AW1828" s="25"/>
      <c r="AX1828" s="25"/>
    </row>
    <row r="1829" spans="7:50" ht="12.75">
      <c r="G1829" s="49"/>
      <c r="K1829" s="100"/>
      <c r="L1829" s="100"/>
      <c r="M1829" s="106"/>
      <c r="N1829" s="106"/>
      <c r="O1829" s="27"/>
      <c r="P1829" s="27"/>
      <c r="Q1829" s="27"/>
      <c r="R1829" s="27"/>
      <c r="S1829" s="27"/>
      <c r="T1829" s="27"/>
      <c r="U1829" s="27"/>
      <c r="V1829" s="27"/>
      <c r="W1829" s="27"/>
      <c r="X1829" s="27"/>
      <c r="Y1829" s="27"/>
      <c r="Z1829" s="27"/>
      <c r="AA1829" s="27"/>
      <c r="AC1829" s="25"/>
      <c r="AD1829" s="25"/>
      <c r="AE1829" s="25"/>
      <c r="AF1829" s="25"/>
      <c r="AG1829" s="25"/>
      <c r="AH1829" s="25"/>
      <c r="AI1829" s="25"/>
      <c r="AJ1829" s="25"/>
      <c r="AK1829" s="25"/>
      <c r="AL1829" s="25"/>
      <c r="AM1829" s="25"/>
      <c r="AN1829" s="25"/>
      <c r="AO1829" s="25"/>
      <c r="AP1829" s="25"/>
      <c r="AQ1829" s="25"/>
      <c r="AR1829" s="25"/>
      <c r="AS1829" s="25"/>
      <c r="AT1829" s="25"/>
      <c r="AU1829" s="25"/>
      <c r="AV1829" s="25"/>
      <c r="AW1829" s="25"/>
      <c r="AX1829" s="25"/>
    </row>
    <row r="1830" spans="7:50" ht="12.75">
      <c r="G1830" s="49"/>
      <c r="K1830" s="100"/>
      <c r="L1830" s="100"/>
      <c r="M1830" s="106"/>
      <c r="N1830" s="106"/>
      <c r="O1830" s="27"/>
      <c r="P1830" s="27"/>
      <c r="Q1830" s="27"/>
      <c r="R1830" s="27"/>
      <c r="S1830" s="27"/>
      <c r="T1830" s="27"/>
      <c r="U1830" s="27"/>
      <c r="V1830" s="27"/>
      <c r="W1830" s="27"/>
      <c r="X1830" s="27"/>
      <c r="Y1830" s="27"/>
      <c r="Z1830" s="27"/>
      <c r="AA1830" s="27"/>
      <c r="AC1830" s="25"/>
      <c r="AD1830" s="25"/>
      <c r="AE1830" s="25"/>
      <c r="AF1830" s="25"/>
      <c r="AG1830" s="25"/>
      <c r="AH1830" s="25"/>
      <c r="AI1830" s="25"/>
      <c r="AJ1830" s="25"/>
      <c r="AK1830" s="25"/>
      <c r="AL1830" s="25"/>
      <c r="AM1830" s="25"/>
      <c r="AN1830" s="25"/>
      <c r="AO1830" s="25"/>
      <c r="AP1830" s="25"/>
      <c r="AQ1830" s="25"/>
      <c r="AR1830" s="25"/>
      <c r="AS1830" s="25"/>
      <c r="AT1830" s="25"/>
      <c r="AU1830" s="25"/>
      <c r="AV1830" s="25"/>
      <c r="AW1830" s="25"/>
      <c r="AX1830" s="25"/>
    </row>
    <row r="1831" spans="7:50" ht="12.75">
      <c r="G1831" s="49"/>
      <c r="K1831" s="100"/>
      <c r="L1831" s="100"/>
      <c r="M1831" s="106"/>
      <c r="N1831" s="106"/>
      <c r="O1831" s="27"/>
      <c r="P1831" s="27"/>
      <c r="Q1831" s="27"/>
      <c r="R1831" s="27"/>
      <c r="S1831" s="27"/>
      <c r="T1831" s="27"/>
      <c r="U1831" s="27"/>
      <c r="V1831" s="27"/>
      <c r="W1831" s="27"/>
      <c r="X1831" s="27"/>
      <c r="Y1831" s="27"/>
      <c r="Z1831" s="27"/>
      <c r="AA1831" s="27"/>
      <c r="AC1831" s="25"/>
      <c r="AD1831" s="25"/>
      <c r="AE1831" s="25"/>
      <c r="AF1831" s="25"/>
      <c r="AG1831" s="25"/>
      <c r="AH1831" s="25"/>
      <c r="AI1831" s="25"/>
      <c r="AJ1831" s="25"/>
      <c r="AK1831" s="25"/>
      <c r="AL1831" s="25"/>
      <c r="AM1831" s="25"/>
      <c r="AN1831" s="25"/>
      <c r="AO1831" s="25"/>
      <c r="AP1831" s="25"/>
      <c r="AQ1831" s="25"/>
      <c r="AR1831" s="25"/>
      <c r="AS1831" s="25"/>
      <c r="AT1831" s="25"/>
      <c r="AU1831" s="25"/>
      <c r="AV1831" s="25"/>
      <c r="AW1831" s="25"/>
      <c r="AX1831" s="25"/>
    </row>
    <row r="1832" spans="7:50" ht="12.75">
      <c r="G1832" s="49"/>
      <c r="K1832" s="100"/>
      <c r="L1832" s="100"/>
      <c r="M1832" s="106"/>
      <c r="N1832" s="106"/>
      <c r="O1832" s="27"/>
      <c r="P1832" s="27"/>
      <c r="Q1832" s="27"/>
      <c r="R1832" s="27"/>
      <c r="S1832" s="27"/>
      <c r="T1832" s="27"/>
      <c r="U1832" s="27"/>
      <c r="V1832" s="27"/>
      <c r="W1832" s="27"/>
      <c r="X1832" s="27"/>
      <c r="Y1832" s="27"/>
      <c r="Z1832" s="27"/>
      <c r="AA1832" s="27"/>
      <c r="AC1832" s="25"/>
      <c r="AD1832" s="25"/>
      <c r="AE1832" s="25"/>
      <c r="AF1832" s="25"/>
      <c r="AG1832" s="25"/>
      <c r="AH1832" s="25"/>
      <c r="AI1832" s="25"/>
      <c r="AJ1832" s="25"/>
      <c r="AK1832" s="25"/>
      <c r="AL1832" s="25"/>
      <c r="AM1832" s="25"/>
      <c r="AN1832" s="25"/>
      <c r="AO1832" s="25"/>
      <c r="AP1832" s="25"/>
      <c r="AQ1832" s="25"/>
      <c r="AR1832" s="25"/>
      <c r="AS1832" s="25"/>
      <c r="AT1832" s="25"/>
      <c r="AU1832" s="25"/>
      <c r="AV1832" s="25"/>
      <c r="AW1832" s="25"/>
      <c r="AX1832" s="25"/>
    </row>
    <row r="1833" spans="7:50" ht="12.75">
      <c r="G1833" s="49"/>
      <c r="K1833" s="100"/>
      <c r="L1833" s="100"/>
      <c r="M1833" s="106"/>
      <c r="N1833" s="106"/>
      <c r="O1833" s="27"/>
      <c r="P1833" s="27"/>
      <c r="Q1833" s="27"/>
      <c r="R1833" s="27"/>
      <c r="S1833" s="27"/>
      <c r="T1833" s="27"/>
      <c r="U1833" s="27"/>
      <c r="V1833" s="27"/>
      <c r="W1833" s="27"/>
      <c r="X1833" s="27"/>
      <c r="Y1833" s="27"/>
      <c r="Z1833" s="27"/>
      <c r="AA1833" s="27"/>
      <c r="AC1833" s="25"/>
      <c r="AD1833" s="25"/>
      <c r="AE1833" s="25"/>
      <c r="AF1833" s="25"/>
      <c r="AG1833" s="25"/>
      <c r="AH1833" s="25"/>
      <c r="AI1833" s="25"/>
      <c r="AJ1833" s="25"/>
      <c r="AK1833" s="25"/>
      <c r="AL1833" s="25"/>
      <c r="AM1833" s="25"/>
      <c r="AN1833" s="25"/>
      <c r="AO1833" s="25"/>
      <c r="AP1833" s="25"/>
      <c r="AQ1833" s="25"/>
      <c r="AR1833" s="25"/>
      <c r="AS1833" s="25"/>
      <c r="AT1833" s="25"/>
      <c r="AU1833" s="25"/>
      <c r="AV1833" s="25"/>
      <c r="AW1833" s="25"/>
      <c r="AX1833" s="25"/>
    </row>
    <row r="1834" spans="7:50" ht="12.75">
      <c r="G1834" s="49"/>
      <c r="K1834" s="100"/>
      <c r="L1834" s="100"/>
      <c r="M1834" s="106"/>
      <c r="N1834" s="106"/>
      <c r="O1834" s="27"/>
      <c r="P1834" s="27"/>
      <c r="Q1834" s="27"/>
      <c r="R1834" s="27"/>
      <c r="S1834" s="27"/>
      <c r="T1834" s="27"/>
      <c r="U1834" s="27"/>
      <c r="V1834" s="27"/>
      <c r="W1834" s="27"/>
      <c r="X1834" s="27"/>
      <c r="Y1834" s="27"/>
      <c r="Z1834" s="27"/>
      <c r="AA1834" s="27"/>
      <c r="AC1834" s="25"/>
      <c r="AD1834" s="25"/>
      <c r="AE1834" s="25"/>
      <c r="AF1834" s="25"/>
      <c r="AG1834" s="25"/>
      <c r="AH1834" s="25"/>
      <c r="AI1834" s="25"/>
      <c r="AJ1834" s="25"/>
      <c r="AK1834" s="25"/>
      <c r="AL1834" s="25"/>
      <c r="AM1834" s="25"/>
      <c r="AN1834" s="25"/>
      <c r="AO1834" s="25"/>
      <c r="AP1834" s="25"/>
      <c r="AQ1834" s="25"/>
      <c r="AR1834" s="25"/>
      <c r="AS1834" s="25"/>
      <c r="AT1834" s="25"/>
      <c r="AU1834" s="25"/>
      <c r="AV1834" s="25"/>
      <c r="AW1834" s="25"/>
      <c r="AX1834" s="25"/>
    </row>
    <row r="1835" spans="7:50" ht="12.75">
      <c r="G1835" s="49"/>
      <c r="K1835" s="100"/>
      <c r="L1835" s="100"/>
      <c r="M1835" s="106"/>
      <c r="N1835" s="106"/>
      <c r="O1835" s="27"/>
      <c r="P1835" s="27"/>
      <c r="Q1835" s="27"/>
      <c r="R1835" s="27"/>
      <c r="S1835" s="27"/>
      <c r="T1835" s="27"/>
      <c r="U1835" s="27"/>
      <c r="V1835" s="27"/>
      <c r="W1835" s="27"/>
      <c r="X1835" s="27"/>
      <c r="Y1835" s="27"/>
      <c r="Z1835" s="27"/>
      <c r="AA1835" s="27"/>
      <c r="AC1835" s="25"/>
      <c r="AD1835" s="25"/>
      <c r="AE1835" s="25"/>
      <c r="AF1835" s="25"/>
      <c r="AG1835" s="25"/>
      <c r="AH1835" s="25"/>
      <c r="AI1835" s="25"/>
      <c r="AJ1835" s="25"/>
      <c r="AK1835" s="25"/>
      <c r="AL1835" s="25"/>
      <c r="AM1835" s="25"/>
      <c r="AN1835" s="25"/>
      <c r="AO1835" s="25"/>
      <c r="AP1835" s="25"/>
      <c r="AQ1835" s="25"/>
      <c r="AR1835" s="25"/>
      <c r="AS1835" s="25"/>
      <c r="AT1835" s="25"/>
      <c r="AU1835" s="25"/>
      <c r="AV1835" s="25"/>
      <c r="AW1835" s="25"/>
      <c r="AX1835" s="25"/>
    </row>
    <row r="1836" spans="7:50" ht="12.75">
      <c r="G1836" s="49"/>
      <c r="K1836" s="100"/>
      <c r="L1836" s="100"/>
      <c r="M1836" s="106"/>
      <c r="N1836" s="106"/>
      <c r="O1836" s="27"/>
      <c r="P1836" s="27"/>
      <c r="Q1836" s="27"/>
      <c r="R1836" s="27"/>
      <c r="S1836" s="27"/>
      <c r="T1836" s="27"/>
      <c r="U1836" s="27"/>
      <c r="V1836" s="27"/>
      <c r="W1836" s="27"/>
      <c r="X1836" s="27"/>
      <c r="Y1836" s="27"/>
      <c r="Z1836" s="27"/>
      <c r="AA1836" s="27"/>
      <c r="AC1836" s="25"/>
      <c r="AD1836" s="25"/>
      <c r="AE1836" s="25"/>
      <c r="AF1836" s="25"/>
      <c r="AG1836" s="25"/>
      <c r="AH1836" s="25"/>
      <c r="AI1836" s="25"/>
      <c r="AJ1836" s="25"/>
      <c r="AK1836" s="25"/>
      <c r="AL1836" s="25"/>
      <c r="AM1836" s="25"/>
      <c r="AN1836" s="25"/>
      <c r="AO1836" s="25"/>
      <c r="AP1836" s="25"/>
      <c r="AQ1836" s="25"/>
      <c r="AR1836" s="25"/>
      <c r="AS1836" s="25"/>
      <c r="AT1836" s="25"/>
      <c r="AU1836" s="25"/>
      <c r="AV1836" s="25"/>
      <c r="AW1836" s="25"/>
      <c r="AX1836" s="25"/>
    </row>
    <row r="1837" spans="7:50" ht="12.75">
      <c r="G1837" s="49"/>
      <c r="K1837" s="100"/>
      <c r="L1837" s="100"/>
      <c r="M1837" s="106"/>
      <c r="N1837" s="106"/>
      <c r="O1837" s="27"/>
      <c r="P1837" s="27"/>
      <c r="Q1837" s="27"/>
      <c r="R1837" s="27"/>
      <c r="S1837" s="27"/>
      <c r="T1837" s="27"/>
      <c r="U1837" s="27"/>
      <c r="V1837" s="27"/>
      <c r="W1837" s="27"/>
      <c r="X1837" s="27"/>
      <c r="Y1837" s="27"/>
      <c r="Z1837" s="27"/>
      <c r="AA1837" s="27"/>
      <c r="AC1837" s="25"/>
      <c r="AD1837" s="25"/>
      <c r="AE1837" s="25"/>
      <c r="AF1837" s="25"/>
      <c r="AG1837" s="25"/>
      <c r="AH1837" s="25"/>
      <c r="AI1837" s="25"/>
      <c r="AJ1837" s="25"/>
      <c r="AK1837" s="25"/>
      <c r="AL1837" s="25"/>
      <c r="AM1837" s="25"/>
      <c r="AN1837" s="25"/>
      <c r="AO1837" s="25"/>
      <c r="AP1837" s="25"/>
      <c r="AQ1837" s="25"/>
      <c r="AR1837" s="25"/>
      <c r="AS1837" s="25"/>
      <c r="AT1837" s="25"/>
      <c r="AU1837" s="25"/>
      <c r="AV1837" s="25"/>
      <c r="AW1837" s="25"/>
      <c r="AX1837" s="25"/>
    </row>
    <row r="1838" spans="7:50" ht="12.75">
      <c r="G1838" s="49"/>
      <c r="K1838" s="100"/>
      <c r="L1838" s="100"/>
      <c r="M1838" s="106"/>
      <c r="N1838" s="106"/>
      <c r="O1838" s="27"/>
      <c r="P1838" s="27"/>
      <c r="Q1838" s="27"/>
      <c r="R1838" s="27"/>
      <c r="S1838" s="27"/>
      <c r="T1838" s="27"/>
      <c r="U1838" s="27"/>
      <c r="V1838" s="27"/>
      <c r="W1838" s="27"/>
      <c r="X1838" s="27"/>
      <c r="Y1838" s="27"/>
      <c r="Z1838" s="27"/>
      <c r="AA1838" s="27"/>
      <c r="AC1838" s="25"/>
      <c r="AD1838" s="25"/>
      <c r="AE1838" s="25"/>
      <c r="AF1838" s="25"/>
      <c r="AG1838" s="25"/>
      <c r="AH1838" s="25"/>
      <c r="AI1838" s="25"/>
      <c r="AJ1838" s="25"/>
      <c r="AK1838" s="25"/>
      <c r="AL1838" s="25"/>
      <c r="AM1838" s="25"/>
      <c r="AN1838" s="25"/>
      <c r="AO1838" s="25"/>
      <c r="AP1838" s="25"/>
      <c r="AQ1838" s="25"/>
      <c r="AR1838" s="25"/>
      <c r="AS1838" s="25"/>
      <c r="AT1838" s="25"/>
      <c r="AU1838" s="25"/>
      <c r="AV1838" s="25"/>
      <c r="AW1838" s="25"/>
      <c r="AX1838" s="25"/>
    </row>
    <row r="1839" spans="7:50" ht="12.75">
      <c r="G1839" s="49"/>
      <c r="K1839" s="100"/>
      <c r="L1839" s="100"/>
      <c r="M1839" s="106"/>
      <c r="N1839" s="106"/>
      <c r="O1839" s="27"/>
      <c r="P1839" s="27"/>
      <c r="Q1839" s="27"/>
      <c r="R1839" s="27"/>
      <c r="S1839" s="27"/>
      <c r="T1839" s="27"/>
      <c r="U1839" s="27"/>
      <c r="V1839" s="27"/>
      <c r="W1839" s="27"/>
      <c r="X1839" s="27"/>
      <c r="Y1839" s="27"/>
      <c r="Z1839" s="27"/>
      <c r="AA1839" s="27"/>
      <c r="AC1839" s="25"/>
      <c r="AD1839" s="25"/>
      <c r="AE1839" s="25"/>
      <c r="AF1839" s="25"/>
      <c r="AG1839" s="25"/>
      <c r="AH1839" s="25"/>
      <c r="AI1839" s="25"/>
      <c r="AJ1839" s="25"/>
      <c r="AK1839" s="25"/>
      <c r="AL1839" s="25"/>
      <c r="AM1839" s="25"/>
      <c r="AN1839" s="25"/>
      <c r="AO1839" s="25"/>
      <c r="AP1839" s="25"/>
      <c r="AQ1839" s="25"/>
      <c r="AR1839" s="25"/>
      <c r="AS1839" s="25"/>
      <c r="AT1839" s="25"/>
      <c r="AU1839" s="25"/>
      <c r="AV1839" s="25"/>
      <c r="AW1839" s="25"/>
      <c r="AX1839" s="25"/>
    </row>
    <row r="1840" spans="7:50" ht="12.75">
      <c r="G1840" s="49"/>
      <c r="K1840" s="100"/>
      <c r="L1840" s="100"/>
      <c r="M1840" s="106"/>
      <c r="N1840" s="106"/>
      <c r="O1840" s="27"/>
      <c r="P1840" s="27"/>
      <c r="Q1840" s="27"/>
      <c r="R1840" s="27"/>
      <c r="S1840" s="27"/>
      <c r="T1840" s="27"/>
      <c r="U1840" s="27"/>
      <c r="V1840" s="27"/>
      <c r="W1840" s="27"/>
      <c r="X1840" s="27"/>
      <c r="Y1840" s="27"/>
      <c r="Z1840" s="27"/>
      <c r="AA1840" s="27"/>
      <c r="AC1840" s="25"/>
      <c r="AD1840" s="25"/>
      <c r="AE1840" s="25"/>
      <c r="AF1840" s="25"/>
      <c r="AG1840" s="25"/>
      <c r="AH1840" s="25"/>
      <c r="AI1840" s="25"/>
      <c r="AJ1840" s="25"/>
      <c r="AK1840" s="25"/>
      <c r="AL1840" s="25"/>
      <c r="AM1840" s="25"/>
      <c r="AN1840" s="25"/>
      <c r="AO1840" s="25"/>
      <c r="AP1840" s="25"/>
      <c r="AQ1840" s="25"/>
      <c r="AR1840" s="25"/>
      <c r="AS1840" s="25"/>
      <c r="AT1840" s="25"/>
      <c r="AU1840" s="25"/>
      <c r="AV1840" s="25"/>
      <c r="AW1840" s="25"/>
      <c r="AX1840" s="25"/>
    </row>
    <row r="1841" spans="7:50" ht="12.75">
      <c r="G1841" s="49"/>
      <c r="K1841" s="100"/>
      <c r="L1841" s="100"/>
      <c r="M1841" s="106"/>
      <c r="N1841" s="106"/>
      <c r="O1841" s="27"/>
      <c r="P1841" s="27"/>
      <c r="Q1841" s="27"/>
      <c r="R1841" s="27"/>
      <c r="S1841" s="27"/>
      <c r="T1841" s="27"/>
      <c r="U1841" s="27"/>
      <c r="V1841" s="27"/>
      <c r="W1841" s="27"/>
      <c r="X1841" s="27"/>
      <c r="Y1841" s="27"/>
      <c r="Z1841" s="27"/>
      <c r="AA1841" s="27"/>
      <c r="AC1841" s="25"/>
      <c r="AD1841" s="25"/>
      <c r="AE1841" s="25"/>
      <c r="AF1841" s="25"/>
      <c r="AG1841" s="25"/>
      <c r="AH1841" s="25"/>
      <c r="AI1841" s="25"/>
      <c r="AJ1841" s="25"/>
      <c r="AK1841" s="25"/>
      <c r="AL1841" s="25"/>
      <c r="AM1841" s="25"/>
      <c r="AN1841" s="25"/>
      <c r="AO1841" s="25"/>
      <c r="AP1841" s="25"/>
      <c r="AQ1841" s="25"/>
      <c r="AR1841" s="25"/>
      <c r="AS1841" s="25"/>
      <c r="AT1841" s="25"/>
      <c r="AU1841" s="25"/>
      <c r="AV1841" s="25"/>
      <c r="AW1841" s="25"/>
      <c r="AX1841" s="25"/>
    </row>
    <row r="1842" spans="7:50" ht="12.75">
      <c r="G1842" s="49"/>
      <c r="K1842" s="100"/>
      <c r="L1842" s="100"/>
      <c r="M1842" s="106"/>
      <c r="N1842" s="106"/>
      <c r="O1842" s="27"/>
      <c r="P1842" s="27"/>
      <c r="Q1842" s="27"/>
      <c r="R1842" s="27"/>
      <c r="S1842" s="27"/>
      <c r="T1842" s="27"/>
      <c r="U1842" s="27"/>
      <c r="V1842" s="27"/>
      <c r="W1842" s="27"/>
      <c r="X1842" s="27"/>
      <c r="Y1842" s="27"/>
      <c r="Z1842" s="27"/>
      <c r="AA1842" s="27"/>
      <c r="AC1842" s="25"/>
      <c r="AD1842" s="25"/>
      <c r="AE1842" s="25"/>
      <c r="AF1842" s="25"/>
      <c r="AG1842" s="25"/>
      <c r="AH1842" s="25"/>
      <c r="AI1842" s="25"/>
      <c r="AJ1842" s="25"/>
      <c r="AK1842" s="25"/>
      <c r="AL1842" s="25"/>
      <c r="AM1842" s="25"/>
      <c r="AN1842" s="25"/>
      <c r="AO1842" s="25"/>
      <c r="AP1842" s="25"/>
      <c r="AQ1842" s="25"/>
      <c r="AR1842" s="25"/>
      <c r="AS1842" s="25"/>
      <c r="AT1842" s="25"/>
      <c r="AU1842" s="25"/>
      <c r="AV1842" s="25"/>
      <c r="AW1842" s="25"/>
      <c r="AX1842" s="25"/>
    </row>
    <row r="1843" spans="7:50" ht="12.75">
      <c r="G1843" s="49"/>
      <c r="K1843" s="100"/>
      <c r="L1843" s="100"/>
      <c r="M1843" s="106"/>
      <c r="N1843" s="106"/>
      <c r="O1843" s="27"/>
      <c r="P1843" s="27"/>
      <c r="Q1843" s="27"/>
      <c r="R1843" s="27"/>
      <c r="S1843" s="27"/>
      <c r="T1843" s="27"/>
      <c r="U1843" s="27"/>
      <c r="V1843" s="27"/>
      <c r="W1843" s="27"/>
      <c r="X1843" s="27"/>
      <c r="Y1843" s="27"/>
      <c r="Z1843" s="27"/>
      <c r="AA1843" s="27"/>
      <c r="AC1843" s="25"/>
      <c r="AD1843" s="25"/>
      <c r="AE1843" s="25"/>
      <c r="AF1843" s="25"/>
      <c r="AG1843" s="25"/>
      <c r="AH1843" s="25"/>
      <c r="AI1843" s="25"/>
      <c r="AJ1843" s="25"/>
      <c r="AK1843" s="25"/>
      <c r="AL1843" s="25"/>
      <c r="AM1843" s="25"/>
      <c r="AN1843" s="25"/>
      <c r="AO1843" s="25"/>
      <c r="AP1843" s="25"/>
      <c r="AQ1843" s="25"/>
      <c r="AR1843" s="25"/>
      <c r="AS1843" s="25"/>
      <c r="AT1843" s="25"/>
      <c r="AU1843" s="25"/>
      <c r="AV1843" s="25"/>
      <c r="AW1843" s="25"/>
      <c r="AX1843" s="25"/>
    </row>
    <row r="1844" spans="7:50" ht="12.75">
      <c r="G1844" s="49"/>
      <c r="K1844" s="100"/>
      <c r="L1844" s="100"/>
      <c r="M1844" s="106"/>
      <c r="N1844" s="106"/>
      <c r="O1844" s="27"/>
      <c r="P1844" s="27"/>
      <c r="Q1844" s="27"/>
      <c r="R1844" s="27"/>
      <c r="S1844" s="27"/>
      <c r="T1844" s="27"/>
      <c r="U1844" s="27"/>
      <c r="V1844" s="27"/>
      <c r="W1844" s="27"/>
      <c r="X1844" s="27"/>
      <c r="Y1844" s="27"/>
      <c r="Z1844" s="27"/>
      <c r="AA1844" s="27"/>
      <c r="AC1844" s="25"/>
      <c r="AD1844" s="25"/>
      <c r="AE1844" s="25"/>
      <c r="AF1844" s="25"/>
      <c r="AG1844" s="25"/>
      <c r="AH1844" s="25"/>
      <c r="AI1844" s="25"/>
      <c r="AJ1844" s="25"/>
      <c r="AK1844" s="25"/>
      <c r="AL1844" s="25"/>
      <c r="AM1844" s="25"/>
      <c r="AN1844" s="25"/>
      <c r="AO1844" s="25"/>
      <c r="AP1844" s="25"/>
      <c r="AQ1844" s="25"/>
      <c r="AR1844" s="25"/>
      <c r="AS1844" s="25"/>
      <c r="AT1844" s="25"/>
      <c r="AU1844" s="25"/>
      <c r="AV1844" s="25"/>
      <c r="AW1844" s="25"/>
      <c r="AX1844" s="25"/>
    </row>
    <row r="1845" spans="7:50" ht="12.75">
      <c r="G1845" s="49"/>
      <c r="K1845" s="100"/>
      <c r="L1845" s="100"/>
      <c r="M1845" s="106"/>
      <c r="N1845" s="106"/>
      <c r="O1845" s="27"/>
      <c r="P1845" s="27"/>
      <c r="Q1845" s="27"/>
      <c r="R1845" s="27"/>
      <c r="S1845" s="27"/>
      <c r="T1845" s="27"/>
      <c r="U1845" s="27"/>
      <c r="V1845" s="27"/>
      <c r="W1845" s="27"/>
      <c r="X1845" s="27"/>
      <c r="Y1845" s="27"/>
      <c r="Z1845" s="27"/>
      <c r="AA1845" s="27"/>
      <c r="AC1845" s="25"/>
      <c r="AD1845" s="25"/>
      <c r="AE1845" s="25"/>
      <c r="AF1845" s="25"/>
      <c r="AG1845" s="25"/>
      <c r="AH1845" s="25"/>
      <c r="AI1845" s="25"/>
      <c r="AJ1845" s="25"/>
      <c r="AK1845" s="25"/>
      <c r="AL1845" s="25"/>
      <c r="AM1845" s="25"/>
      <c r="AN1845" s="25"/>
      <c r="AO1845" s="25"/>
      <c r="AP1845" s="25"/>
      <c r="AQ1845" s="25"/>
      <c r="AR1845" s="25"/>
      <c r="AS1845" s="25"/>
      <c r="AT1845" s="25"/>
      <c r="AU1845" s="25"/>
      <c r="AV1845" s="25"/>
      <c r="AW1845" s="25"/>
      <c r="AX1845" s="25"/>
    </row>
    <row r="1846" spans="7:50" ht="12.75">
      <c r="G1846" s="49"/>
      <c r="K1846" s="100"/>
      <c r="L1846" s="100"/>
      <c r="M1846" s="106"/>
      <c r="N1846" s="106"/>
      <c r="O1846" s="27"/>
      <c r="P1846" s="27"/>
      <c r="Q1846" s="27"/>
      <c r="R1846" s="27"/>
      <c r="S1846" s="27"/>
      <c r="T1846" s="27"/>
      <c r="U1846" s="27"/>
      <c r="V1846" s="27"/>
      <c r="W1846" s="27"/>
      <c r="X1846" s="27"/>
      <c r="Y1846" s="27"/>
      <c r="Z1846" s="27"/>
      <c r="AA1846" s="27"/>
      <c r="AC1846" s="25"/>
      <c r="AD1846" s="25"/>
      <c r="AE1846" s="25"/>
      <c r="AF1846" s="25"/>
      <c r="AG1846" s="25"/>
      <c r="AH1846" s="25"/>
      <c r="AI1846" s="25"/>
      <c r="AJ1846" s="25"/>
      <c r="AK1846" s="25"/>
      <c r="AL1846" s="25"/>
      <c r="AM1846" s="25"/>
      <c r="AN1846" s="25"/>
      <c r="AO1846" s="25"/>
      <c r="AP1846" s="25"/>
      <c r="AQ1846" s="25"/>
      <c r="AR1846" s="25"/>
      <c r="AS1846" s="25"/>
      <c r="AT1846" s="25"/>
      <c r="AU1846" s="25"/>
      <c r="AV1846" s="25"/>
      <c r="AW1846" s="25"/>
      <c r="AX1846" s="25"/>
    </row>
    <row r="1847" spans="7:50" ht="12.75">
      <c r="G1847" s="49"/>
      <c r="K1847" s="100"/>
      <c r="L1847" s="100"/>
      <c r="M1847" s="106"/>
      <c r="N1847" s="106"/>
      <c r="O1847" s="27"/>
      <c r="P1847" s="27"/>
      <c r="Q1847" s="27"/>
      <c r="R1847" s="27"/>
      <c r="S1847" s="27"/>
      <c r="T1847" s="27"/>
      <c r="U1847" s="27"/>
      <c r="V1847" s="27"/>
      <c r="W1847" s="27"/>
      <c r="X1847" s="27"/>
      <c r="Y1847" s="27"/>
      <c r="Z1847" s="27"/>
      <c r="AA1847" s="27"/>
      <c r="AC1847" s="25"/>
      <c r="AD1847" s="25"/>
      <c r="AE1847" s="25"/>
      <c r="AF1847" s="25"/>
      <c r="AG1847" s="25"/>
      <c r="AH1847" s="25"/>
      <c r="AI1847" s="25"/>
      <c r="AJ1847" s="25"/>
      <c r="AK1847" s="25"/>
      <c r="AL1847" s="25"/>
      <c r="AM1847" s="25"/>
      <c r="AN1847" s="25"/>
      <c r="AO1847" s="25"/>
      <c r="AP1847" s="25"/>
      <c r="AQ1847" s="25"/>
      <c r="AR1847" s="25"/>
      <c r="AS1847" s="25"/>
      <c r="AT1847" s="25"/>
      <c r="AU1847" s="25"/>
      <c r="AV1847" s="25"/>
      <c r="AW1847" s="25"/>
      <c r="AX1847" s="25"/>
    </row>
    <row r="1848" spans="7:50" ht="12.75">
      <c r="G1848" s="49"/>
      <c r="K1848" s="100"/>
      <c r="L1848" s="100"/>
      <c r="M1848" s="106"/>
      <c r="N1848" s="106"/>
      <c r="O1848" s="27"/>
      <c r="P1848" s="27"/>
      <c r="Q1848" s="27"/>
      <c r="R1848" s="27"/>
      <c r="S1848" s="27"/>
      <c r="T1848" s="27"/>
      <c r="U1848" s="27"/>
      <c r="V1848" s="27"/>
      <c r="W1848" s="27"/>
      <c r="X1848" s="27"/>
      <c r="Y1848" s="27"/>
      <c r="Z1848" s="27"/>
      <c r="AA1848" s="27"/>
      <c r="AC1848" s="25"/>
      <c r="AD1848" s="25"/>
      <c r="AE1848" s="25"/>
      <c r="AF1848" s="25"/>
      <c r="AG1848" s="25"/>
      <c r="AH1848" s="25"/>
      <c r="AI1848" s="25"/>
      <c r="AJ1848" s="25"/>
      <c r="AK1848" s="25"/>
      <c r="AL1848" s="25"/>
      <c r="AM1848" s="25"/>
      <c r="AN1848" s="25"/>
      <c r="AO1848" s="25"/>
      <c r="AP1848" s="25"/>
      <c r="AQ1848" s="25"/>
      <c r="AR1848" s="25"/>
      <c r="AS1848" s="25"/>
      <c r="AT1848" s="25"/>
      <c r="AU1848" s="25"/>
      <c r="AV1848" s="25"/>
      <c r="AW1848" s="25"/>
      <c r="AX1848" s="25"/>
    </row>
    <row r="1849" spans="7:50" ht="12.75">
      <c r="G1849" s="49"/>
      <c r="K1849" s="100"/>
      <c r="L1849" s="100"/>
      <c r="M1849" s="106"/>
      <c r="N1849" s="106"/>
      <c r="O1849" s="27"/>
      <c r="P1849" s="27"/>
      <c r="Q1849" s="27"/>
      <c r="R1849" s="27"/>
      <c r="S1849" s="27"/>
      <c r="T1849" s="27"/>
      <c r="U1849" s="27"/>
      <c r="V1849" s="27"/>
      <c r="W1849" s="27"/>
      <c r="X1849" s="27"/>
      <c r="Y1849" s="27"/>
      <c r="Z1849" s="27"/>
      <c r="AA1849" s="27"/>
      <c r="AC1849" s="25"/>
      <c r="AD1849" s="25"/>
      <c r="AE1849" s="25"/>
      <c r="AF1849" s="25"/>
      <c r="AG1849" s="25"/>
      <c r="AH1849" s="25"/>
      <c r="AI1849" s="25"/>
      <c r="AJ1849" s="25"/>
      <c r="AK1849" s="25"/>
      <c r="AL1849" s="25"/>
      <c r="AM1849" s="25"/>
      <c r="AN1849" s="25"/>
      <c r="AO1849" s="25"/>
      <c r="AP1849" s="25"/>
      <c r="AQ1849" s="25"/>
      <c r="AR1849" s="25"/>
      <c r="AS1849" s="25"/>
      <c r="AT1849" s="25"/>
      <c r="AU1849" s="25"/>
      <c r="AV1849" s="25"/>
      <c r="AW1849" s="25"/>
      <c r="AX1849" s="25"/>
    </row>
    <row r="1850" spans="7:50" ht="12.75">
      <c r="G1850" s="49"/>
      <c r="K1850" s="100"/>
      <c r="L1850" s="100"/>
      <c r="M1850" s="106"/>
      <c r="N1850" s="106"/>
      <c r="O1850" s="27"/>
      <c r="P1850" s="27"/>
      <c r="Q1850" s="27"/>
      <c r="R1850" s="27"/>
      <c r="S1850" s="27"/>
      <c r="T1850" s="27"/>
      <c r="U1850" s="27"/>
      <c r="V1850" s="27"/>
      <c r="W1850" s="27"/>
      <c r="X1850" s="27"/>
      <c r="Y1850" s="27"/>
      <c r="Z1850" s="27"/>
      <c r="AA1850" s="27"/>
      <c r="AC1850" s="25"/>
      <c r="AD1850" s="25"/>
      <c r="AE1850" s="25"/>
      <c r="AF1850" s="25"/>
      <c r="AG1850" s="25"/>
      <c r="AH1850" s="25"/>
      <c r="AI1850" s="25"/>
      <c r="AJ1850" s="25"/>
      <c r="AK1850" s="25"/>
      <c r="AL1850" s="25"/>
      <c r="AM1850" s="25"/>
      <c r="AN1850" s="25"/>
      <c r="AO1850" s="25"/>
      <c r="AP1850" s="25"/>
      <c r="AQ1850" s="25"/>
      <c r="AR1850" s="25"/>
      <c r="AS1850" s="25"/>
      <c r="AT1850" s="25"/>
      <c r="AU1850" s="25"/>
      <c r="AV1850" s="25"/>
      <c r="AW1850" s="25"/>
      <c r="AX1850" s="25"/>
    </row>
    <row r="1851" spans="7:50" ht="12.75">
      <c r="G1851" s="49"/>
      <c r="K1851" s="100"/>
      <c r="L1851" s="100"/>
      <c r="M1851" s="106"/>
      <c r="N1851" s="106"/>
      <c r="O1851" s="27"/>
      <c r="P1851" s="27"/>
      <c r="Q1851" s="27"/>
      <c r="R1851" s="27"/>
      <c r="S1851" s="27"/>
      <c r="T1851" s="27"/>
      <c r="U1851" s="27"/>
      <c r="V1851" s="27"/>
      <c r="W1851" s="27"/>
      <c r="X1851" s="27"/>
      <c r="Y1851" s="27"/>
      <c r="Z1851" s="27"/>
      <c r="AA1851" s="27"/>
      <c r="AC1851" s="25"/>
      <c r="AD1851" s="25"/>
      <c r="AE1851" s="25"/>
      <c r="AF1851" s="25"/>
      <c r="AG1851" s="25"/>
      <c r="AH1851" s="25"/>
      <c r="AI1851" s="25"/>
      <c r="AJ1851" s="25"/>
      <c r="AK1851" s="25"/>
      <c r="AL1851" s="25"/>
      <c r="AM1851" s="25"/>
      <c r="AN1851" s="25"/>
      <c r="AO1851" s="25"/>
      <c r="AP1851" s="25"/>
      <c r="AQ1851" s="25"/>
      <c r="AR1851" s="25"/>
      <c r="AS1851" s="25"/>
      <c r="AT1851" s="25"/>
      <c r="AU1851" s="25"/>
      <c r="AV1851" s="25"/>
      <c r="AW1851" s="25"/>
      <c r="AX1851" s="25"/>
    </row>
    <row r="1852" spans="7:50" ht="12.75">
      <c r="G1852" s="49"/>
      <c r="K1852" s="100"/>
      <c r="L1852" s="100"/>
      <c r="M1852" s="106"/>
      <c r="N1852" s="106"/>
      <c r="O1852" s="27"/>
      <c r="P1852" s="27"/>
      <c r="Q1852" s="27"/>
      <c r="R1852" s="27"/>
      <c r="S1852" s="27"/>
      <c r="T1852" s="27"/>
      <c r="U1852" s="27"/>
      <c r="V1852" s="27"/>
      <c r="W1852" s="27"/>
      <c r="X1852" s="27"/>
      <c r="Y1852" s="27"/>
      <c r="Z1852" s="27"/>
      <c r="AA1852" s="27"/>
      <c r="AC1852" s="25"/>
      <c r="AD1852" s="25"/>
      <c r="AE1852" s="25"/>
      <c r="AF1852" s="25"/>
      <c r="AG1852" s="25"/>
      <c r="AH1852" s="25"/>
      <c r="AI1852" s="25"/>
      <c r="AJ1852" s="25"/>
      <c r="AK1852" s="25"/>
      <c r="AL1852" s="25"/>
      <c r="AM1852" s="25"/>
      <c r="AN1852" s="25"/>
      <c r="AO1852" s="25"/>
      <c r="AP1852" s="25"/>
      <c r="AQ1852" s="25"/>
      <c r="AR1852" s="25"/>
      <c r="AS1852" s="25"/>
      <c r="AT1852" s="25"/>
      <c r="AU1852" s="25"/>
      <c r="AV1852" s="25"/>
      <c r="AW1852" s="25"/>
      <c r="AX1852" s="25"/>
    </row>
    <row r="1853" spans="7:50" ht="12.75">
      <c r="G1853" s="49"/>
      <c r="K1853" s="100"/>
      <c r="L1853" s="100"/>
      <c r="M1853" s="106"/>
      <c r="N1853" s="106"/>
      <c r="O1853" s="27"/>
      <c r="P1853" s="27"/>
      <c r="Q1853" s="27"/>
      <c r="R1853" s="27"/>
      <c r="S1853" s="27"/>
      <c r="T1853" s="27"/>
      <c r="U1853" s="27"/>
      <c r="V1853" s="27"/>
      <c r="W1853" s="27"/>
      <c r="X1853" s="27"/>
      <c r="Y1853" s="27"/>
      <c r="Z1853" s="27"/>
      <c r="AA1853" s="27"/>
      <c r="AC1853" s="25"/>
      <c r="AD1853" s="25"/>
      <c r="AE1853" s="25"/>
      <c r="AF1853" s="25"/>
      <c r="AG1853" s="25"/>
      <c r="AH1853" s="25"/>
      <c r="AI1853" s="25"/>
      <c r="AJ1853" s="25"/>
      <c r="AK1853" s="25"/>
      <c r="AL1853" s="25"/>
      <c r="AM1853" s="25"/>
      <c r="AN1853" s="25"/>
      <c r="AO1853" s="25"/>
      <c r="AP1853" s="25"/>
      <c r="AQ1853" s="25"/>
      <c r="AR1853" s="25"/>
      <c r="AS1853" s="25"/>
      <c r="AT1853" s="25"/>
      <c r="AU1853" s="25"/>
      <c r="AV1853" s="25"/>
      <c r="AW1853" s="25"/>
      <c r="AX1853" s="25"/>
    </row>
    <row r="1854" spans="7:50" ht="12.75">
      <c r="G1854" s="49"/>
      <c r="K1854" s="100"/>
      <c r="L1854" s="100"/>
      <c r="M1854" s="106"/>
      <c r="N1854" s="106"/>
      <c r="O1854" s="27"/>
      <c r="P1854" s="27"/>
      <c r="Q1854" s="27"/>
      <c r="R1854" s="27"/>
      <c r="S1854" s="27"/>
      <c r="T1854" s="27"/>
      <c r="U1854" s="27"/>
      <c r="V1854" s="27"/>
      <c r="W1854" s="27"/>
      <c r="X1854" s="27"/>
      <c r="Y1854" s="27"/>
      <c r="Z1854" s="27"/>
      <c r="AA1854" s="27"/>
      <c r="AC1854" s="25"/>
      <c r="AD1854" s="25"/>
      <c r="AE1854" s="25"/>
      <c r="AF1854" s="25"/>
      <c r="AG1854" s="25"/>
      <c r="AH1854" s="25"/>
      <c r="AI1854" s="25"/>
      <c r="AJ1854" s="25"/>
      <c r="AK1854" s="25"/>
      <c r="AL1854" s="25"/>
      <c r="AM1854" s="25"/>
      <c r="AN1854" s="25"/>
      <c r="AO1854" s="25"/>
      <c r="AP1854" s="25"/>
      <c r="AQ1854" s="25"/>
      <c r="AR1854" s="25"/>
      <c r="AS1854" s="25"/>
      <c r="AT1854" s="25"/>
      <c r="AU1854" s="25"/>
      <c r="AV1854" s="25"/>
      <c r="AW1854" s="25"/>
      <c r="AX1854" s="25"/>
    </row>
    <row r="1855" spans="7:50" ht="12.75">
      <c r="G1855" s="49"/>
      <c r="K1855" s="100"/>
      <c r="L1855" s="100"/>
      <c r="M1855" s="106"/>
      <c r="N1855" s="106"/>
      <c r="O1855" s="27"/>
      <c r="P1855" s="27"/>
      <c r="Q1855" s="27"/>
      <c r="R1855" s="27"/>
      <c r="S1855" s="27"/>
      <c r="T1855" s="27"/>
      <c r="U1855" s="27"/>
      <c r="V1855" s="27"/>
      <c r="W1855" s="27"/>
      <c r="X1855" s="27"/>
      <c r="Y1855" s="27"/>
      <c r="Z1855" s="27"/>
      <c r="AA1855" s="27"/>
      <c r="AC1855" s="25"/>
      <c r="AD1855" s="25"/>
      <c r="AE1855" s="25"/>
      <c r="AF1855" s="25"/>
      <c r="AG1855" s="25"/>
      <c r="AH1855" s="25"/>
      <c r="AI1855" s="25"/>
      <c r="AJ1855" s="25"/>
      <c r="AK1855" s="25"/>
      <c r="AL1855" s="25"/>
      <c r="AM1855" s="25"/>
      <c r="AN1855" s="25"/>
      <c r="AO1855" s="25"/>
      <c r="AP1855" s="25"/>
      <c r="AQ1855" s="25"/>
      <c r="AR1855" s="25"/>
      <c r="AS1855" s="25"/>
      <c r="AT1855" s="25"/>
      <c r="AU1855" s="25"/>
      <c r="AV1855" s="25"/>
      <c r="AW1855" s="25"/>
      <c r="AX1855" s="25"/>
    </row>
    <row r="1856" spans="7:50" ht="12.75">
      <c r="G1856" s="49"/>
      <c r="K1856" s="100"/>
      <c r="L1856" s="100"/>
      <c r="M1856" s="106"/>
      <c r="N1856" s="106"/>
      <c r="O1856" s="27"/>
      <c r="P1856" s="27"/>
      <c r="Q1856" s="27"/>
      <c r="R1856" s="27"/>
      <c r="S1856" s="27"/>
      <c r="T1856" s="27"/>
      <c r="U1856" s="27"/>
      <c r="V1856" s="27"/>
      <c r="W1856" s="27"/>
      <c r="X1856" s="27"/>
      <c r="Y1856" s="27"/>
      <c r="Z1856" s="27"/>
      <c r="AA1856" s="27"/>
      <c r="AC1856" s="25"/>
      <c r="AD1856" s="25"/>
      <c r="AE1856" s="25"/>
      <c r="AF1856" s="25"/>
      <c r="AG1856" s="25"/>
      <c r="AH1856" s="25"/>
      <c r="AI1856" s="25"/>
      <c r="AJ1856" s="25"/>
      <c r="AK1856" s="25"/>
      <c r="AL1856" s="25"/>
      <c r="AM1856" s="25"/>
      <c r="AN1856" s="25"/>
      <c r="AO1856" s="25"/>
      <c r="AP1856" s="25"/>
      <c r="AQ1856" s="25"/>
      <c r="AR1856" s="25"/>
      <c r="AS1856" s="25"/>
      <c r="AT1856" s="25"/>
      <c r="AU1856" s="25"/>
      <c r="AV1856" s="25"/>
      <c r="AW1856" s="25"/>
      <c r="AX1856" s="25"/>
    </row>
    <row r="1857" spans="7:50" ht="12.75">
      <c r="G1857" s="49"/>
      <c r="K1857" s="100"/>
      <c r="L1857" s="100"/>
      <c r="M1857" s="106"/>
      <c r="N1857" s="106"/>
      <c r="O1857" s="27"/>
      <c r="P1857" s="27"/>
      <c r="Q1857" s="27"/>
      <c r="R1857" s="27"/>
      <c r="S1857" s="27"/>
      <c r="T1857" s="27"/>
      <c r="U1857" s="27"/>
      <c r="V1857" s="27"/>
      <c r="W1857" s="27"/>
      <c r="X1857" s="27"/>
      <c r="Y1857" s="27"/>
      <c r="Z1857" s="27"/>
      <c r="AA1857" s="27"/>
      <c r="AC1857" s="25"/>
      <c r="AD1857" s="25"/>
      <c r="AE1857" s="25"/>
      <c r="AF1857" s="25"/>
      <c r="AG1857" s="25"/>
      <c r="AH1857" s="25"/>
      <c r="AI1857" s="25"/>
      <c r="AJ1857" s="25"/>
      <c r="AK1857" s="25"/>
      <c r="AL1857" s="25"/>
      <c r="AM1857" s="25"/>
      <c r="AN1857" s="25"/>
      <c r="AO1857" s="25"/>
      <c r="AP1857" s="25"/>
      <c r="AQ1857" s="25"/>
      <c r="AR1857" s="25"/>
      <c r="AS1857" s="25"/>
      <c r="AT1857" s="25"/>
      <c r="AU1857" s="25"/>
      <c r="AV1857" s="25"/>
      <c r="AW1857" s="25"/>
      <c r="AX1857" s="25"/>
    </row>
    <row r="1858" spans="7:50" ht="12.75">
      <c r="G1858" s="49"/>
      <c r="K1858" s="100"/>
      <c r="L1858" s="100"/>
      <c r="M1858" s="106"/>
      <c r="N1858" s="106"/>
      <c r="O1858" s="27"/>
      <c r="P1858" s="27"/>
      <c r="Q1858" s="27"/>
      <c r="R1858" s="27"/>
      <c r="S1858" s="27"/>
      <c r="T1858" s="27"/>
      <c r="U1858" s="27"/>
      <c r="V1858" s="27"/>
      <c r="W1858" s="27"/>
      <c r="X1858" s="27"/>
      <c r="Y1858" s="27"/>
      <c r="Z1858" s="27"/>
      <c r="AA1858" s="27"/>
      <c r="AC1858" s="25"/>
      <c r="AD1858" s="25"/>
      <c r="AE1858" s="25"/>
      <c r="AF1858" s="25"/>
      <c r="AG1858" s="25"/>
      <c r="AH1858" s="25"/>
      <c r="AI1858" s="25"/>
      <c r="AJ1858" s="25"/>
      <c r="AK1858" s="25"/>
      <c r="AL1858" s="25"/>
      <c r="AM1858" s="25"/>
      <c r="AN1858" s="25"/>
      <c r="AO1858" s="25"/>
      <c r="AP1858" s="25"/>
      <c r="AQ1858" s="25"/>
      <c r="AR1858" s="25"/>
      <c r="AS1858" s="25"/>
      <c r="AT1858" s="25"/>
      <c r="AU1858" s="25"/>
      <c r="AV1858" s="25"/>
      <c r="AW1858" s="25"/>
      <c r="AX1858" s="25"/>
    </row>
    <row r="1859" spans="7:50" ht="12.75">
      <c r="G1859" s="49"/>
      <c r="K1859" s="100"/>
      <c r="L1859" s="100"/>
      <c r="M1859" s="106"/>
      <c r="N1859" s="106"/>
      <c r="O1859" s="27"/>
      <c r="P1859" s="27"/>
      <c r="Q1859" s="27"/>
      <c r="R1859" s="27"/>
      <c r="S1859" s="27"/>
      <c r="T1859" s="27"/>
      <c r="U1859" s="27"/>
      <c r="V1859" s="27"/>
      <c r="W1859" s="27"/>
      <c r="X1859" s="27"/>
      <c r="Y1859" s="27"/>
      <c r="Z1859" s="27"/>
      <c r="AA1859" s="27"/>
      <c r="AC1859" s="25"/>
      <c r="AD1859" s="25"/>
      <c r="AE1859" s="25"/>
      <c r="AF1859" s="25"/>
      <c r="AG1859" s="25"/>
      <c r="AH1859" s="25"/>
      <c r="AI1859" s="25"/>
      <c r="AJ1859" s="25"/>
      <c r="AK1859" s="25"/>
      <c r="AL1859" s="25"/>
      <c r="AM1859" s="25"/>
      <c r="AN1859" s="25"/>
      <c r="AO1859" s="25"/>
      <c r="AP1859" s="25"/>
      <c r="AQ1859" s="25"/>
      <c r="AR1859" s="25"/>
      <c r="AS1859" s="25"/>
      <c r="AT1859" s="25"/>
      <c r="AU1859" s="25"/>
      <c r="AV1859" s="25"/>
      <c r="AW1859" s="25"/>
      <c r="AX1859" s="25"/>
    </row>
    <row r="1860" spans="7:50" ht="12.75">
      <c r="G1860" s="49"/>
      <c r="K1860" s="100"/>
      <c r="L1860" s="100"/>
      <c r="M1860" s="106"/>
      <c r="N1860" s="106"/>
      <c r="O1860" s="27"/>
      <c r="P1860" s="27"/>
      <c r="Q1860" s="27"/>
      <c r="R1860" s="27"/>
      <c r="S1860" s="27"/>
      <c r="T1860" s="27"/>
      <c r="U1860" s="27"/>
      <c r="V1860" s="27"/>
      <c r="W1860" s="27"/>
      <c r="X1860" s="27"/>
      <c r="Y1860" s="27"/>
      <c r="Z1860" s="27"/>
      <c r="AA1860" s="27"/>
      <c r="AC1860" s="25"/>
      <c r="AD1860" s="25"/>
      <c r="AE1860" s="25"/>
      <c r="AF1860" s="25"/>
      <c r="AG1860" s="25"/>
      <c r="AH1860" s="25"/>
      <c r="AI1860" s="25"/>
      <c r="AJ1860" s="25"/>
      <c r="AK1860" s="25"/>
      <c r="AL1860" s="25"/>
      <c r="AM1860" s="25"/>
      <c r="AN1860" s="25"/>
      <c r="AO1860" s="25"/>
      <c r="AP1860" s="25"/>
      <c r="AQ1860" s="25"/>
      <c r="AR1860" s="25"/>
      <c r="AS1860" s="25"/>
      <c r="AT1860" s="25"/>
      <c r="AU1860" s="25"/>
      <c r="AV1860" s="25"/>
      <c r="AW1860" s="25"/>
      <c r="AX1860" s="25"/>
    </row>
    <row r="1861" spans="7:50" ht="12.75">
      <c r="G1861" s="49"/>
      <c r="K1861" s="100"/>
      <c r="L1861" s="100"/>
      <c r="M1861" s="106"/>
      <c r="N1861" s="106"/>
      <c r="O1861" s="27"/>
      <c r="P1861" s="27"/>
      <c r="Q1861" s="27"/>
      <c r="R1861" s="27"/>
      <c r="S1861" s="27"/>
      <c r="T1861" s="27"/>
      <c r="U1861" s="27"/>
      <c r="V1861" s="27"/>
      <c r="W1861" s="27"/>
      <c r="X1861" s="27"/>
      <c r="Y1861" s="27"/>
      <c r="Z1861" s="27"/>
      <c r="AA1861" s="27"/>
      <c r="AC1861" s="25"/>
      <c r="AD1861" s="25"/>
      <c r="AE1861" s="25"/>
      <c r="AF1861" s="25"/>
      <c r="AG1861" s="25"/>
      <c r="AH1861" s="25"/>
      <c r="AI1861" s="25"/>
      <c r="AJ1861" s="25"/>
      <c r="AK1861" s="25"/>
      <c r="AL1861" s="25"/>
      <c r="AM1861" s="25"/>
      <c r="AN1861" s="25"/>
      <c r="AO1861" s="25"/>
      <c r="AP1861" s="25"/>
      <c r="AQ1861" s="25"/>
      <c r="AR1861" s="25"/>
      <c r="AS1861" s="25"/>
      <c r="AT1861" s="25"/>
      <c r="AU1861" s="25"/>
      <c r="AV1861" s="25"/>
      <c r="AW1861" s="25"/>
      <c r="AX1861" s="25"/>
    </row>
    <row r="1862" spans="7:50" ht="12.75">
      <c r="G1862" s="49"/>
      <c r="K1862" s="100"/>
      <c r="L1862" s="100"/>
      <c r="M1862" s="106"/>
      <c r="N1862" s="106"/>
      <c r="O1862" s="27"/>
      <c r="P1862" s="27"/>
      <c r="Q1862" s="27"/>
      <c r="R1862" s="27"/>
      <c r="S1862" s="27"/>
      <c r="T1862" s="27"/>
      <c r="U1862" s="27"/>
      <c r="V1862" s="27"/>
      <c r="W1862" s="27"/>
      <c r="X1862" s="27"/>
      <c r="Y1862" s="27"/>
      <c r="Z1862" s="27"/>
      <c r="AA1862" s="27"/>
      <c r="AC1862" s="25"/>
      <c r="AD1862" s="25"/>
      <c r="AE1862" s="25"/>
      <c r="AF1862" s="25"/>
      <c r="AG1862" s="25"/>
      <c r="AH1862" s="25"/>
      <c r="AI1862" s="25"/>
      <c r="AJ1862" s="25"/>
      <c r="AK1862" s="25"/>
      <c r="AL1862" s="25"/>
      <c r="AM1862" s="25"/>
      <c r="AN1862" s="25"/>
      <c r="AO1862" s="25"/>
      <c r="AP1862" s="25"/>
      <c r="AQ1862" s="25"/>
      <c r="AR1862" s="25"/>
      <c r="AS1862" s="25"/>
      <c r="AT1862" s="25"/>
      <c r="AU1862" s="25"/>
      <c r="AV1862" s="25"/>
      <c r="AW1862" s="25"/>
      <c r="AX1862" s="25"/>
    </row>
    <row r="1863" spans="7:50" ht="12.75">
      <c r="G1863" s="49"/>
      <c r="K1863" s="100"/>
      <c r="L1863" s="100"/>
      <c r="M1863" s="106"/>
      <c r="N1863" s="106"/>
      <c r="O1863" s="27"/>
      <c r="P1863" s="27"/>
      <c r="Q1863" s="27"/>
      <c r="R1863" s="27"/>
      <c r="S1863" s="27"/>
      <c r="T1863" s="27"/>
      <c r="U1863" s="27"/>
      <c r="V1863" s="27"/>
      <c r="W1863" s="27"/>
      <c r="X1863" s="27"/>
      <c r="Y1863" s="27"/>
      <c r="Z1863" s="27"/>
      <c r="AA1863" s="27"/>
      <c r="AC1863" s="25"/>
      <c r="AD1863" s="25"/>
      <c r="AE1863" s="25"/>
      <c r="AF1863" s="25"/>
      <c r="AG1863" s="25"/>
      <c r="AH1863" s="25"/>
      <c r="AI1863" s="25"/>
      <c r="AJ1863" s="25"/>
      <c r="AK1863" s="25"/>
      <c r="AL1863" s="25"/>
      <c r="AM1863" s="25"/>
      <c r="AN1863" s="25"/>
      <c r="AO1863" s="25"/>
      <c r="AP1863" s="25"/>
      <c r="AQ1863" s="25"/>
      <c r="AR1863" s="25"/>
      <c r="AS1863" s="25"/>
      <c r="AT1863" s="25"/>
      <c r="AU1863" s="25"/>
      <c r="AV1863" s="25"/>
      <c r="AW1863" s="25"/>
      <c r="AX1863" s="25"/>
    </row>
    <row r="1864" spans="7:50" ht="12.75">
      <c r="G1864" s="49"/>
      <c r="K1864" s="100"/>
      <c r="L1864" s="100"/>
      <c r="M1864" s="106"/>
      <c r="N1864" s="106"/>
      <c r="O1864" s="27"/>
      <c r="P1864" s="27"/>
      <c r="Q1864" s="27"/>
      <c r="R1864" s="27"/>
      <c r="S1864" s="27"/>
      <c r="T1864" s="27"/>
      <c r="U1864" s="27"/>
      <c r="V1864" s="27"/>
      <c r="W1864" s="27"/>
      <c r="X1864" s="27"/>
      <c r="Y1864" s="27"/>
      <c r="Z1864" s="27"/>
      <c r="AA1864" s="27"/>
      <c r="AC1864" s="25"/>
      <c r="AD1864" s="25"/>
      <c r="AE1864" s="25"/>
      <c r="AF1864" s="25"/>
      <c r="AG1864" s="25"/>
      <c r="AH1864" s="25"/>
      <c r="AI1864" s="25"/>
      <c r="AJ1864" s="25"/>
      <c r="AK1864" s="25"/>
      <c r="AL1864" s="25"/>
      <c r="AM1864" s="25"/>
      <c r="AN1864" s="25"/>
      <c r="AO1864" s="25"/>
      <c r="AP1864" s="25"/>
      <c r="AQ1864" s="25"/>
      <c r="AR1864" s="25"/>
      <c r="AS1864" s="25"/>
      <c r="AT1864" s="25"/>
      <c r="AU1864" s="25"/>
      <c r="AV1864" s="25"/>
      <c r="AW1864" s="25"/>
      <c r="AX1864" s="25"/>
    </row>
    <row r="1865" spans="7:50" ht="12.75">
      <c r="G1865" s="49"/>
      <c r="K1865" s="100"/>
      <c r="L1865" s="100"/>
      <c r="M1865" s="106"/>
      <c r="N1865" s="106"/>
      <c r="O1865" s="27"/>
      <c r="P1865" s="27"/>
      <c r="Q1865" s="27"/>
      <c r="R1865" s="27"/>
      <c r="S1865" s="27"/>
      <c r="T1865" s="27"/>
      <c r="U1865" s="27"/>
      <c r="V1865" s="27"/>
      <c r="W1865" s="27"/>
      <c r="X1865" s="27"/>
      <c r="Y1865" s="27"/>
      <c r="Z1865" s="27"/>
      <c r="AA1865" s="27"/>
      <c r="AC1865" s="25"/>
      <c r="AD1865" s="25"/>
      <c r="AE1865" s="25"/>
      <c r="AF1865" s="25"/>
      <c r="AG1865" s="25"/>
      <c r="AH1865" s="25"/>
      <c r="AI1865" s="25"/>
      <c r="AJ1865" s="25"/>
      <c r="AK1865" s="25"/>
      <c r="AL1865" s="25"/>
      <c r="AM1865" s="25"/>
      <c r="AN1865" s="25"/>
      <c r="AO1865" s="25"/>
      <c r="AP1865" s="25"/>
      <c r="AQ1865" s="25"/>
      <c r="AR1865" s="25"/>
      <c r="AS1865" s="25"/>
      <c r="AT1865" s="25"/>
      <c r="AU1865" s="25"/>
      <c r="AV1865" s="25"/>
      <c r="AW1865" s="25"/>
      <c r="AX1865" s="25"/>
    </row>
    <row r="1866" spans="7:50" ht="12.75">
      <c r="G1866" s="49"/>
      <c r="K1866" s="100"/>
      <c r="L1866" s="100"/>
      <c r="M1866" s="106"/>
      <c r="N1866" s="106"/>
      <c r="O1866" s="27"/>
      <c r="P1866" s="27"/>
      <c r="Q1866" s="27"/>
      <c r="R1866" s="27"/>
      <c r="S1866" s="27"/>
      <c r="T1866" s="27"/>
      <c r="U1866" s="27"/>
      <c r="V1866" s="27"/>
      <c r="W1866" s="27"/>
      <c r="X1866" s="27"/>
      <c r="Y1866" s="27"/>
      <c r="Z1866" s="27"/>
      <c r="AA1866" s="27"/>
      <c r="AC1866" s="25"/>
      <c r="AD1866" s="25"/>
      <c r="AE1866" s="25"/>
      <c r="AF1866" s="25"/>
      <c r="AG1866" s="25"/>
      <c r="AH1866" s="25"/>
      <c r="AI1866" s="25"/>
      <c r="AJ1866" s="25"/>
      <c r="AK1866" s="25"/>
      <c r="AL1866" s="25"/>
      <c r="AM1866" s="25"/>
      <c r="AN1866" s="25"/>
      <c r="AO1866" s="25"/>
      <c r="AP1866" s="25"/>
      <c r="AQ1866" s="25"/>
      <c r="AR1866" s="25"/>
      <c r="AS1866" s="25"/>
      <c r="AT1866" s="25"/>
      <c r="AU1866" s="25"/>
      <c r="AV1866" s="25"/>
      <c r="AW1866" s="25"/>
      <c r="AX1866" s="25"/>
    </row>
    <row r="1867" spans="7:50" ht="12.75">
      <c r="G1867" s="49"/>
      <c r="K1867" s="100"/>
      <c r="L1867" s="100"/>
      <c r="M1867" s="106"/>
      <c r="N1867" s="106"/>
      <c r="O1867" s="27"/>
      <c r="P1867" s="27"/>
      <c r="Q1867" s="27"/>
      <c r="R1867" s="27"/>
      <c r="S1867" s="27"/>
      <c r="T1867" s="27"/>
      <c r="U1867" s="27"/>
      <c r="V1867" s="27"/>
      <c r="W1867" s="27"/>
      <c r="X1867" s="27"/>
      <c r="Y1867" s="27"/>
      <c r="Z1867" s="27"/>
      <c r="AA1867" s="27"/>
      <c r="AC1867" s="25"/>
      <c r="AD1867" s="25"/>
      <c r="AE1867" s="25"/>
      <c r="AF1867" s="25"/>
      <c r="AG1867" s="25"/>
      <c r="AH1867" s="25"/>
      <c r="AI1867" s="25"/>
      <c r="AJ1867" s="25"/>
      <c r="AK1867" s="25"/>
      <c r="AL1867" s="25"/>
      <c r="AM1867" s="25"/>
      <c r="AN1867" s="25"/>
      <c r="AO1867" s="25"/>
      <c r="AP1867" s="25"/>
      <c r="AQ1867" s="25"/>
      <c r="AR1867" s="25"/>
      <c r="AS1867" s="25"/>
      <c r="AT1867" s="25"/>
      <c r="AU1867" s="25"/>
      <c r="AV1867" s="25"/>
      <c r="AW1867" s="25"/>
      <c r="AX1867" s="25"/>
    </row>
    <row r="1868" spans="7:50" ht="12.75">
      <c r="G1868" s="49"/>
      <c r="K1868" s="100"/>
      <c r="L1868" s="100"/>
      <c r="M1868" s="106"/>
      <c r="N1868" s="106"/>
      <c r="O1868" s="27"/>
      <c r="P1868" s="27"/>
      <c r="Q1868" s="27"/>
      <c r="R1868" s="27"/>
      <c r="S1868" s="27"/>
      <c r="T1868" s="27"/>
      <c r="U1868" s="27"/>
      <c r="V1868" s="27"/>
      <c r="W1868" s="27"/>
      <c r="X1868" s="27"/>
      <c r="Y1868" s="27"/>
      <c r="Z1868" s="27"/>
      <c r="AA1868" s="27"/>
      <c r="AC1868" s="25"/>
      <c r="AD1868" s="25"/>
      <c r="AE1868" s="25"/>
      <c r="AF1868" s="25"/>
      <c r="AG1868" s="25"/>
      <c r="AH1868" s="25"/>
      <c r="AI1868" s="25"/>
      <c r="AJ1868" s="25"/>
      <c r="AK1868" s="25"/>
      <c r="AL1868" s="25"/>
      <c r="AM1868" s="25"/>
      <c r="AN1868" s="25"/>
      <c r="AO1868" s="25"/>
      <c r="AP1868" s="25"/>
      <c r="AQ1868" s="25"/>
      <c r="AR1868" s="25"/>
      <c r="AS1868" s="25"/>
      <c r="AT1868" s="25"/>
      <c r="AU1868" s="25"/>
      <c r="AV1868" s="25"/>
      <c r="AW1868" s="25"/>
      <c r="AX1868" s="25"/>
    </row>
    <row r="1869" spans="7:50" ht="12.75">
      <c r="G1869" s="49"/>
      <c r="K1869" s="100"/>
      <c r="L1869" s="100"/>
      <c r="M1869" s="106"/>
      <c r="N1869" s="106"/>
      <c r="O1869" s="27"/>
      <c r="P1869" s="27"/>
      <c r="Q1869" s="27"/>
      <c r="R1869" s="27"/>
      <c r="S1869" s="27"/>
      <c r="T1869" s="27"/>
      <c r="U1869" s="27"/>
      <c r="V1869" s="27"/>
      <c r="W1869" s="27"/>
      <c r="X1869" s="27"/>
      <c r="Y1869" s="27"/>
      <c r="Z1869" s="27"/>
      <c r="AA1869" s="27"/>
      <c r="AC1869" s="25"/>
      <c r="AD1869" s="25"/>
      <c r="AE1869" s="25"/>
      <c r="AF1869" s="25"/>
      <c r="AG1869" s="25"/>
      <c r="AH1869" s="25"/>
      <c r="AI1869" s="25"/>
      <c r="AJ1869" s="25"/>
      <c r="AK1869" s="25"/>
      <c r="AL1869" s="25"/>
      <c r="AM1869" s="25"/>
      <c r="AN1869" s="25"/>
      <c r="AO1869" s="25"/>
      <c r="AP1869" s="25"/>
      <c r="AQ1869" s="25"/>
      <c r="AR1869" s="25"/>
      <c r="AS1869" s="25"/>
      <c r="AT1869" s="25"/>
      <c r="AU1869" s="25"/>
      <c r="AV1869" s="25"/>
      <c r="AW1869" s="25"/>
      <c r="AX1869" s="25"/>
    </row>
    <row r="1870" spans="7:50" ht="12.75">
      <c r="G1870" s="49"/>
      <c r="K1870" s="100"/>
      <c r="L1870" s="100"/>
      <c r="M1870" s="106"/>
      <c r="N1870" s="106"/>
      <c r="O1870" s="27"/>
      <c r="P1870" s="27"/>
      <c r="Q1870" s="27"/>
      <c r="R1870" s="27"/>
      <c r="S1870" s="27"/>
      <c r="T1870" s="27"/>
      <c r="U1870" s="27"/>
      <c r="V1870" s="27"/>
      <c r="W1870" s="27"/>
      <c r="X1870" s="27"/>
      <c r="Y1870" s="27"/>
      <c r="Z1870" s="27"/>
      <c r="AA1870" s="27"/>
      <c r="AC1870" s="25"/>
      <c r="AD1870" s="25"/>
      <c r="AE1870" s="25"/>
      <c r="AF1870" s="25"/>
      <c r="AG1870" s="25"/>
      <c r="AH1870" s="25"/>
      <c r="AI1870" s="25"/>
      <c r="AJ1870" s="25"/>
      <c r="AK1870" s="25"/>
      <c r="AL1870" s="25"/>
      <c r="AM1870" s="25"/>
      <c r="AN1870" s="25"/>
      <c r="AO1870" s="25"/>
      <c r="AP1870" s="25"/>
      <c r="AQ1870" s="25"/>
      <c r="AR1870" s="25"/>
      <c r="AS1870" s="25"/>
      <c r="AT1870" s="25"/>
      <c r="AU1870" s="25"/>
      <c r="AV1870" s="25"/>
      <c r="AW1870" s="25"/>
      <c r="AX1870" s="25"/>
    </row>
    <row r="1871" spans="7:50" ht="12.75">
      <c r="G1871" s="49"/>
      <c r="K1871" s="100"/>
      <c r="L1871" s="100"/>
      <c r="M1871" s="106"/>
      <c r="N1871" s="106"/>
      <c r="O1871" s="27"/>
      <c r="P1871" s="27"/>
      <c r="Q1871" s="27"/>
      <c r="R1871" s="27"/>
      <c r="S1871" s="27"/>
      <c r="T1871" s="27"/>
      <c r="U1871" s="27"/>
      <c r="V1871" s="27"/>
      <c r="W1871" s="27"/>
      <c r="X1871" s="27"/>
      <c r="Y1871" s="27"/>
      <c r="Z1871" s="27"/>
      <c r="AA1871" s="27"/>
      <c r="AC1871" s="25"/>
      <c r="AD1871" s="25"/>
      <c r="AE1871" s="25"/>
      <c r="AF1871" s="25"/>
      <c r="AG1871" s="25"/>
      <c r="AH1871" s="25"/>
      <c r="AI1871" s="25"/>
      <c r="AJ1871" s="25"/>
      <c r="AK1871" s="25"/>
      <c r="AL1871" s="25"/>
      <c r="AM1871" s="25"/>
      <c r="AN1871" s="25"/>
      <c r="AO1871" s="25"/>
      <c r="AP1871" s="25"/>
      <c r="AQ1871" s="25"/>
      <c r="AR1871" s="25"/>
      <c r="AS1871" s="25"/>
      <c r="AT1871" s="25"/>
      <c r="AU1871" s="25"/>
      <c r="AV1871" s="25"/>
      <c r="AW1871" s="25"/>
      <c r="AX1871" s="25"/>
    </row>
    <row r="1872" spans="7:50" ht="12.75">
      <c r="G1872" s="49"/>
      <c r="K1872" s="100"/>
      <c r="L1872" s="100"/>
      <c r="M1872" s="106"/>
      <c r="N1872" s="106"/>
      <c r="O1872" s="27"/>
      <c r="P1872" s="27"/>
      <c r="Q1872" s="27"/>
      <c r="R1872" s="27"/>
      <c r="S1872" s="27"/>
      <c r="T1872" s="27"/>
      <c r="U1872" s="27"/>
      <c r="V1872" s="27"/>
      <c r="W1872" s="27"/>
      <c r="X1872" s="27"/>
      <c r="Y1872" s="27"/>
      <c r="Z1872" s="27"/>
      <c r="AA1872" s="27"/>
      <c r="AC1872" s="25"/>
      <c r="AD1872" s="25"/>
      <c r="AE1872" s="25"/>
      <c r="AF1872" s="25"/>
      <c r="AG1872" s="25"/>
      <c r="AH1872" s="25"/>
      <c r="AI1872" s="25"/>
      <c r="AJ1872" s="25"/>
      <c r="AK1872" s="25"/>
      <c r="AL1872" s="25"/>
      <c r="AM1872" s="25"/>
      <c r="AN1872" s="25"/>
      <c r="AO1872" s="25"/>
      <c r="AP1872" s="25"/>
      <c r="AQ1872" s="25"/>
      <c r="AR1872" s="25"/>
      <c r="AS1872" s="25"/>
      <c r="AT1872" s="25"/>
      <c r="AU1872" s="25"/>
      <c r="AV1872" s="25"/>
      <c r="AW1872" s="25"/>
      <c r="AX1872" s="25"/>
    </row>
    <row r="1873" spans="7:50" ht="12.75">
      <c r="G1873" s="49"/>
      <c r="K1873" s="100"/>
      <c r="L1873" s="100"/>
      <c r="M1873" s="106"/>
      <c r="N1873" s="106"/>
      <c r="O1873" s="27"/>
      <c r="P1873" s="27"/>
      <c r="Q1873" s="27"/>
      <c r="R1873" s="27"/>
      <c r="S1873" s="27"/>
      <c r="T1873" s="27"/>
      <c r="U1873" s="27"/>
      <c r="V1873" s="27"/>
      <c r="W1873" s="27"/>
      <c r="X1873" s="27"/>
      <c r="Y1873" s="27"/>
      <c r="Z1873" s="27"/>
      <c r="AA1873" s="27"/>
      <c r="AC1873" s="25"/>
      <c r="AD1873" s="25"/>
      <c r="AE1873" s="25"/>
      <c r="AF1873" s="25"/>
      <c r="AG1873" s="25"/>
      <c r="AH1873" s="25"/>
      <c r="AI1873" s="25"/>
      <c r="AJ1873" s="25"/>
      <c r="AK1873" s="25"/>
      <c r="AL1873" s="25"/>
      <c r="AM1873" s="25"/>
      <c r="AN1873" s="25"/>
      <c r="AO1873" s="25"/>
      <c r="AP1873" s="25"/>
      <c r="AQ1873" s="25"/>
      <c r="AR1873" s="25"/>
      <c r="AS1873" s="25"/>
      <c r="AT1873" s="25"/>
      <c r="AU1873" s="25"/>
      <c r="AV1873" s="25"/>
      <c r="AW1873" s="25"/>
      <c r="AX1873" s="25"/>
    </row>
    <row r="1874" spans="7:50" ht="12.75">
      <c r="G1874" s="49"/>
      <c r="K1874" s="100"/>
      <c r="L1874" s="100"/>
      <c r="M1874" s="106"/>
      <c r="N1874" s="106"/>
      <c r="O1874" s="27"/>
      <c r="P1874" s="27"/>
      <c r="Q1874" s="27"/>
      <c r="R1874" s="27"/>
      <c r="S1874" s="27"/>
      <c r="T1874" s="27"/>
      <c r="U1874" s="27"/>
      <c r="V1874" s="27"/>
      <c r="W1874" s="27"/>
      <c r="X1874" s="27"/>
      <c r="Y1874" s="27"/>
      <c r="Z1874" s="27"/>
      <c r="AA1874" s="27"/>
      <c r="AC1874" s="25"/>
      <c r="AD1874" s="25"/>
      <c r="AE1874" s="25"/>
      <c r="AF1874" s="25"/>
      <c r="AG1874" s="25"/>
      <c r="AH1874" s="25"/>
      <c r="AI1874" s="25"/>
      <c r="AJ1874" s="25"/>
      <c r="AK1874" s="25"/>
      <c r="AL1874" s="25"/>
      <c r="AM1874" s="25"/>
      <c r="AN1874" s="25"/>
      <c r="AO1874" s="25"/>
      <c r="AP1874" s="25"/>
      <c r="AQ1874" s="25"/>
      <c r="AR1874" s="25"/>
      <c r="AS1874" s="25"/>
      <c r="AT1874" s="25"/>
      <c r="AU1874" s="25"/>
      <c r="AV1874" s="25"/>
      <c r="AW1874" s="25"/>
      <c r="AX1874" s="25"/>
    </row>
    <row r="1875" spans="7:50" ht="12.75">
      <c r="G1875" s="49"/>
      <c r="K1875" s="100"/>
      <c r="L1875" s="100"/>
      <c r="M1875" s="106"/>
      <c r="N1875" s="106"/>
      <c r="O1875" s="27"/>
      <c r="P1875" s="27"/>
      <c r="Q1875" s="27"/>
      <c r="R1875" s="27"/>
      <c r="S1875" s="27"/>
      <c r="T1875" s="27"/>
      <c r="U1875" s="27"/>
      <c r="V1875" s="27"/>
      <c r="W1875" s="27"/>
      <c r="X1875" s="27"/>
      <c r="Y1875" s="27"/>
      <c r="Z1875" s="27"/>
      <c r="AA1875" s="27"/>
      <c r="AC1875" s="25"/>
      <c r="AD1875" s="25"/>
      <c r="AE1875" s="25"/>
      <c r="AF1875" s="25"/>
      <c r="AG1875" s="25"/>
      <c r="AH1875" s="25"/>
      <c r="AI1875" s="25"/>
      <c r="AJ1875" s="25"/>
      <c r="AK1875" s="25"/>
      <c r="AL1875" s="25"/>
      <c r="AM1875" s="25"/>
      <c r="AN1875" s="25"/>
      <c r="AO1875" s="25"/>
      <c r="AP1875" s="25"/>
      <c r="AQ1875" s="25"/>
      <c r="AR1875" s="25"/>
      <c r="AS1875" s="25"/>
      <c r="AT1875" s="25"/>
      <c r="AU1875" s="25"/>
      <c r="AV1875" s="25"/>
      <c r="AW1875" s="25"/>
      <c r="AX1875" s="25"/>
    </row>
    <row r="1876" spans="7:50" ht="12.75">
      <c r="G1876" s="49"/>
      <c r="K1876" s="100"/>
      <c r="L1876" s="100"/>
      <c r="M1876" s="106"/>
      <c r="N1876" s="106"/>
      <c r="O1876" s="27"/>
      <c r="P1876" s="27"/>
      <c r="Q1876" s="27"/>
      <c r="R1876" s="27"/>
      <c r="S1876" s="27"/>
      <c r="T1876" s="27"/>
      <c r="U1876" s="27"/>
      <c r="V1876" s="27"/>
      <c r="W1876" s="27"/>
      <c r="X1876" s="27"/>
      <c r="Y1876" s="27"/>
      <c r="Z1876" s="27"/>
      <c r="AA1876" s="27"/>
      <c r="AC1876" s="25"/>
      <c r="AD1876" s="25"/>
      <c r="AE1876" s="25"/>
      <c r="AF1876" s="25"/>
      <c r="AG1876" s="25"/>
      <c r="AH1876" s="25"/>
      <c r="AI1876" s="25"/>
      <c r="AJ1876" s="25"/>
      <c r="AK1876" s="25"/>
      <c r="AL1876" s="25"/>
      <c r="AM1876" s="25"/>
      <c r="AN1876" s="25"/>
      <c r="AO1876" s="25"/>
      <c r="AP1876" s="25"/>
      <c r="AQ1876" s="25"/>
      <c r="AR1876" s="25"/>
      <c r="AS1876" s="25"/>
      <c r="AT1876" s="25"/>
      <c r="AU1876" s="25"/>
      <c r="AV1876" s="25"/>
      <c r="AW1876" s="25"/>
      <c r="AX1876" s="25"/>
    </row>
    <row r="1877" spans="7:50" ht="12.75">
      <c r="G1877" s="49"/>
      <c r="K1877" s="100"/>
      <c r="L1877" s="100"/>
      <c r="M1877" s="106"/>
      <c r="N1877" s="106"/>
      <c r="O1877" s="27"/>
      <c r="P1877" s="27"/>
      <c r="Q1877" s="27"/>
      <c r="R1877" s="27"/>
      <c r="S1877" s="27"/>
      <c r="T1877" s="27"/>
      <c r="U1877" s="27"/>
      <c r="V1877" s="27"/>
      <c r="W1877" s="27"/>
      <c r="X1877" s="27"/>
      <c r="Y1877" s="27"/>
      <c r="Z1877" s="27"/>
      <c r="AA1877" s="27"/>
      <c r="AC1877" s="25"/>
      <c r="AD1877" s="25"/>
      <c r="AE1877" s="25"/>
      <c r="AF1877" s="25"/>
      <c r="AG1877" s="25"/>
      <c r="AH1877" s="25"/>
      <c r="AI1877" s="25"/>
      <c r="AJ1877" s="25"/>
      <c r="AK1877" s="25"/>
      <c r="AL1877" s="25"/>
      <c r="AM1877" s="25"/>
      <c r="AN1877" s="25"/>
      <c r="AO1877" s="25"/>
      <c r="AP1877" s="25"/>
      <c r="AQ1877" s="25"/>
      <c r="AR1877" s="25"/>
      <c r="AS1877" s="25"/>
      <c r="AT1877" s="25"/>
      <c r="AU1877" s="25"/>
      <c r="AV1877" s="25"/>
      <c r="AW1877" s="25"/>
      <c r="AX1877" s="25"/>
    </row>
    <row r="1878" spans="7:50" ht="12.75">
      <c r="G1878" s="49"/>
      <c r="K1878" s="100"/>
      <c r="L1878" s="100"/>
      <c r="M1878" s="106"/>
      <c r="N1878" s="106"/>
      <c r="O1878" s="27"/>
      <c r="P1878" s="27"/>
      <c r="Q1878" s="27"/>
      <c r="R1878" s="27"/>
      <c r="S1878" s="27"/>
      <c r="T1878" s="27"/>
      <c r="U1878" s="27"/>
      <c r="V1878" s="27"/>
      <c r="W1878" s="27"/>
      <c r="X1878" s="27"/>
      <c r="Y1878" s="27"/>
      <c r="Z1878" s="27"/>
      <c r="AA1878" s="27"/>
      <c r="AC1878" s="25"/>
      <c r="AD1878" s="25"/>
      <c r="AE1878" s="25"/>
      <c r="AF1878" s="25"/>
      <c r="AG1878" s="25"/>
      <c r="AH1878" s="25"/>
      <c r="AI1878" s="25"/>
      <c r="AJ1878" s="25"/>
      <c r="AK1878" s="25"/>
      <c r="AL1878" s="25"/>
      <c r="AM1878" s="25"/>
      <c r="AN1878" s="25"/>
      <c r="AO1878" s="25"/>
      <c r="AP1878" s="25"/>
      <c r="AQ1878" s="25"/>
      <c r="AR1878" s="25"/>
      <c r="AS1878" s="25"/>
      <c r="AT1878" s="25"/>
      <c r="AU1878" s="25"/>
      <c r="AV1878" s="25"/>
      <c r="AW1878" s="25"/>
      <c r="AX1878" s="25"/>
    </row>
    <row r="1879" spans="7:50" ht="12.75">
      <c r="G1879" s="49"/>
      <c r="K1879" s="100"/>
      <c r="L1879" s="100"/>
      <c r="M1879" s="106"/>
      <c r="N1879" s="106"/>
      <c r="O1879" s="27"/>
      <c r="P1879" s="27"/>
      <c r="Q1879" s="27"/>
      <c r="R1879" s="27"/>
      <c r="S1879" s="27"/>
      <c r="T1879" s="27"/>
      <c r="U1879" s="27"/>
      <c r="V1879" s="27"/>
      <c r="W1879" s="27"/>
      <c r="X1879" s="27"/>
      <c r="Y1879" s="27"/>
      <c r="Z1879" s="27"/>
      <c r="AA1879" s="27"/>
      <c r="AC1879" s="25"/>
      <c r="AD1879" s="25"/>
      <c r="AE1879" s="25"/>
      <c r="AF1879" s="25"/>
      <c r="AG1879" s="25"/>
      <c r="AH1879" s="25"/>
      <c r="AI1879" s="25"/>
      <c r="AJ1879" s="25"/>
      <c r="AK1879" s="25"/>
      <c r="AL1879" s="25"/>
      <c r="AM1879" s="25"/>
      <c r="AN1879" s="25"/>
      <c r="AO1879" s="25"/>
      <c r="AP1879" s="25"/>
      <c r="AQ1879" s="25"/>
      <c r="AR1879" s="25"/>
      <c r="AS1879" s="25"/>
      <c r="AT1879" s="25"/>
      <c r="AU1879" s="25"/>
      <c r="AV1879" s="25"/>
      <c r="AW1879" s="25"/>
      <c r="AX1879" s="25"/>
    </row>
    <row r="1880" spans="7:50" ht="12.75">
      <c r="G1880" s="49"/>
      <c r="K1880" s="100"/>
      <c r="L1880" s="100"/>
      <c r="M1880" s="106"/>
      <c r="N1880" s="106"/>
      <c r="O1880" s="27"/>
      <c r="P1880" s="27"/>
      <c r="Q1880" s="27"/>
      <c r="R1880" s="27"/>
      <c r="S1880" s="27"/>
      <c r="T1880" s="27"/>
      <c r="U1880" s="27"/>
      <c r="V1880" s="27"/>
      <c r="W1880" s="27"/>
      <c r="X1880" s="27"/>
      <c r="Y1880" s="27"/>
      <c r="Z1880" s="27"/>
      <c r="AA1880" s="27"/>
      <c r="AC1880" s="25"/>
      <c r="AD1880" s="25"/>
      <c r="AE1880" s="25"/>
      <c r="AF1880" s="25"/>
      <c r="AG1880" s="25"/>
      <c r="AH1880" s="25"/>
      <c r="AI1880" s="25"/>
      <c r="AJ1880" s="25"/>
      <c r="AK1880" s="25"/>
      <c r="AL1880" s="25"/>
      <c r="AM1880" s="25"/>
      <c r="AN1880" s="25"/>
      <c r="AO1880" s="25"/>
      <c r="AP1880" s="25"/>
      <c r="AQ1880" s="25"/>
      <c r="AR1880" s="25"/>
      <c r="AS1880" s="25"/>
      <c r="AT1880" s="25"/>
      <c r="AU1880" s="25"/>
      <c r="AV1880" s="25"/>
      <c r="AW1880" s="25"/>
      <c r="AX1880" s="25"/>
    </row>
    <row r="1881" spans="7:50" ht="12.75">
      <c r="G1881" s="49"/>
      <c r="K1881" s="100"/>
      <c r="L1881" s="100"/>
      <c r="M1881" s="106"/>
      <c r="N1881" s="106"/>
      <c r="O1881" s="27"/>
      <c r="P1881" s="27"/>
      <c r="Q1881" s="27"/>
      <c r="R1881" s="27"/>
      <c r="S1881" s="27"/>
      <c r="T1881" s="27"/>
      <c r="U1881" s="27"/>
      <c r="V1881" s="27"/>
      <c r="W1881" s="27"/>
      <c r="X1881" s="27"/>
      <c r="Y1881" s="27"/>
      <c r="Z1881" s="27"/>
      <c r="AA1881" s="27"/>
      <c r="AC1881" s="25"/>
      <c r="AD1881" s="25"/>
      <c r="AE1881" s="25"/>
      <c r="AF1881" s="25"/>
      <c r="AG1881" s="25"/>
      <c r="AH1881" s="25"/>
      <c r="AI1881" s="25"/>
      <c r="AJ1881" s="25"/>
      <c r="AK1881" s="25"/>
      <c r="AL1881" s="25"/>
      <c r="AM1881" s="25"/>
      <c r="AN1881" s="25"/>
      <c r="AO1881" s="25"/>
      <c r="AP1881" s="25"/>
      <c r="AQ1881" s="25"/>
      <c r="AR1881" s="25"/>
      <c r="AS1881" s="25"/>
      <c r="AT1881" s="25"/>
      <c r="AU1881" s="25"/>
      <c r="AV1881" s="25"/>
      <c r="AW1881" s="25"/>
      <c r="AX1881" s="25"/>
    </row>
    <row r="1882" spans="7:50" ht="12.75">
      <c r="G1882" s="49"/>
      <c r="K1882" s="100"/>
      <c r="L1882" s="100"/>
      <c r="M1882" s="106"/>
      <c r="N1882" s="106"/>
      <c r="O1882" s="27"/>
      <c r="P1882" s="27"/>
      <c r="Q1882" s="27"/>
      <c r="R1882" s="27"/>
      <c r="S1882" s="27"/>
      <c r="T1882" s="27"/>
      <c r="U1882" s="27"/>
      <c r="V1882" s="27"/>
      <c r="W1882" s="27"/>
      <c r="X1882" s="27"/>
      <c r="Y1882" s="27"/>
      <c r="Z1882" s="27"/>
      <c r="AA1882" s="27"/>
      <c r="AC1882" s="25"/>
      <c r="AD1882" s="25"/>
      <c r="AE1882" s="25"/>
      <c r="AF1882" s="25"/>
      <c r="AG1882" s="25"/>
      <c r="AH1882" s="25"/>
      <c r="AI1882" s="25"/>
      <c r="AJ1882" s="25"/>
      <c r="AK1882" s="25"/>
      <c r="AL1882" s="25"/>
      <c r="AM1882" s="25"/>
      <c r="AN1882" s="25"/>
      <c r="AO1882" s="25"/>
      <c r="AP1882" s="25"/>
      <c r="AQ1882" s="25"/>
      <c r="AR1882" s="25"/>
      <c r="AS1882" s="25"/>
      <c r="AT1882" s="25"/>
      <c r="AU1882" s="25"/>
      <c r="AV1882" s="25"/>
      <c r="AW1882" s="25"/>
      <c r="AX1882" s="25"/>
    </row>
    <row r="1883" spans="7:50" ht="12.75">
      <c r="G1883" s="49"/>
      <c r="K1883" s="100"/>
      <c r="L1883" s="100"/>
      <c r="M1883" s="106"/>
      <c r="N1883" s="106"/>
      <c r="O1883" s="27"/>
      <c r="P1883" s="27"/>
      <c r="Q1883" s="27"/>
      <c r="R1883" s="27"/>
      <c r="S1883" s="27"/>
      <c r="T1883" s="27"/>
      <c r="U1883" s="27"/>
      <c r="V1883" s="27"/>
      <c r="W1883" s="27"/>
      <c r="X1883" s="27"/>
      <c r="Y1883" s="27"/>
      <c r="Z1883" s="27"/>
      <c r="AA1883" s="27"/>
      <c r="AC1883" s="25"/>
      <c r="AD1883" s="25"/>
      <c r="AE1883" s="25"/>
      <c r="AF1883" s="25"/>
      <c r="AG1883" s="25"/>
      <c r="AH1883" s="25"/>
      <c r="AI1883" s="25"/>
      <c r="AJ1883" s="25"/>
      <c r="AK1883" s="25"/>
      <c r="AL1883" s="25"/>
      <c r="AM1883" s="25"/>
      <c r="AN1883" s="25"/>
      <c r="AO1883" s="25"/>
      <c r="AP1883" s="25"/>
      <c r="AQ1883" s="25"/>
      <c r="AR1883" s="25"/>
      <c r="AS1883" s="25"/>
      <c r="AT1883" s="25"/>
      <c r="AU1883" s="25"/>
      <c r="AV1883" s="25"/>
      <c r="AW1883" s="25"/>
      <c r="AX1883" s="25"/>
    </row>
    <row r="1884" spans="7:50" ht="12.75">
      <c r="G1884" s="49"/>
      <c r="K1884" s="100"/>
      <c r="L1884" s="100"/>
      <c r="M1884" s="106"/>
      <c r="N1884" s="106"/>
      <c r="O1884" s="27"/>
      <c r="P1884" s="27"/>
      <c r="Q1884" s="27"/>
      <c r="R1884" s="27"/>
      <c r="S1884" s="27"/>
      <c r="T1884" s="27"/>
      <c r="U1884" s="27"/>
      <c r="V1884" s="27"/>
      <c r="W1884" s="27"/>
      <c r="X1884" s="27"/>
      <c r="Y1884" s="27"/>
      <c r="Z1884" s="27"/>
      <c r="AA1884" s="27"/>
      <c r="AC1884" s="25"/>
      <c r="AD1884" s="25"/>
      <c r="AE1884" s="25"/>
      <c r="AF1884" s="25"/>
      <c r="AG1884" s="25"/>
      <c r="AH1884" s="25"/>
      <c r="AI1884" s="25"/>
      <c r="AJ1884" s="25"/>
      <c r="AK1884" s="25"/>
      <c r="AL1884" s="25"/>
      <c r="AM1884" s="25"/>
      <c r="AN1884" s="25"/>
      <c r="AO1884" s="25"/>
      <c r="AP1884" s="25"/>
      <c r="AQ1884" s="25"/>
      <c r="AR1884" s="25"/>
      <c r="AS1884" s="25"/>
      <c r="AT1884" s="25"/>
      <c r="AU1884" s="25"/>
      <c r="AV1884" s="25"/>
      <c r="AW1884" s="25"/>
      <c r="AX1884" s="25"/>
    </row>
    <row r="1885" spans="7:50" ht="12.75">
      <c r="G1885" s="49"/>
      <c r="K1885" s="100"/>
      <c r="L1885" s="100"/>
      <c r="M1885" s="106"/>
      <c r="N1885" s="106"/>
      <c r="O1885" s="27"/>
      <c r="P1885" s="27"/>
      <c r="Q1885" s="27"/>
      <c r="R1885" s="27"/>
      <c r="S1885" s="27"/>
      <c r="T1885" s="27"/>
      <c r="U1885" s="27"/>
      <c r="V1885" s="27"/>
      <c r="W1885" s="27"/>
      <c r="X1885" s="27"/>
      <c r="Y1885" s="27"/>
      <c r="Z1885" s="27"/>
      <c r="AA1885" s="27"/>
      <c r="AC1885" s="25"/>
      <c r="AD1885" s="25"/>
      <c r="AE1885" s="25"/>
      <c r="AF1885" s="25"/>
      <c r="AG1885" s="25"/>
      <c r="AH1885" s="25"/>
      <c r="AI1885" s="25"/>
      <c r="AJ1885" s="25"/>
      <c r="AK1885" s="25"/>
      <c r="AL1885" s="25"/>
      <c r="AM1885" s="25"/>
      <c r="AN1885" s="25"/>
      <c r="AO1885" s="25"/>
      <c r="AP1885" s="25"/>
      <c r="AQ1885" s="25"/>
      <c r="AR1885" s="25"/>
      <c r="AS1885" s="25"/>
      <c r="AT1885" s="25"/>
      <c r="AU1885" s="25"/>
      <c r="AV1885" s="25"/>
      <c r="AW1885" s="25"/>
      <c r="AX1885" s="25"/>
    </row>
    <row r="1886" spans="7:50" ht="12.75">
      <c r="G1886" s="49"/>
      <c r="K1886" s="100"/>
      <c r="L1886" s="100"/>
      <c r="M1886" s="106"/>
      <c r="N1886" s="106"/>
      <c r="O1886" s="27"/>
      <c r="P1886" s="27"/>
      <c r="Q1886" s="27"/>
      <c r="R1886" s="27"/>
      <c r="S1886" s="27"/>
      <c r="T1886" s="27"/>
      <c r="U1886" s="27"/>
      <c r="V1886" s="27"/>
      <c r="W1886" s="27"/>
      <c r="X1886" s="27"/>
      <c r="Y1886" s="27"/>
      <c r="Z1886" s="27"/>
      <c r="AA1886" s="27"/>
      <c r="AC1886" s="25"/>
      <c r="AD1886" s="25"/>
      <c r="AE1886" s="25"/>
      <c r="AF1886" s="25"/>
      <c r="AG1886" s="25"/>
      <c r="AH1886" s="25"/>
      <c r="AI1886" s="25"/>
      <c r="AJ1886" s="25"/>
      <c r="AK1886" s="25"/>
      <c r="AL1886" s="25"/>
      <c r="AM1886" s="25"/>
      <c r="AN1886" s="25"/>
      <c r="AO1886" s="25"/>
      <c r="AP1886" s="25"/>
      <c r="AQ1886" s="25"/>
      <c r="AR1886" s="25"/>
      <c r="AS1886" s="25"/>
      <c r="AT1886" s="25"/>
      <c r="AU1886" s="25"/>
      <c r="AV1886" s="25"/>
      <c r="AW1886" s="25"/>
      <c r="AX1886" s="25"/>
    </row>
    <row r="1887" spans="7:50" ht="12.75">
      <c r="G1887" s="49"/>
      <c r="K1887" s="100"/>
      <c r="L1887" s="100"/>
      <c r="M1887" s="106"/>
      <c r="N1887" s="106"/>
      <c r="O1887" s="27"/>
      <c r="P1887" s="27"/>
      <c r="Q1887" s="27"/>
      <c r="R1887" s="27"/>
      <c r="S1887" s="27"/>
      <c r="T1887" s="27"/>
      <c r="U1887" s="27"/>
      <c r="V1887" s="27"/>
      <c r="W1887" s="27"/>
      <c r="X1887" s="27"/>
      <c r="Y1887" s="27"/>
      <c r="Z1887" s="27"/>
      <c r="AA1887" s="27"/>
      <c r="AC1887" s="25"/>
      <c r="AD1887" s="25"/>
      <c r="AE1887" s="25"/>
      <c r="AF1887" s="25"/>
      <c r="AG1887" s="25"/>
      <c r="AH1887" s="25"/>
      <c r="AI1887" s="25"/>
      <c r="AJ1887" s="25"/>
      <c r="AK1887" s="25"/>
      <c r="AL1887" s="25"/>
      <c r="AM1887" s="25"/>
      <c r="AN1887" s="25"/>
      <c r="AO1887" s="25"/>
      <c r="AP1887" s="25"/>
      <c r="AQ1887" s="25"/>
      <c r="AR1887" s="25"/>
      <c r="AS1887" s="25"/>
      <c r="AT1887" s="25"/>
      <c r="AU1887" s="25"/>
      <c r="AV1887" s="25"/>
      <c r="AW1887" s="25"/>
      <c r="AX1887" s="25"/>
    </row>
    <row r="1888" spans="7:50" ht="12.75">
      <c r="G1888" s="49"/>
      <c r="K1888" s="100"/>
      <c r="L1888" s="100"/>
      <c r="M1888" s="106"/>
      <c r="N1888" s="106"/>
      <c r="O1888" s="27"/>
      <c r="P1888" s="27"/>
      <c r="Q1888" s="27"/>
      <c r="R1888" s="27"/>
      <c r="S1888" s="27"/>
      <c r="T1888" s="27"/>
      <c r="U1888" s="27"/>
      <c r="V1888" s="27"/>
      <c r="W1888" s="27"/>
      <c r="X1888" s="27"/>
      <c r="Y1888" s="27"/>
      <c r="Z1888" s="27"/>
      <c r="AA1888" s="27"/>
      <c r="AC1888" s="25"/>
      <c r="AD1888" s="25"/>
      <c r="AE1888" s="25"/>
      <c r="AF1888" s="25"/>
      <c r="AG1888" s="25"/>
      <c r="AH1888" s="25"/>
      <c r="AI1888" s="25"/>
      <c r="AJ1888" s="25"/>
      <c r="AK1888" s="25"/>
      <c r="AL1888" s="25"/>
      <c r="AM1888" s="25"/>
      <c r="AN1888" s="25"/>
      <c r="AO1888" s="25"/>
      <c r="AP1888" s="25"/>
      <c r="AQ1888" s="25"/>
      <c r="AR1888" s="25"/>
      <c r="AS1888" s="25"/>
      <c r="AT1888" s="25"/>
      <c r="AU1888" s="25"/>
      <c r="AV1888" s="25"/>
      <c r="AW1888" s="25"/>
      <c r="AX1888" s="25"/>
    </row>
    <row r="1889" spans="7:50" ht="12.75">
      <c r="G1889" s="49"/>
      <c r="K1889" s="100"/>
      <c r="L1889" s="100"/>
      <c r="M1889" s="106"/>
      <c r="N1889" s="106"/>
      <c r="O1889" s="27"/>
      <c r="P1889" s="27"/>
      <c r="Q1889" s="27"/>
      <c r="R1889" s="27"/>
      <c r="S1889" s="27"/>
      <c r="T1889" s="27"/>
      <c r="U1889" s="27"/>
      <c r="V1889" s="27"/>
      <c r="W1889" s="27"/>
      <c r="X1889" s="27"/>
      <c r="Y1889" s="27"/>
      <c r="Z1889" s="27"/>
      <c r="AA1889" s="27"/>
      <c r="AC1889" s="25"/>
      <c r="AD1889" s="25"/>
      <c r="AE1889" s="25"/>
      <c r="AF1889" s="25"/>
      <c r="AG1889" s="25"/>
      <c r="AH1889" s="25"/>
      <c r="AI1889" s="25"/>
      <c r="AJ1889" s="25"/>
      <c r="AK1889" s="25"/>
      <c r="AL1889" s="25"/>
      <c r="AM1889" s="25"/>
      <c r="AN1889" s="25"/>
      <c r="AO1889" s="25"/>
      <c r="AP1889" s="25"/>
      <c r="AQ1889" s="25"/>
      <c r="AR1889" s="25"/>
      <c r="AS1889" s="25"/>
      <c r="AT1889" s="25"/>
      <c r="AU1889" s="25"/>
      <c r="AV1889" s="25"/>
      <c r="AW1889" s="25"/>
      <c r="AX1889" s="25"/>
    </row>
    <row r="1890" spans="7:50" ht="12.75">
      <c r="G1890" s="49"/>
      <c r="K1890" s="100"/>
      <c r="L1890" s="100"/>
      <c r="M1890" s="106"/>
      <c r="N1890" s="106"/>
      <c r="O1890" s="27"/>
      <c r="P1890" s="27"/>
      <c r="Q1890" s="27"/>
      <c r="R1890" s="27"/>
      <c r="S1890" s="27"/>
      <c r="T1890" s="27"/>
      <c r="U1890" s="27"/>
      <c r="V1890" s="27"/>
      <c r="W1890" s="27"/>
      <c r="X1890" s="27"/>
      <c r="Y1890" s="27"/>
      <c r="Z1890" s="27"/>
      <c r="AA1890" s="27"/>
      <c r="AC1890" s="25"/>
      <c r="AD1890" s="25"/>
      <c r="AE1890" s="25"/>
      <c r="AF1890" s="25"/>
      <c r="AG1890" s="25"/>
      <c r="AH1890" s="25"/>
      <c r="AI1890" s="25"/>
      <c r="AJ1890" s="25"/>
      <c r="AK1890" s="25"/>
      <c r="AL1890" s="25"/>
      <c r="AM1890" s="25"/>
      <c r="AN1890" s="25"/>
      <c r="AO1890" s="25"/>
      <c r="AP1890" s="25"/>
      <c r="AQ1890" s="25"/>
      <c r="AR1890" s="25"/>
      <c r="AS1890" s="25"/>
      <c r="AT1890" s="25"/>
      <c r="AU1890" s="25"/>
      <c r="AV1890" s="25"/>
      <c r="AW1890" s="25"/>
      <c r="AX1890" s="25"/>
    </row>
    <row r="1891" spans="7:50" ht="12.75">
      <c r="G1891" s="49"/>
      <c r="K1891" s="100"/>
      <c r="L1891" s="100"/>
      <c r="M1891" s="106"/>
      <c r="N1891" s="106"/>
      <c r="O1891" s="27"/>
      <c r="P1891" s="27"/>
      <c r="Q1891" s="27"/>
      <c r="R1891" s="27"/>
      <c r="S1891" s="27"/>
      <c r="T1891" s="27"/>
      <c r="U1891" s="27"/>
      <c r="V1891" s="27"/>
      <c r="W1891" s="27"/>
      <c r="X1891" s="27"/>
      <c r="Y1891" s="27"/>
      <c r="Z1891" s="27"/>
      <c r="AA1891" s="27"/>
      <c r="AC1891" s="25"/>
      <c r="AD1891" s="25"/>
      <c r="AE1891" s="25"/>
      <c r="AF1891" s="25"/>
      <c r="AG1891" s="25"/>
      <c r="AH1891" s="25"/>
      <c r="AI1891" s="25"/>
      <c r="AJ1891" s="25"/>
      <c r="AK1891" s="25"/>
      <c r="AL1891" s="25"/>
      <c r="AM1891" s="25"/>
      <c r="AN1891" s="25"/>
      <c r="AO1891" s="25"/>
      <c r="AP1891" s="25"/>
      <c r="AQ1891" s="25"/>
      <c r="AR1891" s="25"/>
      <c r="AS1891" s="25"/>
      <c r="AT1891" s="25"/>
      <c r="AU1891" s="25"/>
      <c r="AV1891" s="25"/>
      <c r="AW1891" s="25"/>
      <c r="AX1891" s="25"/>
    </row>
    <row r="1892" spans="7:50" ht="12.75">
      <c r="G1892" s="49"/>
      <c r="K1892" s="100"/>
      <c r="L1892" s="100"/>
      <c r="M1892" s="106"/>
      <c r="N1892" s="106"/>
      <c r="O1892" s="27"/>
      <c r="P1892" s="27"/>
      <c r="Q1892" s="27"/>
      <c r="R1892" s="27"/>
      <c r="S1892" s="27"/>
      <c r="T1892" s="27"/>
      <c r="U1892" s="27"/>
      <c r="V1892" s="27"/>
      <c r="W1892" s="27"/>
      <c r="X1892" s="27"/>
      <c r="Y1892" s="27"/>
      <c r="Z1892" s="27"/>
      <c r="AA1892" s="27"/>
      <c r="AC1892" s="25"/>
      <c r="AD1892" s="25"/>
      <c r="AE1892" s="25"/>
      <c r="AF1892" s="25"/>
      <c r="AG1892" s="25"/>
      <c r="AH1892" s="25"/>
      <c r="AI1892" s="25"/>
      <c r="AJ1892" s="25"/>
      <c r="AK1892" s="25"/>
      <c r="AL1892" s="25"/>
      <c r="AM1892" s="25"/>
      <c r="AN1892" s="25"/>
      <c r="AO1892" s="25"/>
      <c r="AP1892" s="25"/>
      <c r="AQ1892" s="25"/>
      <c r="AR1892" s="25"/>
      <c r="AS1892" s="25"/>
      <c r="AT1892" s="25"/>
      <c r="AU1892" s="25"/>
      <c r="AV1892" s="25"/>
      <c r="AW1892" s="25"/>
      <c r="AX1892" s="25"/>
    </row>
    <row r="1893" spans="7:50" ht="12.75">
      <c r="G1893" s="49"/>
      <c r="K1893" s="100"/>
      <c r="L1893" s="100"/>
      <c r="M1893" s="106"/>
      <c r="N1893" s="106"/>
      <c r="O1893" s="27"/>
      <c r="P1893" s="27"/>
      <c r="Q1893" s="27"/>
      <c r="R1893" s="27"/>
      <c r="S1893" s="27"/>
      <c r="T1893" s="27"/>
      <c r="U1893" s="27"/>
      <c r="V1893" s="27"/>
      <c r="W1893" s="27"/>
      <c r="X1893" s="27"/>
      <c r="Y1893" s="27"/>
      <c r="Z1893" s="27"/>
      <c r="AA1893" s="27"/>
      <c r="AC1893" s="25"/>
      <c r="AD1893" s="25"/>
      <c r="AE1893" s="25"/>
      <c r="AF1893" s="25"/>
      <c r="AG1893" s="25"/>
      <c r="AH1893" s="25"/>
      <c r="AI1893" s="25"/>
      <c r="AJ1893" s="25"/>
      <c r="AK1893" s="25"/>
      <c r="AL1893" s="25"/>
      <c r="AM1893" s="25"/>
      <c r="AN1893" s="25"/>
      <c r="AO1893" s="25"/>
      <c r="AP1893" s="25"/>
      <c r="AQ1893" s="25"/>
      <c r="AR1893" s="25"/>
      <c r="AS1893" s="25"/>
      <c r="AT1893" s="25"/>
      <c r="AU1893" s="25"/>
      <c r="AV1893" s="25"/>
      <c r="AW1893" s="25"/>
      <c r="AX1893" s="25"/>
    </row>
    <row r="1894" spans="7:50" ht="12.75">
      <c r="G1894" s="49"/>
      <c r="K1894" s="100"/>
      <c r="L1894" s="100"/>
      <c r="M1894" s="106"/>
      <c r="N1894" s="106"/>
      <c r="O1894" s="27"/>
      <c r="P1894" s="27"/>
      <c r="Q1894" s="27"/>
      <c r="R1894" s="27"/>
      <c r="S1894" s="27"/>
      <c r="T1894" s="27"/>
      <c r="U1894" s="27"/>
      <c r="V1894" s="27"/>
      <c r="W1894" s="27"/>
      <c r="X1894" s="27"/>
      <c r="Y1894" s="27"/>
      <c r="Z1894" s="27"/>
      <c r="AA1894" s="27"/>
      <c r="AC1894" s="25"/>
      <c r="AD1894" s="25"/>
      <c r="AE1894" s="25"/>
      <c r="AF1894" s="25"/>
      <c r="AG1894" s="25"/>
      <c r="AH1894" s="25"/>
      <c r="AI1894" s="25"/>
      <c r="AJ1894" s="25"/>
      <c r="AK1894" s="25"/>
      <c r="AL1894" s="25"/>
      <c r="AM1894" s="25"/>
      <c r="AN1894" s="25"/>
      <c r="AO1894" s="25"/>
      <c r="AP1894" s="25"/>
      <c r="AQ1894" s="25"/>
      <c r="AR1894" s="25"/>
      <c r="AS1894" s="25"/>
      <c r="AT1894" s="25"/>
      <c r="AU1894" s="25"/>
      <c r="AV1894" s="25"/>
      <c r="AW1894" s="25"/>
      <c r="AX1894" s="25"/>
    </row>
    <row r="1895" spans="7:50" ht="12.75">
      <c r="G1895" s="49"/>
      <c r="K1895" s="100"/>
      <c r="L1895" s="100"/>
      <c r="M1895" s="106"/>
      <c r="N1895" s="106"/>
      <c r="O1895" s="27"/>
      <c r="P1895" s="27"/>
      <c r="Q1895" s="27"/>
      <c r="R1895" s="27"/>
      <c r="S1895" s="27"/>
      <c r="T1895" s="27"/>
      <c r="U1895" s="27"/>
      <c r="V1895" s="27"/>
      <c r="W1895" s="27"/>
      <c r="X1895" s="27"/>
      <c r="Y1895" s="27"/>
      <c r="Z1895" s="27"/>
      <c r="AA1895" s="27"/>
      <c r="AC1895" s="25"/>
      <c r="AD1895" s="25"/>
      <c r="AE1895" s="25"/>
      <c r="AF1895" s="25"/>
      <c r="AG1895" s="25"/>
      <c r="AH1895" s="25"/>
      <c r="AI1895" s="25"/>
      <c r="AJ1895" s="25"/>
      <c r="AK1895" s="25"/>
      <c r="AL1895" s="25"/>
      <c r="AM1895" s="25"/>
      <c r="AN1895" s="25"/>
      <c r="AO1895" s="25"/>
      <c r="AP1895" s="25"/>
      <c r="AQ1895" s="25"/>
      <c r="AR1895" s="25"/>
      <c r="AS1895" s="25"/>
      <c r="AT1895" s="25"/>
      <c r="AU1895" s="25"/>
      <c r="AV1895" s="25"/>
      <c r="AW1895" s="25"/>
      <c r="AX1895" s="25"/>
    </row>
    <row r="1896" spans="7:50" ht="12.75">
      <c r="G1896" s="49"/>
      <c r="K1896" s="100"/>
      <c r="L1896" s="100"/>
      <c r="M1896" s="106"/>
      <c r="N1896" s="106"/>
      <c r="O1896" s="27"/>
      <c r="P1896" s="27"/>
      <c r="Q1896" s="27"/>
      <c r="R1896" s="27"/>
      <c r="S1896" s="27"/>
      <c r="T1896" s="27"/>
      <c r="U1896" s="27"/>
      <c r="V1896" s="27"/>
      <c r="W1896" s="27"/>
      <c r="X1896" s="27"/>
      <c r="Y1896" s="27"/>
      <c r="Z1896" s="27"/>
      <c r="AA1896" s="27"/>
      <c r="AC1896" s="25"/>
      <c r="AD1896" s="25"/>
      <c r="AE1896" s="25"/>
      <c r="AF1896" s="25"/>
      <c r="AG1896" s="25"/>
      <c r="AH1896" s="25"/>
      <c r="AI1896" s="25"/>
      <c r="AJ1896" s="25"/>
      <c r="AK1896" s="25"/>
      <c r="AL1896" s="25"/>
      <c r="AM1896" s="25"/>
      <c r="AN1896" s="25"/>
      <c r="AO1896" s="25"/>
      <c r="AP1896" s="25"/>
      <c r="AQ1896" s="25"/>
      <c r="AR1896" s="25"/>
      <c r="AS1896" s="25"/>
      <c r="AT1896" s="25"/>
      <c r="AU1896" s="25"/>
      <c r="AV1896" s="25"/>
      <c r="AW1896" s="25"/>
      <c r="AX1896" s="25"/>
    </row>
    <row r="1897" spans="7:50" ht="12.75">
      <c r="G1897" s="49"/>
      <c r="K1897" s="100"/>
      <c r="L1897" s="100"/>
      <c r="M1897" s="106"/>
      <c r="N1897" s="106"/>
      <c r="O1897" s="27"/>
      <c r="P1897" s="27"/>
      <c r="Q1897" s="27"/>
      <c r="R1897" s="27"/>
      <c r="S1897" s="27"/>
      <c r="T1897" s="27"/>
      <c r="U1897" s="27"/>
      <c r="V1897" s="27"/>
      <c r="W1897" s="27"/>
      <c r="X1897" s="27"/>
      <c r="Y1897" s="27"/>
      <c r="Z1897" s="27"/>
      <c r="AA1897" s="27"/>
      <c r="AC1897" s="25"/>
      <c r="AD1897" s="25"/>
      <c r="AE1897" s="25"/>
      <c r="AF1897" s="25"/>
      <c r="AG1897" s="25"/>
      <c r="AH1897" s="25"/>
      <c r="AI1897" s="25"/>
      <c r="AJ1897" s="25"/>
      <c r="AK1897" s="25"/>
      <c r="AL1897" s="25"/>
      <c r="AM1897" s="25"/>
      <c r="AN1897" s="25"/>
      <c r="AO1897" s="25"/>
      <c r="AP1897" s="25"/>
      <c r="AQ1897" s="25"/>
      <c r="AR1897" s="25"/>
      <c r="AS1897" s="25"/>
      <c r="AT1897" s="25"/>
      <c r="AU1897" s="25"/>
      <c r="AV1897" s="25"/>
      <c r="AW1897" s="25"/>
      <c r="AX1897" s="25"/>
    </row>
    <row r="1898" spans="7:50" ht="12.75">
      <c r="G1898" s="49"/>
      <c r="K1898" s="100"/>
      <c r="L1898" s="100"/>
      <c r="M1898" s="106"/>
      <c r="N1898" s="106"/>
      <c r="O1898" s="27"/>
      <c r="P1898" s="27"/>
      <c r="Q1898" s="27"/>
      <c r="R1898" s="27"/>
      <c r="S1898" s="27"/>
      <c r="T1898" s="27"/>
      <c r="U1898" s="27"/>
      <c r="V1898" s="27"/>
      <c r="W1898" s="27"/>
      <c r="X1898" s="27"/>
      <c r="Y1898" s="27"/>
      <c r="Z1898" s="27"/>
      <c r="AA1898" s="27"/>
      <c r="AC1898" s="25"/>
      <c r="AD1898" s="25"/>
      <c r="AE1898" s="25"/>
      <c r="AF1898" s="25"/>
      <c r="AG1898" s="25"/>
      <c r="AH1898" s="25"/>
      <c r="AI1898" s="25"/>
      <c r="AJ1898" s="25"/>
      <c r="AK1898" s="25"/>
      <c r="AL1898" s="25"/>
      <c r="AM1898" s="25"/>
      <c r="AN1898" s="25"/>
      <c r="AO1898" s="25"/>
      <c r="AP1898" s="25"/>
      <c r="AQ1898" s="25"/>
      <c r="AR1898" s="25"/>
      <c r="AS1898" s="25"/>
      <c r="AT1898" s="25"/>
      <c r="AU1898" s="25"/>
      <c r="AV1898" s="25"/>
      <c r="AW1898" s="25"/>
      <c r="AX1898" s="25"/>
    </row>
    <row r="1899" spans="7:50" ht="12.75">
      <c r="G1899" s="49"/>
      <c r="K1899" s="100"/>
      <c r="L1899" s="100"/>
      <c r="M1899" s="106"/>
      <c r="N1899" s="106"/>
      <c r="O1899" s="27"/>
      <c r="P1899" s="27"/>
      <c r="Q1899" s="27"/>
      <c r="R1899" s="27"/>
      <c r="S1899" s="27"/>
      <c r="T1899" s="27"/>
      <c r="U1899" s="27"/>
      <c r="V1899" s="27"/>
      <c r="W1899" s="27"/>
      <c r="X1899" s="27"/>
      <c r="Y1899" s="27"/>
      <c r="Z1899" s="27"/>
      <c r="AA1899" s="27"/>
      <c r="AC1899" s="25"/>
      <c r="AD1899" s="25"/>
      <c r="AE1899" s="25"/>
      <c r="AF1899" s="25"/>
      <c r="AG1899" s="25"/>
      <c r="AH1899" s="25"/>
      <c r="AI1899" s="25"/>
      <c r="AJ1899" s="25"/>
      <c r="AK1899" s="25"/>
      <c r="AL1899" s="25"/>
      <c r="AM1899" s="25"/>
      <c r="AN1899" s="25"/>
      <c r="AO1899" s="25"/>
      <c r="AP1899" s="25"/>
      <c r="AQ1899" s="25"/>
      <c r="AR1899" s="25"/>
      <c r="AS1899" s="25"/>
      <c r="AT1899" s="25"/>
      <c r="AU1899" s="25"/>
      <c r="AV1899" s="25"/>
      <c r="AW1899" s="25"/>
      <c r="AX1899" s="25"/>
    </row>
    <row r="1900" spans="7:50" ht="12.75">
      <c r="G1900" s="49"/>
      <c r="K1900" s="100"/>
      <c r="L1900" s="100"/>
      <c r="M1900" s="106"/>
      <c r="N1900" s="106"/>
      <c r="O1900" s="27"/>
      <c r="P1900" s="27"/>
      <c r="Q1900" s="27"/>
      <c r="R1900" s="27"/>
      <c r="S1900" s="27"/>
      <c r="T1900" s="27"/>
      <c r="U1900" s="27"/>
      <c r="V1900" s="27"/>
      <c r="W1900" s="27"/>
      <c r="X1900" s="27"/>
      <c r="Y1900" s="27"/>
      <c r="Z1900" s="27"/>
      <c r="AA1900" s="27"/>
      <c r="AC1900" s="25"/>
      <c r="AD1900" s="25"/>
      <c r="AE1900" s="25"/>
      <c r="AF1900" s="25"/>
      <c r="AG1900" s="25"/>
      <c r="AH1900" s="25"/>
      <c r="AI1900" s="25"/>
      <c r="AJ1900" s="25"/>
      <c r="AK1900" s="25"/>
      <c r="AL1900" s="25"/>
      <c r="AM1900" s="25"/>
      <c r="AN1900" s="25"/>
      <c r="AO1900" s="25"/>
      <c r="AP1900" s="25"/>
      <c r="AQ1900" s="25"/>
      <c r="AR1900" s="25"/>
      <c r="AS1900" s="25"/>
      <c r="AT1900" s="25"/>
      <c r="AU1900" s="25"/>
      <c r="AV1900" s="25"/>
      <c r="AW1900" s="25"/>
      <c r="AX1900" s="25"/>
    </row>
    <row r="1901" spans="7:50" ht="12.75">
      <c r="G1901" s="49"/>
      <c r="K1901" s="100"/>
      <c r="L1901" s="100"/>
      <c r="M1901" s="106"/>
      <c r="N1901" s="106"/>
      <c r="O1901" s="27"/>
      <c r="P1901" s="27"/>
      <c r="Q1901" s="27"/>
      <c r="R1901" s="27"/>
      <c r="S1901" s="27"/>
      <c r="T1901" s="27"/>
      <c r="U1901" s="27"/>
      <c r="V1901" s="27"/>
      <c r="W1901" s="27"/>
      <c r="X1901" s="27"/>
      <c r="Y1901" s="27"/>
      <c r="Z1901" s="27"/>
      <c r="AA1901" s="27"/>
      <c r="AC1901" s="25"/>
      <c r="AD1901" s="25"/>
      <c r="AE1901" s="25"/>
      <c r="AF1901" s="25"/>
      <c r="AG1901" s="25"/>
      <c r="AH1901" s="25"/>
      <c r="AI1901" s="25"/>
      <c r="AJ1901" s="25"/>
      <c r="AK1901" s="25"/>
      <c r="AL1901" s="25"/>
      <c r="AM1901" s="25"/>
      <c r="AN1901" s="25"/>
      <c r="AO1901" s="25"/>
      <c r="AP1901" s="25"/>
      <c r="AQ1901" s="25"/>
      <c r="AR1901" s="25"/>
      <c r="AS1901" s="25"/>
      <c r="AT1901" s="25"/>
      <c r="AU1901" s="25"/>
      <c r="AV1901" s="25"/>
      <c r="AW1901" s="25"/>
      <c r="AX1901" s="25"/>
    </row>
    <row r="1902" spans="7:50" ht="12.75">
      <c r="G1902" s="49"/>
      <c r="K1902" s="100"/>
      <c r="L1902" s="100"/>
      <c r="M1902" s="106"/>
      <c r="N1902" s="106"/>
      <c r="O1902" s="27"/>
      <c r="P1902" s="27"/>
      <c r="Q1902" s="27"/>
      <c r="R1902" s="27"/>
      <c r="S1902" s="27"/>
      <c r="T1902" s="27"/>
      <c r="U1902" s="27"/>
      <c r="V1902" s="27"/>
      <c r="W1902" s="27"/>
      <c r="X1902" s="27"/>
      <c r="Y1902" s="27"/>
      <c r="Z1902" s="27"/>
      <c r="AA1902" s="27"/>
      <c r="AC1902" s="25"/>
      <c r="AD1902" s="25"/>
      <c r="AE1902" s="25"/>
      <c r="AF1902" s="25"/>
      <c r="AG1902" s="25"/>
      <c r="AH1902" s="25"/>
      <c r="AI1902" s="25"/>
      <c r="AJ1902" s="25"/>
      <c r="AK1902" s="25"/>
      <c r="AL1902" s="25"/>
      <c r="AM1902" s="25"/>
      <c r="AN1902" s="25"/>
      <c r="AO1902" s="25"/>
      <c r="AP1902" s="25"/>
      <c r="AQ1902" s="25"/>
      <c r="AR1902" s="25"/>
      <c r="AS1902" s="25"/>
      <c r="AT1902" s="25"/>
      <c r="AU1902" s="25"/>
      <c r="AV1902" s="25"/>
      <c r="AW1902" s="25"/>
      <c r="AX1902" s="25"/>
    </row>
    <row r="1903" spans="7:50" ht="12.75">
      <c r="G1903" s="49"/>
      <c r="K1903" s="100"/>
      <c r="L1903" s="100"/>
      <c r="M1903" s="106"/>
      <c r="N1903" s="106"/>
      <c r="O1903" s="27"/>
      <c r="P1903" s="27"/>
      <c r="Q1903" s="27"/>
      <c r="R1903" s="27"/>
      <c r="S1903" s="27"/>
      <c r="T1903" s="27"/>
      <c r="U1903" s="27"/>
      <c r="V1903" s="27"/>
      <c r="W1903" s="27"/>
      <c r="X1903" s="27"/>
      <c r="Y1903" s="27"/>
      <c r="Z1903" s="27"/>
      <c r="AA1903" s="27"/>
      <c r="AC1903" s="25"/>
      <c r="AD1903" s="25"/>
      <c r="AE1903" s="25"/>
      <c r="AF1903" s="25"/>
      <c r="AG1903" s="25"/>
      <c r="AH1903" s="25"/>
      <c r="AI1903" s="25"/>
      <c r="AJ1903" s="25"/>
      <c r="AK1903" s="25"/>
      <c r="AL1903" s="25"/>
      <c r="AM1903" s="25"/>
      <c r="AN1903" s="25"/>
      <c r="AO1903" s="25"/>
      <c r="AP1903" s="25"/>
      <c r="AQ1903" s="25"/>
      <c r="AR1903" s="25"/>
      <c r="AS1903" s="25"/>
      <c r="AT1903" s="25"/>
      <c r="AU1903" s="25"/>
      <c r="AV1903" s="25"/>
      <c r="AW1903" s="25"/>
      <c r="AX1903" s="25"/>
    </row>
    <row r="1904" spans="7:50" ht="12.75">
      <c r="G1904" s="49"/>
      <c r="K1904" s="100"/>
      <c r="L1904" s="100"/>
      <c r="M1904" s="106"/>
      <c r="N1904" s="106"/>
      <c r="O1904" s="27"/>
      <c r="P1904" s="27"/>
      <c r="Q1904" s="27"/>
      <c r="R1904" s="27"/>
      <c r="S1904" s="27"/>
      <c r="T1904" s="27"/>
      <c r="U1904" s="27"/>
      <c r="V1904" s="27"/>
      <c r="W1904" s="27"/>
      <c r="X1904" s="27"/>
      <c r="Y1904" s="27"/>
      <c r="Z1904" s="27"/>
      <c r="AA1904" s="27"/>
      <c r="AC1904" s="25"/>
      <c r="AD1904" s="25"/>
      <c r="AE1904" s="25"/>
      <c r="AF1904" s="25"/>
      <c r="AG1904" s="25"/>
      <c r="AH1904" s="25"/>
      <c r="AI1904" s="25"/>
      <c r="AJ1904" s="25"/>
      <c r="AK1904" s="25"/>
      <c r="AL1904" s="25"/>
      <c r="AM1904" s="25"/>
      <c r="AN1904" s="25"/>
      <c r="AO1904" s="25"/>
      <c r="AP1904" s="25"/>
      <c r="AQ1904" s="25"/>
      <c r="AR1904" s="25"/>
      <c r="AS1904" s="25"/>
      <c r="AT1904" s="25"/>
      <c r="AU1904" s="25"/>
      <c r="AV1904" s="25"/>
      <c r="AW1904" s="25"/>
      <c r="AX1904" s="25"/>
    </row>
    <row r="1905" spans="7:50" ht="12.75">
      <c r="G1905" s="49"/>
      <c r="K1905" s="100"/>
      <c r="L1905" s="100"/>
      <c r="M1905" s="106"/>
      <c r="N1905" s="106"/>
      <c r="O1905" s="27"/>
      <c r="P1905" s="27"/>
      <c r="Q1905" s="27"/>
      <c r="R1905" s="27"/>
      <c r="S1905" s="27"/>
      <c r="T1905" s="27"/>
      <c r="U1905" s="27"/>
      <c r="V1905" s="27"/>
      <c r="W1905" s="27"/>
      <c r="X1905" s="27"/>
      <c r="Y1905" s="27"/>
      <c r="Z1905" s="27"/>
      <c r="AA1905" s="27"/>
      <c r="AC1905" s="25"/>
      <c r="AD1905" s="25"/>
      <c r="AE1905" s="25"/>
      <c r="AF1905" s="25"/>
      <c r="AG1905" s="25"/>
      <c r="AH1905" s="25"/>
      <c r="AI1905" s="25"/>
      <c r="AJ1905" s="25"/>
      <c r="AK1905" s="25"/>
      <c r="AL1905" s="25"/>
      <c r="AM1905" s="25"/>
      <c r="AN1905" s="25"/>
      <c r="AO1905" s="25"/>
      <c r="AP1905" s="25"/>
      <c r="AQ1905" s="25"/>
      <c r="AR1905" s="25"/>
      <c r="AS1905" s="25"/>
      <c r="AT1905" s="25"/>
      <c r="AU1905" s="25"/>
      <c r="AV1905" s="25"/>
      <c r="AW1905" s="25"/>
      <c r="AX1905" s="25"/>
    </row>
    <row r="1906" spans="7:50" ht="12.75">
      <c r="G1906" s="49"/>
      <c r="K1906" s="100"/>
      <c r="L1906" s="100"/>
      <c r="M1906" s="106"/>
      <c r="N1906" s="106"/>
      <c r="O1906" s="27"/>
      <c r="P1906" s="27"/>
      <c r="Q1906" s="27"/>
      <c r="R1906" s="27"/>
      <c r="S1906" s="27"/>
      <c r="T1906" s="27"/>
      <c r="U1906" s="27"/>
      <c r="V1906" s="27"/>
      <c r="W1906" s="27"/>
      <c r="X1906" s="27"/>
      <c r="Y1906" s="27"/>
      <c r="Z1906" s="27"/>
      <c r="AA1906" s="27"/>
      <c r="AC1906" s="25"/>
      <c r="AD1906" s="25"/>
      <c r="AE1906" s="25"/>
      <c r="AF1906" s="25"/>
      <c r="AG1906" s="25"/>
      <c r="AH1906" s="25"/>
      <c r="AI1906" s="25"/>
      <c r="AJ1906" s="25"/>
      <c r="AK1906" s="25"/>
      <c r="AL1906" s="25"/>
      <c r="AM1906" s="25"/>
      <c r="AN1906" s="25"/>
      <c r="AO1906" s="25"/>
      <c r="AP1906" s="25"/>
      <c r="AQ1906" s="25"/>
      <c r="AR1906" s="25"/>
      <c r="AS1906" s="25"/>
      <c r="AT1906" s="25"/>
      <c r="AU1906" s="25"/>
      <c r="AV1906" s="25"/>
      <c r="AW1906" s="25"/>
      <c r="AX1906" s="25"/>
    </row>
    <row r="1907" spans="7:50" ht="12.75">
      <c r="G1907" s="49"/>
      <c r="K1907" s="100"/>
      <c r="L1907" s="100"/>
      <c r="M1907" s="106"/>
      <c r="N1907" s="106"/>
      <c r="O1907" s="27"/>
      <c r="P1907" s="27"/>
      <c r="Q1907" s="27"/>
      <c r="R1907" s="27"/>
      <c r="S1907" s="27"/>
      <c r="T1907" s="27"/>
      <c r="U1907" s="27"/>
      <c r="V1907" s="27"/>
      <c r="W1907" s="27"/>
      <c r="X1907" s="27"/>
      <c r="Y1907" s="27"/>
      <c r="Z1907" s="27"/>
      <c r="AA1907" s="27"/>
      <c r="AC1907" s="25"/>
      <c r="AD1907" s="25"/>
      <c r="AE1907" s="25"/>
      <c r="AF1907" s="25"/>
      <c r="AG1907" s="25"/>
      <c r="AH1907" s="25"/>
      <c r="AI1907" s="25"/>
      <c r="AJ1907" s="25"/>
      <c r="AK1907" s="25"/>
      <c r="AL1907" s="25"/>
      <c r="AM1907" s="25"/>
      <c r="AN1907" s="25"/>
      <c r="AO1907" s="25"/>
      <c r="AP1907" s="25"/>
      <c r="AQ1907" s="25"/>
      <c r="AR1907" s="25"/>
      <c r="AS1907" s="25"/>
      <c r="AT1907" s="25"/>
      <c r="AU1907" s="25"/>
      <c r="AV1907" s="25"/>
      <c r="AW1907" s="25"/>
      <c r="AX1907" s="25"/>
    </row>
    <row r="1908" spans="7:50" ht="12.75">
      <c r="G1908" s="49"/>
      <c r="K1908" s="100"/>
      <c r="L1908" s="100"/>
      <c r="M1908" s="106"/>
      <c r="N1908" s="106"/>
      <c r="O1908" s="27"/>
      <c r="P1908" s="27"/>
      <c r="Q1908" s="27"/>
      <c r="R1908" s="27"/>
      <c r="S1908" s="27"/>
      <c r="T1908" s="27"/>
      <c r="U1908" s="27"/>
      <c r="V1908" s="27"/>
      <c r="W1908" s="27"/>
      <c r="X1908" s="27"/>
      <c r="Y1908" s="27"/>
      <c r="Z1908" s="27"/>
      <c r="AA1908" s="27"/>
      <c r="AC1908" s="25"/>
      <c r="AD1908" s="25"/>
      <c r="AE1908" s="25"/>
      <c r="AF1908" s="25"/>
      <c r="AG1908" s="25"/>
      <c r="AH1908" s="25"/>
      <c r="AI1908" s="25"/>
      <c r="AJ1908" s="25"/>
      <c r="AK1908" s="25"/>
      <c r="AL1908" s="25"/>
      <c r="AM1908" s="25"/>
      <c r="AN1908" s="25"/>
      <c r="AO1908" s="25"/>
      <c r="AP1908" s="25"/>
      <c r="AQ1908" s="25"/>
      <c r="AR1908" s="25"/>
      <c r="AS1908" s="25"/>
      <c r="AT1908" s="25"/>
      <c r="AU1908" s="25"/>
      <c r="AV1908" s="25"/>
      <c r="AW1908" s="25"/>
      <c r="AX1908" s="25"/>
    </row>
    <row r="1909" spans="7:50" ht="12.75">
      <c r="G1909" s="49"/>
      <c r="K1909" s="100"/>
      <c r="L1909" s="100"/>
      <c r="M1909" s="106"/>
      <c r="N1909" s="106"/>
      <c r="O1909" s="27"/>
      <c r="P1909" s="27"/>
      <c r="Q1909" s="27"/>
      <c r="R1909" s="27"/>
      <c r="S1909" s="27"/>
      <c r="T1909" s="27"/>
      <c r="U1909" s="27"/>
      <c r="V1909" s="27"/>
      <c r="W1909" s="27"/>
      <c r="X1909" s="27"/>
      <c r="Y1909" s="27"/>
      <c r="Z1909" s="27"/>
      <c r="AA1909" s="27"/>
      <c r="AC1909" s="25"/>
      <c r="AD1909" s="25"/>
      <c r="AE1909" s="25"/>
      <c r="AF1909" s="25"/>
      <c r="AG1909" s="25"/>
      <c r="AH1909" s="25"/>
      <c r="AI1909" s="25"/>
      <c r="AJ1909" s="25"/>
      <c r="AK1909" s="25"/>
      <c r="AL1909" s="25"/>
      <c r="AM1909" s="25"/>
      <c r="AN1909" s="25"/>
      <c r="AO1909" s="25"/>
      <c r="AP1909" s="25"/>
      <c r="AQ1909" s="25"/>
      <c r="AR1909" s="25"/>
      <c r="AS1909" s="25"/>
      <c r="AT1909" s="25"/>
      <c r="AU1909" s="25"/>
      <c r="AV1909" s="25"/>
      <c r="AW1909" s="25"/>
      <c r="AX1909" s="25"/>
    </row>
    <row r="1910" spans="7:50" ht="12.75">
      <c r="G1910" s="49"/>
      <c r="K1910" s="100"/>
      <c r="L1910" s="100"/>
      <c r="M1910" s="106"/>
      <c r="N1910" s="106"/>
      <c r="O1910" s="27"/>
      <c r="P1910" s="27"/>
      <c r="Q1910" s="27"/>
      <c r="R1910" s="27"/>
      <c r="S1910" s="27"/>
      <c r="T1910" s="27"/>
      <c r="U1910" s="27"/>
      <c r="V1910" s="27"/>
      <c r="W1910" s="27"/>
      <c r="X1910" s="27"/>
      <c r="Y1910" s="27"/>
      <c r="Z1910" s="27"/>
      <c r="AA1910" s="27"/>
      <c r="AC1910" s="25"/>
      <c r="AD1910" s="25"/>
      <c r="AE1910" s="25"/>
      <c r="AF1910" s="25"/>
      <c r="AG1910" s="25"/>
      <c r="AH1910" s="25"/>
      <c r="AI1910" s="25"/>
      <c r="AJ1910" s="25"/>
      <c r="AK1910" s="25"/>
      <c r="AL1910" s="25"/>
      <c r="AM1910" s="25"/>
      <c r="AN1910" s="25"/>
      <c r="AO1910" s="25"/>
      <c r="AP1910" s="25"/>
      <c r="AQ1910" s="25"/>
      <c r="AR1910" s="25"/>
      <c r="AS1910" s="25"/>
      <c r="AT1910" s="25"/>
      <c r="AU1910" s="25"/>
      <c r="AV1910" s="25"/>
      <c r="AW1910" s="25"/>
      <c r="AX1910" s="25"/>
    </row>
    <row r="1911" spans="7:50" ht="12.75">
      <c r="G1911" s="49"/>
      <c r="K1911" s="100"/>
      <c r="L1911" s="100"/>
      <c r="M1911" s="106"/>
      <c r="N1911" s="106"/>
      <c r="O1911" s="27"/>
      <c r="P1911" s="27"/>
      <c r="Q1911" s="27"/>
      <c r="R1911" s="27"/>
      <c r="S1911" s="27"/>
      <c r="T1911" s="27"/>
      <c r="U1911" s="27"/>
      <c r="V1911" s="27"/>
      <c r="W1911" s="27"/>
      <c r="X1911" s="27"/>
      <c r="Y1911" s="27"/>
      <c r="Z1911" s="27"/>
      <c r="AA1911" s="27"/>
      <c r="AC1911" s="25"/>
      <c r="AD1911" s="25"/>
      <c r="AE1911" s="25"/>
      <c r="AF1911" s="25"/>
      <c r="AG1911" s="25"/>
      <c r="AH1911" s="25"/>
      <c r="AI1911" s="25"/>
      <c r="AJ1911" s="25"/>
      <c r="AK1911" s="25"/>
      <c r="AL1911" s="25"/>
      <c r="AM1911" s="25"/>
      <c r="AN1911" s="25"/>
      <c r="AO1911" s="25"/>
      <c r="AP1911" s="25"/>
      <c r="AQ1911" s="25"/>
      <c r="AR1911" s="25"/>
      <c r="AS1911" s="25"/>
      <c r="AT1911" s="25"/>
      <c r="AU1911" s="25"/>
      <c r="AV1911" s="25"/>
      <c r="AW1911" s="25"/>
      <c r="AX1911" s="25"/>
    </row>
    <row r="1912" spans="7:50" ht="12.75">
      <c r="G1912" s="49"/>
      <c r="K1912" s="100"/>
      <c r="L1912" s="100"/>
      <c r="M1912" s="106"/>
      <c r="N1912" s="106"/>
      <c r="O1912" s="27"/>
      <c r="P1912" s="27"/>
      <c r="Q1912" s="27"/>
      <c r="R1912" s="27"/>
      <c r="S1912" s="27"/>
      <c r="T1912" s="27"/>
      <c r="U1912" s="27"/>
      <c r="V1912" s="27"/>
      <c r="W1912" s="27"/>
      <c r="X1912" s="27"/>
      <c r="Y1912" s="27"/>
      <c r="Z1912" s="27"/>
      <c r="AA1912" s="27"/>
      <c r="AC1912" s="25"/>
      <c r="AD1912" s="25"/>
      <c r="AE1912" s="25"/>
      <c r="AF1912" s="25"/>
      <c r="AG1912" s="25"/>
      <c r="AH1912" s="25"/>
      <c r="AI1912" s="25"/>
      <c r="AJ1912" s="25"/>
      <c r="AK1912" s="25"/>
      <c r="AL1912" s="25"/>
      <c r="AM1912" s="25"/>
      <c r="AN1912" s="25"/>
      <c r="AO1912" s="25"/>
      <c r="AP1912" s="25"/>
      <c r="AQ1912" s="25"/>
      <c r="AR1912" s="25"/>
      <c r="AS1912" s="25"/>
      <c r="AT1912" s="25"/>
      <c r="AU1912" s="25"/>
      <c r="AV1912" s="25"/>
      <c r="AW1912" s="25"/>
      <c r="AX1912" s="25"/>
    </row>
    <row r="1913" spans="7:50" ht="12.75">
      <c r="G1913" s="49"/>
      <c r="K1913" s="100"/>
      <c r="L1913" s="100"/>
      <c r="M1913" s="106"/>
      <c r="N1913" s="106"/>
      <c r="O1913" s="27"/>
      <c r="P1913" s="27"/>
      <c r="Q1913" s="27"/>
      <c r="R1913" s="27"/>
      <c r="S1913" s="27"/>
      <c r="T1913" s="27"/>
      <c r="U1913" s="27"/>
      <c r="V1913" s="27"/>
      <c r="W1913" s="27"/>
      <c r="X1913" s="27"/>
      <c r="Y1913" s="27"/>
      <c r="Z1913" s="27"/>
      <c r="AA1913" s="27"/>
      <c r="AC1913" s="25"/>
      <c r="AD1913" s="25"/>
      <c r="AE1913" s="25"/>
      <c r="AF1913" s="25"/>
      <c r="AG1913" s="25"/>
      <c r="AH1913" s="25"/>
      <c r="AI1913" s="25"/>
      <c r="AJ1913" s="25"/>
      <c r="AK1913" s="25"/>
      <c r="AL1913" s="25"/>
      <c r="AM1913" s="25"/>
      <c r="AN1913" s="25"/>
      <c r="AO1913" s="25"/>
      <c r="AP1913" s="25"/>
      <c r="AQ1913" s="25"/>
      <c r="AR1913" s="25"/>
      <c r="AS1913" s="25"/>
      <c r="AT1913" s="25"/>
      <c r="AU1913" s="25"/>
      <c r="AV1913" s="25"/>
      <c r="AW1913" s="25"/>
      <c r="AX1913" s="25"/>
    </row>
    <row r="1914" spans="7:50" ht="12.75">
      <c r="G1914" s="49"/>
      <c r="K1914" s="100"/>
      <c r="L1914" s="100"/>
      <c r="M1914" s="106"/>
      <c r="N1914" s="106"/>
      <c r="O1914" s="27"/>
      <c r="P1914" s="27"/>
      <c r="Q1914" s="27"/>
      <c r="R1914" s="27"/>
      <c r="S1914" s="27"/>
      <c r="T1914" s="27"/>
      <c r="U1914" s="27"/>
      <c r="V1914" s="27"/>
      <c r="W1914" s="27"/>
      <c r="X1914" s="27"/>
      <c r="Y1914" s="27"/>
      <c r="Z1914" s="27"/>
      <c r="AA1914" s="27"/>
      <c r="AC1914" s="25"/>
      <c r="AD1914" s="25"/>
      <c r="AE1914" s="25"/>
      <c r="AF1914" s="25"/>
      <c r="AG1914" s="25"/>
      <c r="AH1914" s="25"/>
      <c r="AI1914" s="25"/>
      <c r="AJ1914" s="25"/>
      <c r="AK1914" s="25"/>
      <c r="AL1914" s="25"/>
      <c r="AM1914" s="25"/>
      <c r="AN1914" s="25"/>
      <c r="AO1914" s="25"/>
      <c r="AP1914" s="25"/>
      <c r="AQ1914" s="25"/>
      <c r="AR1914" s="25"/>
      <c r="AS1914" s="25"/>
      <c r="AT1914" s="25"/>
      <c r="AU1914" s="25"/>
      <c r="AV1914" s="25"/>
      <c r="AW1914" s="25"/>
      <c r="AX1914" s="25"/>
    </row>
    <row r="1915" spans="7:50" ht="12.75">
      <c r="G1915" s="49"/>
      <c r="K1915" s="100"/>
      <c r="L1915" s="100"/>
      <c r="M1915" s="106"/>
      <c r="N1915" s="106"/>
      <c r="O1915" s="27"/>
      <c r="P1915" s="27"/>
      <c r="Q1915" s="27"/>
      <c r="R1915" s="27"/>
      <c r="S1915" s="27"/>
      <c r="T1915" s="27"/>
      <c r="U1915" s="27"/>
      <c r="V1915" s="27"/>
      <c r="W1915" s="27"/>
      <c r="X1915" s="27"/>
      <c r="Y1915" s="27"/>
      <c r="Z1915" s="27"/>
      <c r="AA1915" s="27"/>
      <c r="AC1915" s="25"/>
      <c r="AD1915" s="25"/>
      <c r="AE1915" s="25"/>
      <c r="AF1915" s="25"/>
      <c r="AG1915" s="25"/>
      <c r="AH1915" s="25"/>
      <c r="AI1915" s="25"/>
      <c r="AJ1915" s="25"/>
      <c r="AK1915" s="25"/>
      <c r="AL1915" s="25"/>
      <c r="AM1915" s="25"/>
      <c r="AN1915" s="25"/>
      <c r="AO1915" s="25"/>
      <c r="AP1915" s="25"/>
      <c r="AQ1915" s="25"/>
      <c r="AR1915" s="25"/>
      <c r="AS1915" s="25"/>
      <c r="AT1915" s="25"/>
      <c r="AU1915" s="25"/>
      <c r="AV1915" s="25"/>
      <c r="AW1915" s="25"/>
      <c r="AX1915" s="25"/>
    </row>
    <row r="1916" spans="7:50" ht="12.75">
      <c r="G1916" s="49"/>
      <c r="K1916" s="100"/>
      <c r="L1916" s="100"/>
      <c r="M1916" s="106"/>
      <c r="N1916" s="106"/>
      <c r="O1916" s="27"/>
      <c r="P1916" s="27"/>
      <c r="Q1916" s="27"/>
      <c r="R1916" s="27"/>
      <c r="S1916" s="27"/>
      <c r="T1916" s="27"/>
      <c r="U1916" s="27"/>
      <c r="V1916" s="27"/>
      <c r="W1916" s="27"/>
      <c r="X1916" s="27"/>
      <c r="Y1916" s="27"/>
      <c r="Z1916" s="27"/>
      <c r="AA1916" s="27"/>
      <c r="AC1916" s="25"/>
      <c r="AD1916" s="25"/>
      <c r="AE1916" s="25"/>
      <c r="AF1916" s="25"/>
      <c r="AG1916" s="25"/>
      <c r="AH1916" s="25"/>
      <c r="AI1916" s="25"/>
      <c r="AJ1916" s="25"/>
      <c r="AK1916" s="25"/>
      <c r="AL1916" s="25"/>
      <c r="AM1916" s="25"/>
      <c r="AN1916" s="25"/>
      <c r="AO1916" s="25"/>
      <c r="AP1916" s="25"/>
      <c r="AQ1916" s="25"/>
      <c r="AR1916" s="25"/>
      <c r="AS1916" s="25"/>
      <c r="AT1916" s="25"/>
      <c r="AU1916" s="25"/>
      <c r="AV1916" s="25"/>
      <c r="AW1916" s="25"/>
      <c r="AX1916" s="25"/>
    </row>
    <row r="1917" spans="7:50" ht="12.75">
      <c r="G1917" s="49"/>
      <c r="K1917" s="100"/>
      <c r="L1917" s="100"/>
      <c r="M1917" s="106"/>
      <c r="N1917" s="106"/>
      <c r="O1917" s="27"/>
      <c r="P1917" s="27"/>
      <c r="Q1917" s="27"/>
      <c r="R1917" s="27"/>
      <c r="S1917" s="27"/>
      <c r="T1917" s="27"/>
      <c r="U1917" s="27"/>
      <c r="V1917" s="27"/>
      <c r="W1917" s="27"/>
      <c r="X1917" s="27"/>
      <c r="Y1917" s="27"/>
      <c r="Z1917" s="27"/>
      <c r="AA1917" s="27"/>
      <c r="AC1917" s="25"/>
      <c r="AD1917" s="25"/>
      <c r="AE1917" s="25"/>
      <c r="AF1917" s="25"/>
      <c r="AG1917" s="25"/>
      <c r="AH1917" s="25"/>
      <c r="AI1917" s="25"/>
      <c r="AJ1917" s="25"/>
      <c r="AK1917" s="25"/>
      <c r="AL1917" s="25"/>
      <c r="AM1917" s="25"/>
      <c r="AN1917" s="25"/>
      <c r="AO1917" s="25"/>
      <c r="AP1917" s="25"/>
      <c r="AQ1917" s="25"/>
      <c r="AR1917" s="25"/>
      <c r="AS1917" s="25"/>
      <c r="AT1917" s="25"/>
      <c r="AU1917" s="25"/>
      <c r="AV1917" s="25"/>
      <c r="AW1917" s="25"/>
      <c r="AX1917" s="25"/>
    </row>
    <row r="1918" spans="7:50" ht="12.75">
      <c r="G1918" s="49"/>
      <c r="K1918" s="100"/>
      <c r="L1918" s="100"/>
      <c r="M1918" s="106"/>
      <c r="N1918" s="106"/>
      <c r="O1918" s="27"/>
      <c r="P1918" s="27"/>
      <c r="Q1918" s="27"/>
      <c r="R1918" s="27"/>
      <c r="S1918" s="27"/>
      <c r="T1918" s="27"/>
      <c r="U1918" s="27"/>
      <c r="V1918" s="27"/>
      <c r="W1918" s="27"/>
      <c r="X1918" s="27"/>
      <c r="Y1918" s="27"/>
      <c r="Z1918" s="27"/>
      <c r="AA1918" s="27"/>
      <c r="AC1918" s="25"/>
      <c r="AD1918" s="25"/>
      <c r="AE1918" s="25"/>
      <c r="AF1918" s="25"/>
      <c r="AG1918" s="25"/>
      <c r="AH1918" s="25"/>
      <c r="AI1918" s="25"/>
      <c r="AJ1918" s="25"/>
      <c r="AK1918" s="25"/>
      <c r="AL1918" s="25"/>
      <c r="AM1918" s="25"/>
      <c r="AN1918" s="25"/>
      <c r="AO1918" s="25"/>
      <c r="AP1918" s="25"/>
      <c r="AQ1918" s="25"/>
      <c r="AR1918" s="25"/>
      <c r="AS1918" s="25"/>
      <c r="AT1918" s="25"/>
      <c r="AU1918" s="25"/>
      <c r="AV1918" s="25"/>
      <c r="AW1918" s="25"/>
      <c r="AX1918" s="25"/>
    </row>
    <row r="1919" spans="7:50" ht="12.75">
      <c r="G1919" s="49"/>
      <c r="K1919" s="100"/>
      <c r="L1919" s="100"/>
      <c r="M1919" s="106"/>
      <c r="N1919" s="106"/>
      <c r="O1919" s="27"/>
      <c r="P1919" s="27"/>
      <c r="Q1919" s="27"/>
      <c r="R1919" s="27"/>
      <c r="S1919" s="27"/>
      <c r="T1919" s="27"/>
      <c r="U1919" s="27"/>
      <c r="V1919" s="27"/>
      <c r="W1919" s="27"/>
      <c r="X1919" s="27"/>
      <c r="Y1919" s="27"/>
      <c r="Z1919" s="27"/>
      <c r="AA1919" s="27"/>
      <c r="AC1919" s="25"/>
      <c r="AD1919" s="25"/>
      <c r="AE1919" s="25"/>
      <c r="AF1919" s="25"/>
      <c r="AG1919" s="25"/>
      <c r="AH1919" s="25"/>
      <c r="AI1919" s="25"/>
      <c r="AJ1919" s="25"/>
      <c r="AK1919" s="25"/>
      <c r="AL1919" s="25"/>
      <c r="AM1919" s="25"/>
      <c r="AN1919" s="25"/>
      <c r="AO1919" s="25"/>
      <c r="AP1919" s="25"/>
      <c r="AQ1919" s="25"/>
      <c r="AR1919" s="25"/>
      <c r="AS1919" s="25"/>
      <c r="AT1919" s="25"/>
      <c r="AU1919" s="25"/>
      <c r="AV1919" s="25"/>
      <c r="AW1919" s="25"/>
      <c r="AX1919" s="25"/>
    </row>
    <row r="1920" spans="7:50" ht="12.75">
      <c r="G1920" s="49"/>
      <c r="K1920" s="100"/>
      <c r="L1920" s="100"/>
      <c r="M1920" s="106"/>
      <c r="N1920" s="106"/>
      <c r="O1920" s="27"/>
      <c r="P1920" s="27"/>
      <c r="Q1920" s="27"/>
      <c r="R1920" s="27"/>
      <c r="S1920" s="27"/>
      <c r="T1920" s="27"/>
      <c r="U1920" s="27"/>
      <c r="V1920" s="27"/>
      <c r="W1920" s="27"/>
      <c r="X1920" s="27"/>
      <c r="Y1920" s="27"/>
      <c r="Z1920" s="27"/>
      <c r="AA1920" s="27"/>
      <c r="AC1920" s="25"/>
      <c r="AD1920" s="25"/>
      <c r="AE1920" s="25"/>
      <c r="AF1920" s="25"/>
      <c r="AG1920" s="25"/>
      <c r="AH1920" s="25"/>
      <c r="AI1920" s="25"/>
      <c r="AJ1920" s="25"/>
      <c r="AK1920" s="25"/>
      <c r="AL1920" s="25"/>
      <c r="AM1920" s="25"/>
      <c r="AN1920" s="25"/>
      <c r="AO1920" s="25"/>
      <c r="AP1920" s="25"/>
      <c r="AQ1920" s="25"/>
      <c r="AR1920" s="25"/>
      <c r="AS1920" s="25"/>
      <c r="AT1920" s="25"/>
      <c r="AU1920" s="25"/>
      <c r="AV1920" s="25"/>
      <c r="AW1920" s="25"/>
      <c r="AX1920" s="25"/>
    </row>
    <row r="1921" spans="7:50" ht="12.75">
      <c r="G1921" s="49"/>
      <c r="K1921" s="100"/>
      <c r="L1921" s="100"/>
      <c r="M1921" s="106"/>
      <c r="N1921" s="106"/>
      <c r="O1921" s="27"/>
      <c r="P1921" s="27"/>
      <c r="Q1921" s="27"/>
      <c r="R1921" s="27"/>
      <c r="S1921" s="27"/>
      <c r="T1921" s="27"/>
      <c r="U1921" s="27"/>
      <c r="V1921" s="27"/>
      <c r="W1921" s="27"/>
      <c r="X1921" s="27"/>
      <c r="Y1921" s="27"/>
      <c r="Z1921" s="27"/>
      <c r="AA1921" s="27"/>
      <c r="AC1921" s="25"/>
      <c r="AD1921" s="25"/>
      <c r="AE1921" s="25"/>
      <c r="AF1921" s="25"/>
      <c r="AG1921" s="25"/>
      <c r="AH1921" s="25"/>
      <c r="AI1921" s="25"/>
      <c r="AJ1921" s="25"/>
      <c r="AK1921" s="25"/>
      <c r="AL1921" s="25"/>
      <c r="AM1921" s="25"/>
      <c r="AN1921" s="25"/>
      <c r="AO1921" s="25"/>
      <c r="AP1921" s="25"/>
      <c r="AQ1921" s="25"/>
      <c r="AR1921" s="25"/>
      <c r="AS1921" s="25"/>
      <c r="AT1921" s="25"/>
      <c r="AU1921" s="25"/>
      <c r="AV1921" s="25"/>
      <c r="AW1921" s="25"/>
      <c r="AX1921" s="25"/>
    </row>
    <row r="1922" spans="7:50" ht="12.75">
      <c r="G1922" s="49"/>
      <c r="K1922" s="100"/>
      <c r="L1922" s="100"/>
      <c r="M1922" s="106"/>
      <c r="N1922" s="106"/>
      <c r="O1922" s="27"/>
      <c r="P1922" s="27"/>
      <c r="Q1922" s="27"/>
      <c r="R1922" s="27"/>
      <c r="S1922" s="27"/>
      <c r="T1922" s="27"/>
      <c r="U1922" s="27"/>
      <c r="V1922" s="27"/>
      <c r="W1922" s="27"/>
      <c r="X1922" s="27"/>
      <c r="Y1922" s="27"/>
      <c r="Z1922" s="27"/>
      <c r="AA1922" s="27"/>
      <c r="AC1922" s="25"/>
      <c r="AD1922" s="25"/>
      <c r="AE1922" s="25"/>
      <c r="AF1922" s="25"/>
      <c r="AG1922" s="25"/>
      <c r="AH1922" s="25"/>
      <c r="AI1922" s="25"/>
      <c r="AJ1922" s="25"/>
      <c r="AK1922" s="25"/>
      <c r="AL1922" s="25"/>
      <c r="AM1922" s="25"/>
      <c r="AN1922" s="25"/>
      <c r="AO1922" s="25"/>
      <c r="AP1922" s="25"/>
      <c r="AQ1922" s="25"/>
      <c r="AR1922" s="25"/>
      <c r="AS1922" s="25"/>
      <c r="AT1922" s="25"/>
      <c r="AU1922" s="25"/>
      <c r="AV1922" s="25"/>
      <c r="AW1922" s="25"/>
      <c r="AX1922" s="25"/>
    </row>
    <row r="1923" spans="7:50" ht="12.75">
      <c r="G1923" s="49"/>
      <c r="K1923" s="100"/>
      <c r="L1923" s="100"/>
      <c r="M1923" s="106"/>
      <c r="N1923" s="106"/>
      <c r="O1923" s="27"/>
      <c r="P1923" s="27"/>
      <c r="Q1923" s="27"/>
      <c r="R1923" s="27"/>
      <c r="S1923" s="27"/>
      <c r="T1923" s="27"/>
      <c r="U1923" s="27"/>
      <c r="V1923" s="27"/>
      <c r="W1923" s="27"/>
      <c r="X1923" s="27"/>
      <c r="Y1923" s="27"/>
      <c r="Z1923" s="27"/>
      <c r="AA1923" s="27"/>
      <c r="AC1923" s="25"/>
      <c r="AD1923" s="25"/>
      <c r="AE1923" s="25"/>
      <c r="AF1923" s="25"/>
      <c r="AG1923" s="25"/>
      <c r="AH1923" s="25"/>
      <c r="AI1923" s="25"/>
      <c r="AJ1923" s="25"/>
      <c r="AK1923" s="25"/>
      <c r="AL1923" s="25"/>
      <c r="AM1923" s="25"/>
      <c r="AN1923" s="25"/>
      <c r="AO1923" s="25"/>
      <c r="AP1923" s="25"/>
      <c r="AQ1923" s="25"/>
      <c r="AR1923" s="25"/>
      <c r="AS1923" s="25"/>
      <c r="AT1923" s="25"/>
      <c r="AU1923" s="25"/>
      <c r="AV1923" s="25"/>
      <c r="AW1923" s="25"/>
      <c r="AX1923" s="25"/>
    </row>
    <row r="1924" spans="7:50" ht="12.75">
      <c r="G1924" s="49"/>
      <c r="K1924" s="100"/>
      <c r="L1924" s="100"/>
      <c r="M1924" s="106"/>
      <c r="N1924" s="106"/>
      <c r="O1924" s="27"/>
      <c r="P1924" s="27"/>
      <c r="Q1924" s="27"/>
      <c r="R1924" s="27"/>
      <c r="S1924" s="27"/>
      <c r="T1924" s="27"/>
      <c r="U1924" s="27"/>
      <c r="V1924" s="27"/>
      <c r="W1924" s="27"/>
      <c r="X1924" s="27"/>
      <c r="Y1924" s="27"/>
      <c r="Z1924" s="27"/>
      <c r="AA1924" s="27"/>
      <c r="AC1924" s="25"/>
      <c r="AD1924" s="25"/>
      <c r="AE1924" s="25"/>
      <c r="AF1924" s="25"/>
      <c r="AG1924" s="25"/>
      <c r="AH1924" s="25"/>
      <c r="AI1924" s="25"/>
      <c r="AJ1924" s="25"/>
      <c r="AK1924" s="25"/>
      <c r="AL1924" s="25"/>
      <c r="AM1924" s="25"/>
      <c r="AN1924" s="25"/>
      <c r="AO1924" s="25"/>
      <c r="AP1924" s="25"/>
      <c r="AQ1924" s="25"/>
      <c r="AR1924" s="25"/>
      <c r="AS1924" s="25"/>
      <c r="AT1924" s="25"/>
      <c r="AU1924" s="25"/>
      <c r="AV1924" s="25"/>
      <c r="AW1924" s="25"/>
      <c r="AX1924" s="25"/>
    </row>
    <row r="1925" spans="7:50" ht="12.75">
      <c r="G1925" s="49"/>
      <c r="K1925" s="100"/>
      <c r="L1925" s="100"/>
      <c r="M1925" s="106"/>
      <c r="N1925" s="106"/>
      <c r="O1925" s="27"/>
      <c r="P1925" s="27"/>
      <c r="Q1925" s="27"/>
      <c r="R1925" s="27"/>
      <c r="S1925" s="27"/>
      <c r="T1925" s="27"/>
      <c r="U1925" s="27"/>
      <c r="V1925" s="27"/>
      <c r="W1925" s="27"/>
      <c r="X1925" s="27"/>
      <c r="Y1925" s="27"/>
      <c r="Z1925" s="27"/>
      <c r="AA1925" s="27"/>
      <c r="AC1925" s="25"/>
      <c r="AD1925" s="25"/>
      <c r="AE1925" s="25"/>
      <c r="AF1925" s="25"/>
      <c r="AG1925" s="25"/>
      <c r="AH1925" s="25"/>
      <c r="AI1925" s="25"/>
      <c r="AJ1925" s="25"/>
      <c r="AK1925" s="25"/>
      <c r="AL1925" s="25"/>
      <c r="AM1925" s="25"/>
      <c r="AN1925" s="25"/>
      <c r="AO1925" s="25"/>
      <c r="AP1925" s="25"/>
      <c r="AQ1925" s="25"/>
      <c r="AR1925" s="25"/>
      <c r="AS1925" s="25"/>
      <c r="AT1925" s="25"/>
      <c r="AU1925" s="25"/>
      <c r="AV1925" s="25"/>
      <c r="AW1925" s="25"/>
      <c r="AX1925" s="25"/>
    </row>
    <row r="1926" spans="7:50" ht="12.75">
      <c r="G1926" s="49"/>
      <c r="K1926" s="100"/>
      <c r="L1926" s="100"/>
      <c r="M1926" s="106"/>
      <c r="N1926" s="106"/>
      <c r="O1926" s="27"/>
      <c r="P1926" s="27"/>
      <c r="Q1926" s="27"/>
      <c r="R1926" s="27"/>
      <c r="S1926" s="27"/>
      <c r="T1926" s="27"/>
      <c r="U1926" s="27"/>
      <c r="V1926" s="27"/>
      <c r="W1926" s="27"/>
      <c r="X1926" s="27"/>
      <c r="Y1926" s="27"/>
      <c r="Z1926" s="27"/>
      <c r="AA1926" s="27"/>
      <c r="AC1926" s="25"/>
      <c r="AD1926" s="25"/>
      <c r="AE1926" s="25"/>
      <c r="AF1926" s="25"/>
      <c r="AG1926" s="25"/>
      <c r="AH1926" s="25"/>
      <c r="AI1926" s="25"/>
      <c r="AJ1926" s="25"/>
      <c r="AK1926" s="25"/>
      <c r="AL1926" s="25"/>
      <c r="AM1926" s="25"/>
      <c r="AN1926" s="25"/>
      <c r="AO1926" s="25"/>
      <c r="AP1926" s="25"/>
      <c r="AQ1926" s="25"/>
      <c r="AR1926" s="25"/>
      <c r="AS1926" s="25"/>
      <c r="AT1926" s="25"/>
      <c r="AU1926" s="25"/>
      <c r="AV1926" s="25"/>
      <c r="AW1926" s="25"/>
      <c r="AX1926" s="25"/>
    </row>
    <row r="1927" spans="7:50" ht="12.75">
      <c r="G1927" s="49"/>
      <c r="K1927" s="100"/>
      <c r="L1927" s="100"/>
      <c r="M1927" s="106"/>
      <c r="N1927" s="106"/>
      <c r="O1927" s="27"/>
      <c r="P1927" s="27"/>
      <c r="Q1927" s="27"/>
      <c r="R1927" s="27"/>
      <c r="S1927" s="27"/>
      <c r="T1927" s="27"/>
      <c r="U1927" s="27"/>
      <c r="V1927" s="27"/>
      <c r="W1927" s="27"/>
      <c r="X1927" s="27"/>
      <c r="Y1927" s="27"/>
      <c r="Z1927" s="27"/>
      <c r="AA1927" s="27"/>
      <c r="AC1927" s="25"/>
      <c r="AD1927" s="25"/>
      <c r="AE1927" s="25"/>
      <c r="AF1927" s="25"/>
      <c r="AG1927" s="25"/>
      <c r="AH1927" s="25"/>
      <c r="AI1927" s="25"/>
      <c r="AJ1927" s="25"/>
      <c r="AK1927" s="25"/>
      <c r="AL1927" s="25"/>
      <c r="AM1927" s="25"/>
      <c r="AN1927" s="25"/>
      <c r="AO1927" s="25"/>
      <c r="AP1927" s="25"/>
      <c r="AQ1927" s="25"/>
      <c r="AR1927" s="25"/>
      <c r="AS1927" s="25"/>
      <c r="AT1927" s="25"/>
      <c r="AU1927" s="25"/>
      <c r="AV1927" s="25"/>
      <c r="AW1927" s="25"/>
      <c r="AX1927" s="25"/>
    </row>
    <row r="1928" spans="7:50" ht="12.75">
      <c r="G1928" s="49"/>
      <c r="K1928" s="100"/>
      <c r="L1928" s="100"/>
      <c r="M1928" s="106"/>
      <c r="N1928" s="106"/>
      <c r="O1928" s="27"/>
      <c r="P1928" s="27"/>
      <c r="Q1928" s="27"/>
      <c r="R1928" s="27"/>
      <c r="S1928" s="27"/>
      <c r="T1928" s="27"/>
      <c r="U1928" s="27"/>
      <c r="V1928" s="27"/>
      <c r="W1928" s="27"/>
      <c r="X1928" s="27"/>
      <c r="Y1928" s="27"/>
      <c r="Z1928" s="27"/>
      <c r="AA1928" s="27"/>
      <c r="AC1928" s="25"/>
      <c r="AD1928" s="25"/>
      <c r="AE1928" s="25"/>
      <c r="AF1928" s="25"/>
      <c r="AG1928" s="25"/>
      <c r="AH1928" s="25"/>
      <c r="AI1928" s="25"/>
      <c r="AJ1928" s="25"/>
      <c r="AK1928" s="25"/>
      <c r="AL1928" s="25"/>
      <c r="AM1928" s="25"/>
      <c r="AN1928" s="25"/>
      <c r="AO1928" s="25"/>
      <c r="AP1928" s="25"/>
      <c r="AQ1928" s="25"/>
      <c r="AR1928" s="25"/>
      <c r="AS1928" s="25"/>
      <c r="AT1928" s="25"/>
      <c r="AU1928" s="25"/>
      <c r="AV1928" s="25"/>
      <c r="AW1928" s="25"/>
      <c r="AX1928" s="25"/>
    </row>
    <row r="1929" spans="7:50" ht="12.75">
      <c r="G1929" s="49"/>
      <c r="K1929" s="100"/>
      <c r="L1929" s="100"/>
      <c r="M1929" s="106"/>
      <c r="N1929" s="106"/>
      <c r="O1929" s="27"/>
      <c r="P1929" s="27"/>
      <c r="Q1929" s="27"/>
      <c r="R1929" s="27"/>
      <c r="S1929" s="27"/>
      <c r="T1929" s="27"/>
      <c r="U1929" s="27"/>
      <c r="V1929" s="27"/>
      <c r="W1929" s="27"/>
      <c r="X1929" s="27"/>
      <c r="Y1929" s="27"/>
      <c r="Z1929" s="27"/>
      <c r="AA1929" s="27"/>
      <c r="AC1929" s="25"/>
      <c r="AD1929" s="25"/>
      <c r="AE1929" s="25"/>
      <c r="AF1929" s="25"/>
      <c r="AG1929" s="25"/>
      <c r="AH1929" s="25"/>
      <c r="AI1929" s="25"/>
      <c r="AJ1929" s="25"/>
      <c r="AK1929" s="25"/>
      <c r="AL1929" s="25"/>
      <c r="AM1929" s="25"/>
      <c r="AN1929" s="25"/>
      <c r="AO1929" s="25"/>
      <c r="AP1929" s="25"/>
      <c r="AQ1929" s="25"/>
      <c r="AR1929" s="25"/>
      <c r="AS1929" s="25"/>
      <c r="AT1929" s="25"/>
      <c r="AU1929" s="25"/>
      <c r="AV1929" s="25"/>
      <c r="AW1929" s="25"/>
      <c r="AX1929" s="25"/>
    </row>
    <row r="1930" spans="7:50" ht="12.75">
      <c r="G1930" s="49"/>
      <c r="K1930" s="100"/>
      <c r="L1930" s="100"/>
      <c r="M1930" s="106"/>
      <c r="N1930" s="106"/>
      <c r="O1930" s="27"/>
      <c r="P1930" s="27"/>
      <c r="Q1930" s="27"/>
      <c r="R1930" s="27"/>
      <c r="S1930" s="27"/>
      <c r="T1930" s="27"/>
      <c r="U1930" s="27"/>
      <c r="V1930" s="27"/>
      <c r="W1930" s="27"/>
      <c r="X1930" s="27"/>
      <c r="Y1930" s="27"/>
      <c r="Z1930" s="27"/>
      <c r="AA1930" s="27"/>
      <c r="AC1930" s="25"/>
      <c r="AD1930" s="25"/>
      <c r="AE1930" s="25"/>
      <c r="AF1930" s="25"/>
      <c r="AG1930" s="25"/>
      <c r="AH1930" s="25"/>
      <c r="AI1930" s="25"/>
      <c r="AJ1930" s="25"/>
      <c r="AK1930" s="25"/>
      <c r="AL1930" s="25"/>
      <c r="AM1930" s="25"/>
      <c r="AN1930" s="25"/>
      <c r="AO1930" s="25"/>
      <c r="AP1930" s="25"/>
      <c r="AQ1930" s="25"/>
      <c r="AR1930" s="25"/>
      <c r="AS1930" s="25"/>
      <c r="AT1930" s="25"/>
      <c r="AU1930" s="25"/>
      <c r="AV1930" s="25"/>
      <c r="AW1930" s="25"/>
      <c r="AX1930" s="25"/>
    </row>
    <row r="1931" spans="7:50" ht="12.75">
      <c r="G1931" s="49"/>
      <c r="K1931" s="100"/>
      <c r="L1931" s="100"/>
      <c r="M1931" s="106"/>
      <c r="N1931" s="106"/>
      <c r="O1931" s="27"/>
      <c r="P1931" s="27"/>
      <c r="Q1931" s="27"/>
      <c r="R1931" s="27"/>
      <c r="S1931" s="27"/>
      <c r="T1931" s="27"/>
      <c r="U1931" s="27"/>
      <c r="V1931" s="27"/>
      <c r="W1931" s="27"/>
      <c r="X1931" s="27"/>
      <c r="Y1931" s="27"/>
      <c r="Z1931" s="27"/>
      <c r="AA1931" s="27"/>
      <c r="AC1931" s="25"/>
      <c r="AD1931" s="25"/>
      <c r="AE1931" s="25"/>
      <c r="AF1931" s="25"/>
      <c r="AG1931" s="25"/>
      <c r="AH1931" s="25"/>
      <c r="AI1931" s="25"/>
      <c r="AJ1931" s="25"/>
      <c r="AK1931" s="25"/>
      <c r="AL1931" s="25"/>
      <c r="AM1931" s="25"/>
      <c r="AN1931" s="25"/>
      <c r="AO1931" s="25"/>
      <c r="AP1931" s="25"/>
      <c r="AQ1931" s="25"/>
      <c r="AR1931" s="25"/>
      <c r="AS1931" s="25"/>
      <c r="AT1931" s="25"/>
      <c r="AU1931" s="25"/>
      <c r="AV1931" s="25"/>
      <c r="AW1931" s="25"/>
      <c r="AX1931" s="25"/>
    </row>
    <row r="1932" spans="7:50" ht="12.75">
      <c r="G1932" s="49"/>
      <c r="K1932" s="100"/>
      <c r="L1932" s="100"/>
      <c r="M1932" s="106"/>
      <c r="N1932" s="106"/>
      <c r="O1932" s="27"/>
      <c r="P1932" s="27"/>
      <c r="Q1932" s="27"/>
      <c r="R1932" s="27"/>
      <c r="S1932" s="27"/>
      <c r="T1932" s="27"/>
      <c r="U1932" s="27"/>
      <c r="V1932" s="27"/>
      <c r="W1932" s="27"/>
      <c r="X1932" s="27"/>
      <c r="Y1932" s="27"/>
      <c r="Z1932" s="27"/>
      <c r="AA1932" s="27"/>
      <c r="AC1932" s="25"/>
      <c r="AD1932" s="25"/>
      <c r="AE1932" s="25"/>
      <c r="AF1932" s="25"/>
      <c r="AG1932" s="25"/>
      <c r="AH1932" s="25"/>
      <c r="AI1932" s="25"/>
      <c r="AJ1932" s="25"/>
      <c r="AK1932" s="25"/>
      <c r="AL1932" s="25"/>
      <c r="AM1932" s="25"/>
      <c r="AN1932" s="25"/>
      <c r="AO1932" s="25"/>
      <c r="AP1932" s="25"/>
      <c r="AQ1932" s="25"/>
      <c r="AR1932" s="25"/>
      <c r="AS1932" s="25"/>
      <c r="AT1932" s="25"/>
      <c r="AU1932" s="25"/>
      <c r="AV1932" s="25"/>
      <c r="AW1932" s="25"/>
      <c r="AX1932" s="25"/>
    </row>
    <row r="1933" spans="7:50" ht="12.75">
      <c r="G1933" s="49"/>
      <c r="K1933" s="100"/>
      <c r="L1933" s="100"/>
      <c r="M1933" s="106"/>
      <c r="N1933" s="106"/>
      <c r="O1933" s="27"/>
      <c r="P1933" s="27"/>
      <c r="Q1933" s="27"/>
      <c r="R1933" s="27"/>
      <c r="S1933" s="27"/>
      <c r="T1933" s="27"/>
      <c r="U1933" s="27"/>
      <c r="V1933" s="27"/>
      <c r="W1933" s="27"/>
      <c r="X1933" s="27"/>
      <c r="Y1933" s="27"/>
      <c r="Z1933" s="27"/>
      <c r="AA1933" s="27"/>
      <c r="AC1933" s="25"/>
      <c r="AD1933" s="25"/>
      <c r="AE1933" s="25"/>
      <c r="AF1933" s="25"/>
      <c r="AG1933" s="25"/>
      <c r="AH1933" s="25"/>
      <c r="AI1933" s="25"/>
      <c r="AJ1933" s="25"/>
      <c r="AK1933" s="25"/>
      <c r="AL1933" s="25"/>
      <c r="AM1933" s="25"/>
      <c r="AN1933" s="25"/>
      <c r="AO1933" s="25"/>
      <c r="AP1933" s="25"/>
      <c r="AQ1933" s="25"/>
      <c r="AR1933" s="25"/>
      <c r="AS1933" s="25"/>
      <c r="AT1933" s="25"/>
      <c r="AU1933" s="25"/>
      <c r="AV1933" s="25"/>
      <c r="AW1933" s="25"/>
      <c r="AX1933" s="25"/>
    </row>
    <row r="1934" spans="7:50" ht="12.75">
      <c r="G1934" s="49"/>
      <c r="K1934" s="100"/>
      <c r="L1934" s="100"/>
      <c r="M1934" s="106"/>
      <c r="N1934" s="106"/>
      <c r="O1934" s="27"/>
      <c r="P1934" s="27"/>
      <c r="Q1934" s="27"/>
      <c r="R1934" s="27"/>
      <c r="S1934" s="27"/>
      <c r="T1934" s="27"/>
      <c r="U1934" s="27"/>
      <c r="V1934" s="27"/>
      <c r="W1934" s="27"/>
      <c r="X1934" s="27"/>
      <c r="Y1934" s="27"/>
      <c r="Z1934" s="27"/>
      <c r="AA1934" s="27"/>
      <c r="AC1934" s="25"/>
      <c r="AD1934" s="25"/>
      <c r="AE1934" s="25"/>
      <c r="AF1934" s="25"/>
      <c r="AG1934" s="25"/>
      <c r="AH1934" s="25"/>
      <c r="AI1934" s="25"/>
      <c r="AJ1934" s="25"/>
      <c r="AK1934" s="25"/>
      <c r="AL1934" s="25"/>
      <c r="AM1934" s="25"/>
      <c r="AN1934" s="25"/>
      <c r="AO1934" s="25"/>
      <c r="AP1934" s="25"/>
      <c r="AQ1934" s="25"/>
      <c r="AR1934" s="25"/>
      <c r="AS1934" s="25"/>
      <c r="AT1934" s="25"/>
      <c r="AU1934" s="25"/>
      <c r="AV1934" s="25"/>
      <c r="AW1934" s="25"/>
      <c r="AX1934" s="25"/>
    </row>
    <row r="1935" spans="7:50" ht="12.75">
      <c r="G1935" s="49"/>
      <c r="K1935" s="100"/>
      <c r="L1935" s="100"/>
      <c r="M1935" s="106"/>
      <c r="N1935" s="106"/>
      <c r="O1935" s="27"/>
      <c r="P1935" s="27"/>
      <c r="Q1935" s="27"/>
      <c r="R1935" s="27"/>
      <c r="S1935" s="27"/>
      <c r="T1935" s="27"/>
      <c r="U1935" s="27"/>
      <c r="V1935" s="27"/>
      <c r="W1935" s="27"/>
      <c r="X1935" s="27"/>
      <c r="Y1935" s="27"/>
      <c r="Z1935" s="27"/>
      <c r="AA1935" s="27"/>
      <c r="AC1935" s="25"/>
      <c r="AD1935" s="25"/>
      <c r="AE1935" s="25"/>
      <c r="AF1935" s="25"/>
      <c r="AG1935" s="25"/>
      <c r="AH1935" s="25"/>
      <c r="AI1935" s="25"/>
      <c r="AJ1935" s="25"/>
      <c r="AK1935" s="25"/>
      <c r="AL1935" s="25"/>
      <c r="AM1935" s="25"/>
      <c r="AN1935" s="25"/>
      <c r="AO1935" s="25"/>
      <c r="AP1935" s="25"/>
      <c r="AQ1935" s="25"/>
      <c r="AR1935" s="25"/>
      <c r="AS1935" s="25"/>
      <c r="AT1935" s="25"/>
      <c r="AU1935" s="25"/>
      <c r="AV1935" s="25"/>
      <c r="AW1935" s="25"/>
      <c r="AX1935" s="25"/>
    </row>
    <row r="1936" spans="7:50" ht="12.75">
      <c r="G1936" s="49"/>
      <c r="K1936" s="100"/>
      <c r="L1936" s="100"/>
      <c r="M1936" s="106"/>
      <c r="N1936" s="106"/>
      <c r="O1936" s="27"/>
      <c r="P1936" s="27"/>
      <c r="Q1936" s="27"/>
      <c r="R1936" s="27"/>
      <c r="S1936" s="27"/>
      <c r="T1936" s="27"/>
      <c r="U1936" s="27"/>
      <c r="V1936" s="27"/>
      <c r="W1936" s="27"/>
      <c r="X1936" s="27"/>
      <c r="Y1936" s="27"/>
      <c r="Z1936" s="27"/>
      <c r="AA1936" s="27"/>
      <c r="AC1936" s="25"/>
      <c r="AD1936" s="25"/>
      <c r="AE1936" s="25"/>
      <c r="AF1936" s="25"/>
      <c r="AG1936" s="25"/>
      <c r="AH1936" s="25"/>
      <c r="AI1936" s="25"/>
      <c r="AJ1936" s="25"/>
      <c r="AK1936" s="25"/>
      <c r="AL1936" s="25"/>
      <c r="AM1936" s="25"/>
      <c r="AN1936" s="25"/>
      <c r="AO1936" s="25"/>
      <c r="AP1936" s="25"/>
      <c r="AQ1936" s="25"/>
      <c r="AR1936" s="25"/>
      <c r="AS1936" s="25"/>
      <c r="AT1936" s="25"/>
      <c r="AU1936" s="25"/>
      <c r="AV1936" s="25"/>
      <c r="AW1936" s="25"/>
      <c r="AX1936" s="25"/>
    </row>
    <row r="1937" spans="7:50" ht="12.75">
      <c r="G1937" s="49"/>
      <c r="K1937" s="100"/>
      <c r="L1937" s="100"/>
      <c r="M1937" s="106"/>
      <c r="N1937" s="106"/>
      <c r="O1937" s="27"/>
      <c r="P1937" s="27"/>
      <c r="Q1937" s="27"/>
      <c r="R1937" s="27"/>
      <c r="S1937" s="27"/>
      <c r="T1937" s="27"/>
      <c r="U1937" s="27"/>
      <c r="V1937" s="27"/>
      <c r="W1937" s="27"/>
      <c r="X1937" s="27"/>
      <c r="Y1937" s="27"/>
      <c r="Z1937" s="27"/>
      <c r="AA1937" s="27"/>
      <c r="AC1937" s="25"/>
      <c r="AD1937" s="25"/>
      <c r="AE1937" s="25"/>
      <c r="AF1937" s="25"/>
      <c r="AG1937" s="25"/>
      <c r="AH1937" s="25"/>
      <c r="AI1937" s="25"/>
      <c r="AJ1937" s="25"/>
      <c r="AK1937" s="25"/>
      <c r="AL1937" s="25"/>
      <c r="AM1937" s="25"/>
      <c r="AN1937" s="25"/>
      <c r="AO1937" s="25"/>
      <c r="AP1937" s="25"/>
      <c r="AQ1937" s="25"/>
      <c r="AR1937" s="25"/>
      <c r="AS1937" s="25"/>
      <c r="AT1937" s="25"/>
      <c r="AU1937" s="25"/>
      <c r="AV1937" s="25"/>
      <c r="AW1937" s="25"/>
      <c r="AX1937" s="25"/>
    </row>
    <row r="1938" spans="7:50" ht="12.75">
      <c r="G1938" s="49"/>
      <c r="K1938" s="100"/>
      <c r="L1938" s="100"/>
      <c r="M1938" s="106"/>
      <c r="N1938" s="106"/>
      <c r="O1938" s="27"/>
      <c r="P1938" s="27"/>
      <c r="Q1938" s="27"/>
      <c r="R1938" s="27"/>
      <c r="S1938" s="27"/>
      <c r="T1938" s="27"/>
      <c r="U1938" s="27"/>
      <c r="V1938" s="27"/>
      <c r="W1938" s="27"/>
      <c r="X1938" s="27"/>
      <c r="Y1938" s="27"/>
      <c r="Z1938" s="27"/>
      <c r="AA1938" s="27"/>
      <c r="AC1938" s="25"/>
      <c r="AD1938" s="25"/>
      <c r="AE1938" s="25"/>
      <c r="AF1938" s="25"/>
      <c r="AG1938" s="25"/>
      <c r="AH1938" s="25"/>
      <c r="AI1938" s="25"/>
      <c r="AJ1938" s="25"/>
      <c r="AK1938" s="25"/>
      <c r="AL1938" s="25"/>
      <c r="AM1938" s="25"/>
      <c r="AN1938" s="25"/>
      <c r="AO1938" s="25"/>
      <c r="AP1938" s="25"/>
      <c r="AQ1938" s="25"/>
      <c r="AR1938" s="25"/>
      <c r="AS1938" s="25"/>
      <c r="AT1938" s="25"/>
      <c r="AU1938" s="25"/>
      <c r="AV1938" s="25"/>
      <c r="AW1938" s="25"/>
      <c r="AX1938" s="25"/>
    </row>
    <row r="1939" spans="7:50" ht="12.75">
      <c r="G1939" s="49"/>
      <c r="K1939" s="100"/>
      <c r="L1939" s="100"/>
      <c r="M1939" s="106"/>
      <c r="N1939" s="106"/>
      <c r="O1939" s="27"/>
      <c r="P1939" s="27"/>
      <c r="Q1939" s="27"/>
      <c r="R1939" s="27"/>
      <c r="S1939" s="27"/>
      <c r="T1939" s="27"/>
      <c r="U1939" s="27"/>
      <c r="V1939" s="27"/>
      <c r="W1939" s="27"/>
      <c r="X1939" s="27"/>
      <c r="Y1939" s="27"/>
      <c r="Z1939" s="27"/>
      <c r="AA1939" s="27"/>
      <c r="AC1939" s="25"/>
      <c r="AD1939" s="25"/>
      <c r="AE1939" s="25"/>
      <c r="AF1939" s="25"/>
      <c r="AG1939" s="25"/>
      <c r="AH1939" s="25"/>
      <c r="AI1939" s="25"/>
      <c r="AJ1939" s="25"/>
      <c r="AK1939" s="25"/>
      <c r="AL1939" s="25"/>
      <c r="AM1939" s="25"/>
      <c r="AN1939" s="25"/>
      <c r="AO1939" s="25"/>
      <c r="AP1939" s="25"/>
      <c r="AQ1939" s="25"/>
      <c r="AR1939" s="25"/>
      <c r="AS1939" s="25"/>
      <c r="AT1939" s="25"/>
      <c r="AU1939" s="25"/>
      <c r="AV1939" s="25"/>
      <c r="AW1939" s="25"/>
      <c r="AX1939" s="25"/>
    </row>
    <row r="1940" spans="7:50" ht="12.75">
      <c r="G1940" s="49"/>
      <c r="K1940" s="100"/>
      <c r="L1940" s="100"/>
      <c r="M1940" s="106"/>
      <c r="N1940" s="106"/>
      <c r="O1940" s="27"/>
      <c r="P1940" s="27"/>
      <c r="Q1940" s="27"/>
      <c r="R1940" s="27"/>
      <c r="S1940" s="27"/>
      <c r="T1940" s="27"/>
      <c r="U1940" s="27"/>
      <c r="V1940" s="27"/>
      <c r="W1940" s="27"/>
      <c r="X1940" s="27"/>
      <c r="Y1940" s="27"/>
      <c r="Z1940" s="27"/>
      <c r="AA1940" s="27"/>
      <c r="AC1940" s="25"/>
      <c r="AD1940" s="25"/>
      <c r="AE1940" s="25"/>
      <c r="AF1940" s="25"/>
      <c r="AG1940" s="25"/>
      <c r="AH1940" s="25"/>
      <c r="AI1940" s="25"/>
      <c r="AJ1940" s="25"/>
      <c r="AK1940" s="25"/>
      <c r="AL1940" s="25"/>
      <c r="AM1940" s="25"/>
      <c r="AN1940" s="25"/>
      <c r="AO1940" s="25"/>
      <c r="AP1940" s="25"/>
      <c r="AQ1940" s="25"/>
      <c r="AR1940" s="25"/>
      <c r="AS1940" s="25"/>
      <c r="AT1940" s="25"/>
      <c r="AU1940" s="25"/>
      <c r="AV1940" s="25"/>
      <c r="AW1940" s="25"/>
      <c r="AX1940" s="25"/>
    </row>
    <row r="1941" spans="7:50" ht="12.75">
      <c r="G1941" s="49"/>
      <c r="K1941" s="100"/>
      <c r="L1941" s="100"/>
      <c r="M1941" s="106"/>
      <c r="N1941" s="106"/>
      <c r="O1941" s="27"/>
      <c r="P1941" s="27"/>
      <c r="Q1941" s="27"/>
      <c r="R1941" s="27"/>
      <c r="S1941" s="27"/>
      <c r="T1941" s="27"/>
      <c r="U1941" s="27"/>
      <c r="V1941" s="27"/>
      <c r="W1941" s="27"/>
      <c r="X1941" s="27"/>
      <c r="Y1941" s="27"/>
      <c r="Z1941" s="27"/>
      <c r="AA1941" s="27"/>
      <c r="AC1941" s="25"/>
      <c r="AD1941" s="25"/>
      <c r="AE1941" s="25"/>
      <c r="AF1941" s="25"/>
      <c r="AG1941" s="25"/>
      <c r="AH1941" s="25"/>
      <c r="AI1941" s="25"/>
      <c r="AJ1941" s="25"/>
      <c r="AK1941" s="25"/>
      <c r="AL1941" s="25"/>
      <c r="AM1941" s="25"/>
      <c r="AN1941" s="25"/>
      <c r="AO1941" s="25"/>
      <c r="AP1941" s="25"/>
      <c r="AQ1941" s="25"/>
      <c r="AR1941" s="25"/>
      <c r="AS1941" s="25"/>
      <c r="AT1941" s="25"/>
      <c r="AU1941" s="25"/>
      <c r="AV1941" s="25"/>
      <c r="AW1941" s="25"/>
      <c r="AX1941" s="25"/>
    </row>
    <row r="1942" spans="7:50" ht="12.75">
      <c r="G1942" s="49"/>
      <c r="K1942" s="100"/>
      <c r="L1942" s="100"/>
      <c r="M1942" s="106"/>
      <c r="N1942" s="106"/>
      <c r="O1942" s="27"/>
      <c r="P1942" s="27"/>
      <c r="Q1942" s="27"/>
      <c r="R1942" s="27"/>
      <c r="S1942" s="27"/>
      <c r="T1942" s="27"/>
      <c r="U1942" s="27"/>
      <c r="V1942" s="27"/>
      <c r="W1942" s="27"/>
      <c r="X1942" s="27"/>
      <c r="Y1942" s="27"/>
      <c r="Z1942" s="27"/>
      <c r="AA1942" s="27"/>
      <c r="AC1942" s="25"/>
      <c r="AD1942" s="25"/>
      <c r="AE1942" s="25"/>
      <c r="AF1942" s="25"/>
      <c r="AG1942" s="25"/>
      <c r="AH1942" s="25"/>
      <c r="AI1942" s="25"/>
      <c r="AJ1942" s="25"/>
      <c r="AK1942" s="25"/>
      <c r="AL1942" s="25"/>
      <c r="AM1942" s="25"/>
      <c r="AN1942" s="25"/>
      <c r="AO1942" s="25"/>
      <c r="AP1942" s="25"/>
      <c r="AQ1942" s="25"/>
      <c r="AR1942" s="25"/>
      <c r="AS1942" s="25"/>
      <c r="AT1942" s="25"/>
      <c r="AU1942" s="25"/>
      <c r="AV1942" s="25"/>
      <c r="AW1942" s="25"/>
      <c r="AX1942" s="25"/>
    </row>
    <row r="1943" spans="7:50" ht="12.75">
      <c r="G1943" s="49"/>
      <c r="K1943" s="100"/>
      <c r="L1943" s="100"/>
      <c r="M1943" s="106"/>
      <c r="N1943" s="106"/>
      <c r="O1943" s="27"/>
      <c r="P1943" s="27"/>
      <c r="Q1943" s="27"/>
      <c r="R1943" s="27"/>
      <c r="S1943" s="27"/>
      <c r="T1943" s="27"/>
      <c r="U1943" s="27"/>
      <c r="V1943" s="27"/>
      <c r="W1943" s="27"/>
      <c r="X1943" s="27"/>
      <c r="Y1943" s="27"/>
      <c r="Z1943" s="27"/>
      <c r="AA1943" s="27"/>
      <c r="AC1943" s="25"/>
      <c r="AD1943" s="25"/>
      <c r="AE1943" s="25"/>
      <c r="AF1943" s="25"/>
      <c r="AG1943" s="25"/>
      <c r="AH1943" s="25"/>
      <c r="AI1943" s="25"/>
      <c r="AJ1943" s="25"/>
      <c r="AK1943" s="25"/>
      <c r="AL1943" s="25"/>
      <c r="AM1943" s="25"/>
      <c r="AN1943" s="25"/>
      <c r="AO1943" s="25"/>
      <c r="AP1943" s="25"/>
      <c r="AQ1943" s="25"/>
      <c r="AR1943" s="25"/>
      <c r="AS1943" s="25"/>
      <c r="AT1943" s="25"/>
      <c r="AU1943" s="25"/>
      <c r="AV1943" s="25"/>
      <c r="AW1943" s="25"/>
      <c r="AX1943" s="25"/>
    </row>
    <row r="1944" spans="7:50" ht="12.75">
      <c r="G1944" s="49"/>
      <c r="K1944" s="100"/>
      <c r="L1944" s="100"/>
      <c r="M1944" s="106"/>
      <c r="N1944" s="106"/>
      <c r="O1944" s="27"/>
      <c r="P1944" s="27"/>
      <c r="Q1944" s="27"/>
      <c r="R1944" s="27"/>
      <c r="S1944" s="27"/>
      <c r="T1944" s="27"/>
      <c r="U1944" s="27"/>
      <c r="V1944" s="27"/>
      <c r="W1944" s="27"/>
      <c r="X1944" s="27"/>
      <c r="Y1944" s="27"/>
      <c r="Z1944" s="27"/>
      <c r="AA1944" s="27"/>
      <c r="AC1944" s="25"/>
      <c r="AD1944" s="25"/>
      <c r="AE1944" s="25"/>
      <c r="AF1944" s="25"/>
      <c r="AG1944" s="25"/>
      <c r="AH1944" s="25"/>
      <c r="AI1944" s="25"/>
      <c r="AJ1944" s="25"/>
      <c r="AK1944" s="25"/>
      <c r="AL1944" s="25"/>
      <c r="AM1944" s="25"/>
      <c r="AN1944" s="25"/>
      <c r="AO1944" s="25"/>
      <c r="AP1944" s="25"/>
      <c r="AQ1944" s="25"/>
      <c r="AR1944" s="25"/>
      <c r="AS1944" s="25"/>
      <c r="AT1944" s="25"/>
      <c r="AU1944" s="25"/>
      <c r="AV1944" s="25"/>
      <c r="AW1944" s="25"/>
      <c r="AX1944" s="25"/>
    </row>
    <row r="1945" spans="7:50" ht="12.75">
      <c r="G1945" s="49"/>
      <c r="K1945" s="100"/>
      <c r="L1945" s="100"/>
      <c r="M1945" s="106"/>
      <c r="N1945" s="106"/>
      <c r="O1945" s="27"/>
      <c r="P1945" s="27"/>
      <c r="Q1945" s="27"/>
      <c r="R1945" s="27"/>
      <c r="S1945" s="27"/>
      <c r="T1945" s="27"/>
      <c r="U1945" s="27"/>
      <c r="V1945" s="27"/>
      <c r="W1945" s="27"/>
      <c r="X1945" s="27"/>
      <c r="Y1945" s="27"/>
      <c r="Z1945" s="27"/>
      <c r="AA1945" s="27"/>
      <c r="AC1945" s="25"/>
      <c r="AD1945" s="25"/>
      <c r="AE1945" s="25"/>
      <c r="AF1945" s="25"/>
      <c r="AG1945" s="25"/>
      <c r="AH1945" s="25"/>
      <c r="AI1945" s="25"/>
      <c r="AJ1945" s="25"/>
      <c r="AK1945" s="25"/>
      <c r="AL1945" s="25"/>
      <c r="AM1945" s="25"/>
      <c r="AN1945" s="25"/>
      <c r="AO1945" s="25"/>
      <c r="AP1945" s="25"/>
      <c r="AQ1945" s="25"/>
      <c r="AR1945" s="25"/>
      <c r="AS1945" s="25"/>
      <c r="AT1945" s="25"/>
      <c r="AU1945" s="25"/>
      <c r="AV1945" s="25"/>
      <c r="AW1945" s="25"/>
      <c r="AX1945" s="25"/>
    </row>
    <row r="1946" spans="7:50" ht="12.75">
      <c r="G1946" s="49"/>
      <c r="K1946" s="100"/>
      <c r="L1946" s="100"/>
      <c r="M1946" s="106"/>
      <c r="N1946" s="106"/>
      <c r="O1946" s="27"/>
      <c r="P1946" s="27"/>
      <c r="Q1946" s="27"/>
      <c r="R1946" s="27"/>
      <c r="S1946" s="27"/>
      <c r="T1946" s="27"/>
      <c r="U1946" s="27"/>
      <c r="V1946" s="27"/>
      <c r="W1946" s="27"/>
      <c r="X1946" s="27"/>
      <c r="Y1946" s="27"/>
      <c r="Z1946" s="27"/>
      <c r="AA1946" s="27"/>
      <c r="AC1946" s="25"/>
      <c r="AD1946" s="25"/>
      <c r="AE1946" s="25"/>
      <c r="AF1946" s="25"/>
      <c r="AG1946" s="25"/>
      <c r="AH1946" s="25"/>
      <c r="AI1946" s="25"/>
      <c r="AJ1946" s="25"/>
      <c r="AK1946" s="25"/>
      <c r="AL1946" s="25"/>
      <c r="AM1946" s="25"/>
      <c r="AN1946" s="25"/>
      <c r="AO1946" s="25"/>
      <c r="AP1946" s="25"/>
      <c r="AQ1946" s="25"/>
      <c r="AR1946" s="25"/>
      <c r="AS1946" s="25"/>
      <c r="AT1946" s="25"/>
      <c r="AU1946" s="25"/>
      <c r="AV1946" s="25"/>
      <c r="AW1946" s="25"/>
      <c r="AX1946" s="25"/>
    </row>
    <row r="1947" spans="7:50" ht="12.75">
      <c r="G1947" s="49"/>
      <c r="K1947" s="100"/>
      <c r="L1947" s="100"/>
      <c r="M1947" s="106"/>
      <c r="N1947" s="106"/>
      <c r="O1947" s="27"/>
      <c r="P1947" s="27"/>
      <c r="Q1947" s="27"/>
      <c r="R1947" s="27"/>
      <c r="S1947" s="27"/>
      <c r="T1947" s="27"/>
      <c r="U1947" s="27"/>
      <c r="V1947" s="27"/>
      <c r="W1947" s="27"/>
      <c r="X1947" s="27"/>
      <c r="Y1947" s="27"/>
      <c r="Z1947" s="27"/>
      <c r="AA1947" s="27"/>
      <c r="AC1947" s="25"/>
      <c r="AD1947" s="25"/>
      <c r="AE1947" s="25"/>
      <c r="AF1947" s="25"/>
      <c r="AG1947" s="25"/>
      <c r="AH1947" s="25"/>
      <c r="AI1947" s="25"/>
      <c r="AJ1947" s="25"/>
      <c r="AK1947" s="25"/>
      <c r="AL1947" s="25"/>
      <c r="AM1947" s="25"/>
      <c r="AN1947" s="25"/>
      <c r="AO1947" s="25"/>
      <c r="AP1947" s="25"/>
      <c r="AQ1947" s="25"/>
      <c r="AR1947" s="25"/>
      <c r="AS1947" s="25"/>
      <c r="AT1947" s="25"/>
      <c r="AU1947" s="25"/>
      <c r="AV1947" s="25"/>
      <c r="AW1947" s="25"/>
      <c r="AX1947" s="25"/>
    </row>
    <row r="1948" spans="7:50" ht="12.75">
      <c r="G1948" s="49"/>
      <c r="K1948" s="100"/>
      <c r="L1948" s="100"/>
      <c r="M1948" s="106"/>
      <c r="N1948" s="106"/>
      <c r="O1948" s="27"/>
      <c r="P1948" s="27"/>
      <c r="Q1948" s="27"/>
      <c r="R1948" s="27"/>
      <c r="S1948" s="27"/>
      <c r="T1948" s="27"/>
      <c r="U1948" s="27"/>
      <c r="V1948" s="27"/>
      <c r="W1948" s="27"/>
      <c r="X1948" s="27"/>
      <c r="Y1948" s="27"/>
      <c r="Z1948" s="27"/>
      <c r="AA1948" s="27"/>
      <c r="AC1948" s="25"/>
      <c r="AD1948" s="25"/>
      <c r="AE1948" s="25"/>
      <c r="AF1948" s="25"/>
      <c r="AG1948" s="25"/>
      <c r="AH1948" s="25"/>
      <c r="AI1948" s="25"/>
      <c r="AJ1948" s="25"/>
      <c r="AK1948" s="25"/>
      <c r="AL1948" s="25"/>
      <c r="AM1948" s="25"/>
      <c r="AN1948" s="25"/>
      <c r="AO1948" s="25"/>
      <c r="AP1948" s="25"/>
      <c r="AQ1948" s="25"/>
      <c r="AR1948" s="25"/>
      <c r="AS1948" s="25"/>
      <c r="AT1948" s="25"/>
      <c r="AU1948" s="25"/>
      <c r="AV1948" s="25"/>
      <c r="AW1948" s="25"/>
      <c r="AX1948" s="25"/>
    </row>
    <row r="1949" spans="7:50" ht="12.75">
      <c r="G1949" s="49"/>
      <c r="K1949" s="100"/>
      <c r="L1949" s="100"/>
      <c r="M1949" s="106"/>
      <c r="N1949" s="106"/>
      <c r="O1949" s="27"/>
      <c r="P1949" s="27"/>
      <c r="Q1949" s="27"/>
      <c r="R1949" s="27"/>
      <c r="S1949" s="27"/>
      <c r="T1949" s="27"/>
      <c r="U1949" s="27"/>
      <c r="V1949" s="27"/>
      <c r="W1949" s="27"/>
      <c r="X1949" s="27"/>
      <c r="Y1949" s="27"/>
      <c r="Z1949" s="27"/>
      <c r="AA1949" s="27"/>
      <c r="AC1949" s="25"/>
      <c r="AD1949" s="25"/>
      <c r="AE1949" s="25"/>
      <c r="AF1949" s="25"/>
      <c r="AG1949" s="25"/>
      <c r="AH1949" s="25"/>
      <c r="AI1949" s="25"/>
      <c r="AJ1949" s="25"/>
      <c r="AK1949" s="25"/>
      <c r="AL1949" s="25"/>
      <c r="AM1949" s="25"/>
      <c r="AN1949" s="25"/>
      <c r="AO1949" s="25"/>
      <c r="AP1949" s="25"/>
      <c r="AQ1949" s="25"/>
      <c r="AR1949" s="25"/>
      <c r="AS1949" s="25"/>
      <c r="AT1949" s="25"/>
      <c r="AU1949" s="25"/>
      <c r="AV1949" s="25"/>
      <c r="AW1949" s="25"/>
      <c r="AX1949" s="25"/>
    </row>
    <row r="1950" spans="7:50" ht="12.75">
      <c r="G1950" s="49"/>
      <c r="K1950" s="100"/>
      <c r="L1950" s="100"/>
      <c r="M1950" s="106"/>
      <c r="N1950" s="106"/>
      <c r="O1950" s="27"/>
      <c r="P1950" s="27"/>
      <c r="Q1950" s="27"/>
      <c r="R1950" s="27"/>
      <c r="S1950" s="27"/>
      <c r="T1950" s="27"/>
      <c r="U1950" s="27"/>
      <c r="V1950" s="27"/>
      <c r="W1950" s="27"/>
      <c r="X1950" s="27"/>
      <c r="Y1950" s="27"/>
      <c r="Z1950" s="27"/>
      <c r="AA1950" s="27"/>
      <c r="AC1950" s="25"/>
      <c r="AD1950" s="25"/>
      <c r="AE1950" s="25"/>
      <c r="AF1950" s="25"/>
      <c r="AG1950" s="25"/>
      <c r="AH1950" s="25"/>
      <c r="AI1950" s="25"/>
      <c r="AJ1950" s="25"/>
      <c r="AK1950" s="25"/>
      <c r="AL1950" s="25"/>
      <c r="AM1950" s="25"/>
      <c r="AN1950" s="25"/>
      <c r="AO1950" s="25"/>
      <c r="AP1950" s="25"/>
      <c r="AQ1950" s="25"/>
      <c r="AR1950" s="25"/>
      <c r="AS1950" s="25"/>
      <c r="AT1950" s="25"/>
      <c r="AU1950" s="25"/>
      <c r="AV1950" s="25"/>
      <c r="AW1950" s="25"/>
      <c r="AX1950" s="25"/>
    </row>
    <row r="1951" spans="7:50" ht="12.75">
      <c r="G1951" s="49"/>
      <c r="K1951" s="100"/>
      <c r="L1951" s="100"/>
      <c r="M1951" s="106"/>
      <c r="N1951" s="106"/>
      <c r="O1951" s="27"/>
      <c r="P1951" s="27"/>
      <c r="Q1951" s="27"/>
      <c r="R1951" s="27"/>
      <c r="S1951" s="27"/>
      <c r="T1951" s="27"/>
      <c r="U1951" s="27"/>
      <c r="V1951" s="27"/>
      <c r="W1951" s="27"/>
      <c r="X1951" s="27"/>
      <c r="Y1951" s="27"/>
      <c r="Z1951" s="27"/>
      <c r="AA1951" s="27"/>
      <c r="AC1951" s="25"/>
      <c r="AD1951" s="25"/>
      <c r="AE1951" s="25"/>
      <c r="AF1951" s="25"/>
      <c r="AG1951" s="25"/>
      <c r="AH1951" s="25"/>
      <c r="AI1951" s="25"/>
      <c r="AJ1951" s="25"/>
      <c r="AK1951" s="25"/>
      <c r="AL1951" s="25"/>
      <c r="AM1951" s="25"/>
      <c r="AN1951" s="25"/>
      <c r="AO1951" s="25"/>
      <c r="AP1951" s="25"/>
      <c r="AQ1951" s="25"/>
      <c r="AR1951" s="25"/>
      <c r="AS1951" s="25"/>
      <c r="AT1951" s="25"/>
      <c r="AU1951" s="25"/>
      <c r="AV1951" s="25"/>
      <c r="AW1951" s="25"/>
      <c r="AX1951" s="25"/>
    </row>
    <row r="1952" spans="7:50" ht="12.75">
      <c r="G1952" s="49"/>
      <c r="K1952" s="100"/>
      <c r="L1952" s="100"/>
      <c r="M1952" s="106"/>
      <c r="N1952" s="106"/>
      <c r="O1952" s="27"/>
      <c r="P1952" s="27"/>
      <c r="Q1952" s="27"/>
      <c r="R1952" s="27"/>
      <c r="S1952" s="27"/>
      <c r="T1952" s="27"/>
      <c r="U1952" s="27"/>
      <c r="V1952" s="27"/>
      <c r="W1952" s="27"/>
      <c r="X1952" s="27"/>
      <c r="Y1952" s="27"/>
      <c r="Z1952" s="27"/>
      <c r="AA1952" s="27"/>
      <c r="AC1952" s="25"/>
      <c r="AD1952" s="25"/>
      <c r="AE1952" s="25"/>
      <c r="AF1952" s="25"/>
      <c r="AG1952" s="25"/>
      <c r="AH1952" s="25"/>
      <c r="AI1952" s="25"/>
      <c r="AJ1952" s="25"/>
      <c r="AK1952" s="25"/>
      <c r="AL1952" s="25"/>
      <c r="AM1952" s="25"/>
      <c r="AN1952" s="25"/>
      <c r="AO1952" s="25"/>
      <c r="AP1952" s="25"/>
      <c r="AQ1952" s="25"/>
      <c r="AR1952" s="25"/>
      <c r="AS1952" s="25"/>
      <c r="AT1952" s="25"/>
      <c r="AU1952" s="25"/>
      <c r="AV1952" s="25"/>
      <c r="AW1952" s="25"/>
      <c r="AX1952" s="25"/>
    </row>
    <row r="1953" spans="7:50" ht="12.75">
      <c r="G1953" s="49"/>
      <c r="K1953" s="100"/>
      <c r="L1953" s="100"/>
      <c r="M1953" s="106"/>
      <c r="N1953" s="106"/>
      <c r="O1953" s="27"/>
      <c r="P1953" s="27"/>
      <c r="Q1953" s="27"/>
      <c r="R1953" s="27"/>
      <c r="S1953" s="27"/>
      <c r="T1953" s="27"/>
      <c r="U1953" s="27"/>
      <c r="V1953" s="27"/>
      <c r="W1953" s="27"/>
      <c r="X1953" s="27"/>
      <c r="Y1953" s="27"/>
      <c r="Z1953" s="27"/>
      <c r="AA1953" s="27"/>
      <c r="AC1953" s="25"/>
      <c r="AD1953" s="25"/>
      <c r="AE1953" s="25"/>
      <c r="AF1953" s="25"/>
      <c r="AG1953" s="25"/>
      <c r="AH1953" s="25"/>
      <c r="AI1953" s="25"/>
      <c r="AJ1953" s="25"/>
      <c r="AK1953" s="25"/>
      <c r="AL1953" s="25"/>
      <c r="AM1953" s="25"/>
      <c r="AN1953" s="25"/>
      <c r="AO1953" s="25"/>
      <c r="AP1953" s="25"/>
      <c r="AQ1953" s="25"/>
      <c r="AR1953" s="25"/>
      <c r="AS1953" s="25"/>
      <c r="AT1953" s="25"/>
      <c r="AU1953" s="25"/>
      <c r="AV1953" s="25"/>
      <c r="AW1953" s="25"/>
      <c r="AX1953" s="25"/>
    </row>
    <row r="1954" spans="7:50" ht="12.75">
      <c r="G1954" s="49"/>
      <c r="K1954" s="100"/>
      <c r="L1954" s="100"/>
      <c r="M1954" s="106"/>
      <c r="N1954" s="106"/>
      <c r="O1954" s="27"/>
      <c r="P1954" s="27"/>
      <c r="Q1954" s="27"/>
      <c r="R1954" s="27"/>
      <c r="S1954" s="27"/>
      <c r="T1954" s="27"/>
      <c r="U1954" s="27"/>
      <c r="V1954" s="27"/>
      <c r="W1954" s="27"/>
      <c r="X1954" s="27"/>
      <c r="Y1954" s="27"/>
      <c r="Z1954" s="27"/>
      <c r="AA1954" s="27"/>
      <c r="AC1954" s="25"/>
      <c r="AD1954" s="25"/>
      <c r="AE1954" s="25"/>
      <c r="AF1954" s="25"/>
      <c r="AG1954" s="25"/>
      <c r="AH1954" s="25"/>
      <c r="AI1954" s="25"/>
      <c r="AJ1954" s="25"/>
      <c r="AK1954" s="25"/>
      <c r="AL1954" s="25"/>
      <c r="AM1954" s="25"/>
      <c r="AN1954" s="25"/>
      <c r="AO1954" s="25"/>
      <c r="AP1954" s="25"/>
      <c r="AQ1954" s="25"/>
      <c r="AR1954" s="25"/>
      <c r="AS1954" s="25"/>
      <c r="AT1954" s="25"/>
      <c r="AU1954" s="25"/>
      <c r="AV1954" s="25"/>
      <c r="AW1954" s="25"/>
      <c r="AX1954" s="25"/>
    </row>
    <row r="1955" spans="7:50" ht="12.75">
      <c r="G1955" s="49"/>
      <c r="K1955" s="100"/>
      <c r="L1955" s="100"/>
      <c r="M1955" s="106"/>
      <c r="N1955" s="106"/>
      <c r="O1955" s="27"/>
      <c r="P1955" s="27"/>
      <c r="Q1955" s="27"/>
      <c r="R1955" s="27"/>
      <c r="S1955" s="27"/>
      <c r="T1955" s="27"/>
      <c r="U1955" s="27"/>
      <c r="V1955" s="27"/>
      <c r="W1955" s="27"/>
      <c r="X1955" s="27"/>
      <c r="Y1955" s="27"/>
      <c r="Z1955" s="27"/>
      <c r="AA1955" s="27"/>
      <c r="AC1955" s="25"/>
      <c r="AD1955" s="25"/>
      <c r="AE1955" s="25"/>
      <c r="AF1955" s="25"/>
      <c r="AG1955" s="25"/>
      <c r="AH1955" s="25"/>
      <c r="AI1955" s="25"/>
      <c r="AJ1955" s="25"/>
      <c r="AK1955" s="25"/>
      <c r="AL1955" s="25"/>
      <c r="AM1955" s="25"/>
      <c r="AN1955" s="25"/>
      <c r="AO1955" s="25"/>
      <c r="AP1955" s="25"/>
      <c r="AQ1955" s="25"/>
      <c r="AR1955" s="25"/>
      <c r="AS1955" s="25"/>
      <c r="AT1955" s="25"/>
      <c r="AU1955" s="25"/>
      <c r="AV1955" s="25"/>
      <c r="AW1955" s="25"/>
      <c r="AX1955" s="25"/>
    </row>
    <row r="1956" spans="7:50" ht="12.75">
      <c r="G1956" s="49"/>
      <c r="K1956" s="100"/>
      <c r="L1956" s="100"/>
      <c r="M1956" s="106"/>
      <c r="N1956" s="106"/>
      <c r="O1956" s="27"/>
      <c r="P1956" s="27"/>
      <c r="Q1956" s="27"/>
      <c r="R1956" s="27"/>
      <c r="S1956" s="27"/>
      <c r="T1956" s="27"/>
      <c r="U1956" s="27"/>
      <c r="V1956" s="27"/>
      <c r="W1956" s="27"/>
      <c r="X1956" s="27"/>
      <c r="Y1956" s="27"/>
      <c r="Z1956" s="27"/>
      <c r="AA1956" s="27"/>
      <c r="AC1956" s="25"/>
      <c r="AD1956" s="25"/>
      <c r="AE1956" s="25"/>
      <c r="AF1956" s="25"/>
      <c r="AG1956" s="25"/>
      <c r="AH1956" s="25"/>
      <c r="AI1956" s="25"/>
      <c r="AJ1956" s="25"/>
      <c r="AK1956" s="25"/>
      <c r="AL1956" s="25"/>
      <c r="AM1956" s="25"/>
      <c r="AN1956" s="25"/>
      <c r="AO1956" s="25"/>
      <c r="AP1956" s="25"/>
      <c r="AQ1956" s="25"/>
      <c r="AR1956" s="25"/>
      <c r="AS1956" s="25"/>
      <c r="AT1956" s="25"/>
      <c r="AU1956" s="25"/>
      <c r="AV1956" s="25"/>
      <c r="AW1956" s="25"/>
      <c r="AX1956" s="25"/>
    </row>
    <row r="1957" spans="7:50" ht="12.75">
      <c r="G1957" s="49"/>
      <c r="K1957" s="100"/>
      <c r="L1957" s="100"/>
      <c r="M1957" s="106"/>
      <c r="N1957" s="106"/>
      <c r="O1957" s="27"/>
      <c r="P1957" s="27"/>
      <c r="Q1957" s="27"/>
      <c r="R1957" s="27"/>
      <c r="S1957" s="27"/>
      <c r="T1957" s="27"/>
      <c r="U1957" s="27"/>
      <c r="V1957" s="27"/>
      <c r="W1957" s="27"/>
      <c r="X1957" s="27"/>
      <c r="Y1957" s="27"/>
      <c r="Z1957" s="27"/>
      <c r="AA1957" s="27"/>
      <c r="AC1957" s="25"/>
      <c r="AD1957" s="25"/>
      <c r="AE1957" s="25"/>
      <c r="AF1957" s="25"/>
      <c r="AG1957" s="25"/>
      <c r="AH1957" s="25"/>
      <c r="AI1957" s="25"/>
      <c r="AJ1957" s="25"/>
      <c r="AK1957" s="25"/>
      <c r="AL1957" s="25"/>
      <c r="AM1957" s="25"/>
      <c r="AN1957" s="25"/>
      <c r="AO1957" s="25"/>
      <c r="AP1957" s="25"/>
      <c r="AQ1957" s="25"/>
      <c r="AR1957" s="25"/>
      <c r="AS1957" s="25"/>
      <c r="AT1957" s="25"/>
      <c r="AU1957" s="25"/>
      <c r="AV1957" s="25"/>
      <c r="AW1957" s="25"/>
      <c r="AX1957" s="25"/>
    </row>
    <row r="1958" spans="7:50" ht="12.75">
      <c r="G1958" s="49"/>
      <c r="K1958" s="100"/>
      <c r="L1958" s="100"/>
      <c r="M1958" s="106"/>
      <c r="N1958" s="106"/>
      <c r="O1958" s="27"/>
      <c r="P1958" s="27"/>
      <c r="Q1958" s="27"/>
      <c r="R1958" s="27"/>
      <c r="S1958" s="27"/>
      <c r="T1958" s="27"/>
      <c r="U1958" s="27"/>
      <c r="V1958" s="27"/>
      <c r="W1958" s="27"/>
      <c r="X1958" s="27"/>
      <c r="Y1958" s="27"/>
      <c r="Z1958" s="27"/>
      <c r="AA1958" s="27"/>
      <c r="AC1958" s="25"/>
      <c r="AD1958" s="25"/>
      <c r="AE1958" s="25"/>
      <c r="AF1958" s="25"/>
      <c r="AG1958" s="25"/>
      <c r="AH1958" s="25"/>
      <c r="AI1958" s="25"/>
      <c r="AJ1958" s="25"/>
      <c r="AK1958" s="25"/>
      <c r="AL1958" s="25"/>
      <c r="AM1958" s="25"/>
      <c r="AN1958" s="25"/>
      <c r="AO1958" s="25"/>
      <c r="AP1958" s="25"/>
      <c r="AQ1958" s="25"/>
      <c r="AR1958" s="25"/>
      <c r="AS1958" s="25"/>
      <c r="AT1958" s="25"/>
      <c r="AU1958" s="25"/>
      <c r="AV1958" s="25"/>
      <c r="AW1958" s="25"/>
      <c r="AX1958" s="25"/>
    </row>
    <row r="1959" spans="7:50" ht="12.75">
      <c r="G1959" s="49"/>
      <c r="K1959" s="100"/>
      <c r="L1959" s="100"/>
      <c r="M1959" s="106"/>
      <c r="N1959" s="106"/>
      <c r="O1959" s="27"/>
      <c r="P1959" s="27"/>
      <c r="Q1959" s="27"/>
      <c r="R1959" s="27"/>
      <c r="S1959" s="27"/>
      <c r="T1959" s="27"/>
      <c r="U1959" s="27"/>
      <c r="V1959" s="27"/>
      <c r="W1959" s="27"/>
      <c r="X1959" s="27"/>
      <c r="Y1959" s="27"/>
      <c r="Z1959" s="27"/>
      <c r="AA1959" s="27"/>
      <c r="AC1959" s="25"/>
      <c r="AD1959" s="25"/>
      <c r="AE1959" s="25"/>
      <c r="AF1959" s="25"/>
      <c r="AG1959" s="25"/>
      <c r="AH1959" s="25"/>
      <c r="AI1959" s="25"/>
      <c r="AJ1959" s="25"/>
      <c r="AK1959" s="25"/>
      <c r="AL1959" s="25"/>
      <c r="AM1959" s="25"/>
      <c r="AN1959" s="25"/>
      <c r="AO1959" s="25"/>
      <c r="AP1959" s="25"/>
      <c r="AQ1959" s="25"/>
      <c r="AR1959" s="25"/>
      <c r="AS1959" s="25"/>
      <c r="AT1959" s="25"/>
      <c r="AU1959" s="25"/>
      <c r="AV1959" s="25"/>
      <c r="AW1959" s="25"/>
      <c r="AX1959" s="25"/>
    </row>
    <row r="1960" spans="7:50" ht="12.75">
      <c r="G1960" s="49"/>
      <c r="K1960" s="100"/>
      <c r="L1960" s="100"/>
      <c r="M1960" s="106"/>
      <c r="N1960" s="106"/>
      <c r="O1960" s="27"/>
      <c r="P1960" s="27"/>
      <c r="Q1960" s="27"/>
      <c r="R1960" s="27"/>
      <c r="S1960" s="27"/>
      <c r="T1960" s="27"/>
      <c r="U1960" s="27"/>
      <c r="V1960" s="27"/>
      <c r="W1960" s="27"/>
      <c r="X1960" s="27"/>
      <c r="Y1960" s="27"/>
      <c r="Z1960" s="27"/>
      <c r="AA1960" s="27"/>
      <c r="AC1960" s="25"/>
      <c r="AD1960" s="25"/>
      <c r="AE1960" s="25"/>
      <c r="AF1960" s="25"/>
      <c r="AG1960" s="25"/>
      <c r="AH1960" s="25"/>
      <c r="AI1960" s="25"/>
      <c r="AJ1960" s="25"/>
      <c r="AK1960" s="25"/>
      <c r="AL1960" s="25"/>
      <c r="AM1960" s="25"/>
      <c r="AN1960" s="25"/>
      <c r="AO1960" s="25"/>
      <c r="AP1960" s="25"/>
      <c r="AQ1960" s="25"/>
      <c r="AR1960" s="25"/>
      <c r="AS1960" s="25"/>
      <c r="AT1960" s="25"/>
      <c r="AU1960" s="25"/>
      <c r="AV1960" s="25"/>
      <c r="AW1960" s="25"/>
      <c r="AX1960" s="25"/>
    </row>
    <row r="1961" spans="7:50" ht="12.75">
      <c r="G1961" s="49"/>
      <c r="K1961" s="100"/>
      <c r="L1961" s="100"/>
      <c r="M1961" s="106"/>
      <c r="N1961" s="106"/>
      <c r="O1961" s="27"/>
      <c r="P1961" s="27"/>
      <c r="Q1961" s="27"/>
      <c r="R1961" s="27"/>
      <c r="S1961" s="27"/>
      <c r="T1961" s="27"/>
      <c r="U1961" s="27"/>
      <c r="V1961" s="27"/>
      <c r="W1961" s="27"/>
      <c r="X1961" s="27"/>
      <c r="Y1961" s="27"/>
      <c r="Z1961" s="27"/>
      <c r="AA1961" s="27"/>
      <c r="AC1961" s="25"/>
      <c r="AD1961" s="25"/>
      <c r="AE1961" s="25"/>
      <c r="AF1961" s="25"/>
      <c r="AG1961" s="25"/>
      <c r="AH1961" s="25"/>
      <c r="AI1961" s="25"/>
      <c r="AJ1961" s="25"/>
      <c r="AK1961" s="25"/>
      <c r="AL1961" s="25"/>
      <c r="AM1961" s="25"/>
      <c r="AN1961" s="25"/>
      <c r="AO1961" s="25"/>
      <c r="AP1961" s="25"/>
      <c r="AQ1961" s="25"/>
      <c r="AR1961" s="25"/>
      <c r="AS1961" s="25"/>
      <c r="AT1961" s="25"/>
      <c r="AU1961" s="25"/>
      <c r="AV1961" s="25"/>
      <c r="AW1961" s="25"/>
      <c r="AX1961" s="25"/>
    </row>
    <row r="1962" spans="7:50" ht="12.75">
      <c r="G1962" s="49"/>
      <c r="K1962" s="100"/>
      <c r="L1962" s="100"/>
      <c r="M1962" s="106"/>
      <c r="N1962" s="106"/>
      <c r="O1962" s="27"/>
      <c r="P1962" s="27"/>
      <c r="Q1962" s="27"/>
      <c r="R1962" s="27"/>
      <c r="S1962" s="27"/>
      <c r="T1962" s="27"/>
      <c r="U1962" s="27"/>
      <c r="V1962" s="27"/>
      <c r="W1962" s="27"/>
      <c r="X1962" s="27"/>
      <c r="Y1962" s="27"/>
      <c r="Z1962" s="27"/>
      <c r="AA1962" s="27"/>
      <c r="AC1962" s="25"/>
      <c r="AD1962" s="25"/>
      <c r="AE1962" s="25"/>
      <c r="AF1962" s="25"/>
      <c r="AG1962" s="25"/>
      <c r="AH1962" s="25"/>
      <c r="AI1962" s="25"/>
      <c r="AJ1962" s="25"/>
      <c r="AK1962" s="25"/>
      <c r="AL1962" s="25"/>
      <c r="AM1962" s="25"/>
      <c r="AN1962" s="25"/>
      <c r="AO1962" s="25"/>
      <c r="AP1962" s="25"/>
      <c r="AQ1962" s="25"/>
      <c r="AR1962" s="25"/>
      <c r="AS1962" s="25"/>
      <c r="AT1962" s="25"/>
      <c r="AU1962" s="25"/>
      <c r="AV1962" s="25"/>
      <c r="AW1962" s="25"/>
      <c r="AX1962" s="25"/>
    </row>
    <row r="1963" spans="7:50" ht="12.75">
      <c r="G1963" s="49"/>
      <c r="K1963" s="100"/>
      <c r="L1963" s="100"/>
      <c r="M1963" s="106"/>
      <c r="N1963" s="106"/>
      <c r="O1963" s="27"/>
      <c r="P1963" s="27"/>
      <c r="Q1963" s="27"/>
      <c r="R1963" s="27"/>
      <c r="S1963" s="27"/>
      <c r="T1963" s="27"/>
      <c r="U1963" s="27"/>
      <c r="V1963" s="27"/>
      <c r="W1963" s="27"/>
      <c r="X1963" s="27"/>
      <c r="Y1963" s="27"/>
      <c r="Z1963" s="27"/>
      <c r="AA1963" s="27"/>
      <c r="AC1963" s="25"/>
      <c r="AD1963" s="25"/>
      <c r="AE1963" s="25"/>
      <c r="AF1963" s="25"/>
      <c r="AG1963" s="25"/>
      <c r="AH1963" s="25"/>
      <c r="AI1963" s="25"/>
      <c r="AJ1963" s="25"/>
      <c r="AK1963" s="25"/>
      <c r="AL1963" s="25"/>
      <c r="AM1963" s="25"/>
      <c r="AN1963" s="25"/>
      <c r="AO1963" s="25"/>
      <c r="AP1963" s="25"/>
      <c r="AQ1963" s="25"/>
      <c r="AR1963" s="25"/>
      <c r="AS1963" s="25"/>
      <c r="AT1963" s="25"/>
      <c r="AU1963" s="25"/>
      <c r="AV1963" s="25"/>
      <c r="AW1963" s="25"/>
      <c r="AX1963" s="25"/>
    </row>
    <row r="1964" spans="7:50" ht="12.75">
      <c r="G1964" s="49"/>
      <c r="K1964" s="100"/>
      <c r="L1964" s="100"/>
      <c r="M1964" s="106"/>
      <c r="N1964" s="106"/>
      <c r="O1964" s="27"/>
      <c r="P1964" s="27"/>
      <c r="Q1964" s="27"/>
      <c r="R1964" s="27"/>
      <c r="S1964" s="27"/>
      <c r="T1964" s="27"/>
      <c r="U1964" s="27"/>
      <c r="V1964" s="27"/>
      <c r="W1964" s="27"/>
      <c r="X1964" s="27"/>
      <c r="Y1964" s="27"/>
      <c r="Z1964" s="27"/>
      <c r="AA1964" s="27"/>
      <c r="AC1964" s="25"/>
      <c r="AD1964" s="25"/>
      <c r="AE1964" s="25"/>
      <c r="AF1964" s="25"/>
      <c r="AG1964" s="25"/>
      <c r="AH1964" s="25"/>
      <c r="AI1964" s="25"/>
      <c r="AJ1964" s="25"/>
      <c r="AK1964" s="25"/>
      <c r="AL1964" s="25"/>
      <c r="AM1964" s="25"/>
      <c r="AN1964" s="25"/>
      <c r="AO1964" s="25"/>
      <c r="AP1964" s="25"/>
      <c r="AQ1964" s="25"/>
      <c r="AR1964" s="25"/>
      <c r="AS1964" s="25"/>
      <c r="AT1964" s="25"/>
      <c r="AU1964" s="25"/>
      <c r="AV1964" s="25"/>
      <c r="AW1964" s="25"/>
      <c r="AX1964" s="25"/>
    </row>
    <row r="1965" spans="7:50" ht="12.75">
      <c r="G1965" s="49"/>
      <c r="K1965" s="100"/>
      <c r="L1965" s="100"/>
      <c r="M1965" s="106"/>
      <c r="N1965" s="106"/>
      <c r="O1965" s="27"/>
      <c r="P1965" s="27"/>
      <c r="Q1965" s="27"/>
      <c r="R1965" s="27"/>
      <c r="S1965" s="27"/>
      <c r="T1965" s="27"/>
      <c r="U1965" s="27"/>
      <c r="V1965" s="27"/>
      <c r="W1965" s="27"/>
      <c r="X1965" s="27"/>
      <c r="Y1965" s="27"/>
      <c r="Z1965" s="27"/>
      <c r="AA1965" s="27"/>
      <c r="AC1965" s="25"/>
      <c r="AD1965" s="25"/>
      <c r="AE1965" s="25"/>
      <c r="AF1965" s="25"/>
      <c r="AG1965" s="25"/>
      <c r="AH1965" s="25"/>
      <c r="AI1965" s="25"/>
      <c r="AJ1965" s="25"/>
      <c r="AK1965" s="25"/>
      <c r="AL1965" s="25"/>
      <c r="AM1965" s="25"/>
      <c r="AN1965" s="25"/>
      <c r="AO1965" s="25"/>
      <c r="AP1965" s="25"/>
      <c r="AQ1965" s="25"/>
      <c r="AR1965" s="25"/>
      <c r="AS1965" s="25"/>
      <c r="AT1965" s="25"/>
      <c r="AU1965" s="25"/>
      <c r="AV1965" s="25"/>
      <c r="AW1965" s="25"/>
      <c r="AX1965" s="25"/>
    </row>
    <row r="1966" spans="7:50" ht="12.75">
      <c r="G1966" s="49"/>
      <c r="K1966" s="100"/>
      <c r="L1966" s="100"/>
      <c r="M1966" s="106"/>
      <c r="N1966" s="106"/>
      <c r="O1966" s="27"/>
      <c r="P1966" s="27"/>
      <c r="Q1966" s="27"/>
      <c r="R1966" s="27"/>
      <c r="S1966" s="27"/>
      <c r="T1966" s="27"/>
      <c r="U1966" s="27"/>
      <c r="V1966" s="27"/>
      <c r="W1966" s="27"/>
      <c r="X1966" s="27"/>
      <c r="Y1966" s="27"/>
      <c r="Z1966" s="27"/>
      <c r="AA1966" s="27"/>
      <c r="AC1966" s="25"/>
      <c r="AD1966" s="25"/>
      <c r="AE1966" s="25"/>
      <c r="AF1966" s="25"/>
      <c r="AG1966" s="25"/>
      <c r="AH1966" s="25"/>
      <c r="AI1966" s="25"/>
      <c r="AJ1966" s="25"/>
      <c r="AK1966" s="25"/>
      <c r="AL1966" s="25"/>
      <c r="AM1966" s="25"/>
      <c r="AN1966" s="25"/>
      <c r="AO1966" s="25"/>
      <c r="AP1966" s="25"/>
      <c r="AQ1966" s="25"/>
      <c r="AR1966" s="25"/>
      <c r="AS1966" s="25"/>
      <c r="AT1966" s="25"/>
      <c r="AU1966" s="25"/>
      <c r="AV1966" s="25"/>
      <c r="AW1966" s="25"/>
      <c r="AX1966" s="25"/>
    </row>
    <row r="1967" spans="7:50" ht="12.75">
      <c r="G1967" s="49"/>
      <c r="K1967" s="100"/>
      <c r="L1967" s="100"/>
      <c r="M1967" s="106"/>
      <c r="N1967" s="106"/>
      <c r="O1967" s="27"/>
      <c r="P1967" s="27"/>
      <c r="Q1967" s="27"/>
      <c r="R1967" s="27"/>
      <c r="S1967" s="27"/>
      <c r="T1967" s="27"/>
      <c r="U1967" s="27"/>
      <c r="V1967" s="27"/>
      <c r="W1967" s="27"/>
      <c r="X1967" s="27"/>
      <c r="Y1967" s="27"/>
      <c r="Z1967" s="27"/>
      <c r="AA1967" s="27"/>
      <c r="AC1967" s="25"/>
      <c r="AD1967" s="25"/>
      <c r="AE1967" s="25"/>
      <c r="AF1967" s="25"/>
      <c r="AG1967" s="25"/>
      <c r="AH1967" s="25"/>
      <c r="AI1967" s="25"/>
      <c r="AJ1967" s="25"/>
      <c r="AK1967" s="25"/>
      <c r="AL1967" s="25"/>
      <c r="AM1967" s="25"/>
      <c r="AN1967" s="25"/>
      <c r="AO1967" s="25"/>
      <c r="AP1967" s="25"/>
      <c r="AQ1967" s="25"/>
      <c r="AR1967" s="25"/>
      <c r="AS1967" s="25"/>
      <c r="AT1967" s="25"/>
      <c r="AU1967" s="25"/>
      <c r="AV1967" s="25"/>
      <c r="AW1967" s="25"/>
      <c r="AX1967" s="25"/>
    </row>
    <row r="1968" spans="7:50" ht="12.75">
      <c r="G1968" s="49"/>
      <c r="K1968" s="100"/>
      <c r="L1968" s="100"/>
      <c r="M1968" s="106"/>
      <c r="N1968" s="106"/>
      <c r="O1968" s="27"/>
      <c r="P1968" s="27"/>
      <c r="Q1968" s="27"/>
      <c r="R1968" s="27"/>
      <c r="S1968" s="27"/>
      <c r="T1968" s="27"/>
      <c r="U1968" s="27"/>
      <c r="V1968" s="27"/>
      <c r="W1968" s="27"/>
      <c r="X1968" s="27"/>
      <c r="Y1968" s="27"/>
      <c r="Z1968" s="27"/>
      <c r="AA1968" s="27"/>
      <c r="AC1968" s="25"/>
      <c r="AD1968" s="25"/>
      <c r="AE1968" s="25"/>
      <c r="AF1968" s="25"/>
      <c r="AG1968" s="25"/>
      <c r="AH1968" s="25"/>
      <c r="AI1968" s="25"/>
      <c r="AJ1968" s="25"/>
      <c r="AK1968" s="25"/>
      <c r="AL1968" s="25"/>
      <c r="AM1968" s="25"/>
      <c r="AN1968" s="25"/>
      <c r="AO1968" s="25"/>
      <c r="AP1968" s="25"/>
      <c r="AQ1968" s="25"/>
      <c r="AR1968" s="25"/>
      <c r="AS1968" s="25"/>
      <c r="AT1968" s="25"/>
      <c r="AU1968" s="25"/>
      <c r="AV1968" s="25"/>
      <c r="AW1968" s="25"/>
      <c r="AX1968" s="25"/>
    </row>
    <row r="1969" spans="7:50" ht="12.75">
      <c r="G1969" s="49"/>
      <c r="K1969" s="100"/>
      <c r="L1969" s="100"/>
      <c r="M1969" s="106"/>
      <c r="N1969" s="106"/>
      <c r="O1969" s="27"/>
      <c r="P1969" s="27"/>
      <c r="Q1969" s="27"/>
      <c r="R1969" s="27"/>
      <c r="S1969" s="27"/>
      <c r="T1969" s="27"/>
      <c r="U1969" s="27"/>
      <c r="V1969" s="27"/>
      <c r="W1969" s="27"/>
      <c r="X1969" s="27"/>
      <c r="Y1969" s="27"/>
      <c r="Z1969" s="27"/>
      <c r="AA1969" s="27"/>
      <c r="AC1969" s="25"/>
      <c r="AD1969" s="25"/>
      <c r="AE1969" s="25"/>
      <c r="AF1969" s="25"/>
      <c r="AG1969" s="25"/>
      <c r="AH1969" s="25"/>
      <c r="AI1969" s="25"/>
      <c r="AJ1969" s="25"/>
      <c r="AK1969" s="25"/>
      <c r="AL1969" s="25"/>
      <c r="AM1969" s="25"/>
      <c r="AN1969" s="25"/>
      <c r="AO1969" s="25"/>
      <c r="AP1969" s="25"/>
      <c r="AQ1969" s="25"/>
      <c r="AR1969" s="25"/>
      <c r="AS1969" s="25"/>
      <c r="AT1969" s="25"/>
      <c r="AU1969" s="25"/>
      <c r="AV1969" s="25"/>
      <c r="AW1969" s="25"/>
      <c r="AX1969" s="25"/>
    </row>
    <row r="1970" spans="7:50" ht="12.75">
      <c r="G1970" s="49"/>
      <c r="K1970" s="100"/>
      <c r="L1970" s="100"/>
      <c r="M1970" s="106"/>
      <c r="N1970" s="106"/>
      <c r="O1970" s="27"/>
      <c r="P1970" s="27"/>
      <c r="Q1970" s="27"/>
      <c r="R1970" s="27"/>
      <c r="S1970" s="27"/>
      <c r="T1970" s="27"/>
      <c r="U1970" s="27"/>
      <c r="V1970" s="27"/>
      <c r="W1970" s="27"/>
      <c r="X1970" s="27"/>
      <c r="Y1970" s="27"/>
      <c r="Z1970" s="27"/>
      <c r="AA1970" s="27"/>
      <c r="AC1970" s="25"/>
      <c r="AD1970" s="25"/>
      <c r="AE1970" s="25"/>
      <c r="AF1970" s="25"/>
      <c r="AG1970" s="25"/>
      <c r="AH1970" s="25"/>
      <c r="AI1970" s="25"/>
      <c r="AJ1970" s="25"/>
      <c r="AK1970" s="25"/>
      <c r="AL1970" s="25"/>
      <c r="AM1970" s="25"/>
      <c r="AN1970" s="25"/>
      <c r="AO1970" s="25"/>
      <c r="AP1970" s="25"/>
      <c r="AQ1970" s="25"/>
      <c r="AR1970" s="25"/>
      <c r="AS1970" s="25"/>
      <c r="AT1970" s="25"/>
      <c r="AU1970" s="25"/>
      <c r="AV1970" s="25"/>
      <c r="AW1970" s="25"/>
      <c r="AX1970" s="25"/>
    </row>
    <row r="1971" spans="7:50" ht="12.75">
      <c r="G1971" s="49"/>
      <c r="K1971" s="100"/>
      <c r="L1971" s="100"/>
      <c r="M1971" s="106"/>
      <c r="N1971" s="106"/>
      <c r="O1971" s="27"/>
      <c r="P1971" s="27"/>
      <c r="Q1971" s="27"/>
      <c r="R1971" s="27"/>
      <c r="S1971" s="27"/>
      <c r="T1971" s="27"/>
      <c r="U1971" s="27"/>
      <c r="V1971" s="27"/>
      <c r="W1971" s="27"/>
      <c r="X1971" s="27"/>
      <c r="Y1971" s="27"/>
      <c r="Z1971" s="27"/>
      <c r="AA1971" s="27"/>
      <c r="AC1971" s="25"/>
      <c r="AD1971" s="25"/>
      <c r="AE1971" s="25"/>
      <c r="AF1971" s="25"/>
      <c r="AG1971" s="25"/>
      <c r="AH1971" s="25"/>
      <c r="AI1971" s="25"/>
      <c r="AJ1971" s="25"/>
      <c r="AK1971" s="25"/>
      <c r="AL1971" s="25"/>
      <c r="AM1971" s="25"/>
      <c r="AN1971" s="25"/>
      <c r="AO1971" s="25"/>
      <c r="AP1971" s="25"/>
      <c r="AQ1971" s="25"/>
      <c r="AR1971" s="25"/>
      <c r="AS1971" s="25"/>
      <c r="AT1971" s="25"/>
      <c r="AU1971" s="25"/>
      <c r="AV1971" s="25"/>
      <c r="AW1971" s="25"/>
      <c r="AX1971" s="25"/>
    </row>
    <row r="1972" spans="7:50" ht="12.75">
      <c r="G1972" s="49"/>
      <c r="K1972" s="100"/>
      <c r="L1972" s="100"/>
      <c r="M1972" s="106"/>
      <c r="N1972" s="106"/>
      <c r="O1972" s="27"/>
      <c r="P1972" s="27"/>
      <c r="Q1972" s="27"/>
      <c r="R1972" s="27"/>
      <c r="S1972" s="27"/>
      <c r="T1972" s="27"/>
      <c r="U1972" s="27"/>
      <c r="V1972" s="27"/>
      <c r="W1972" s="27"/>
      <c r="X1972" s="27"/>
      <c r="Y1972" s="27"/>
      <c r="Z1972" s="27"/>
      <c r="AA1972" s="27"/>
      <c r="AC1972" s="25"/>
      <c r="AD1972" s="25"/>
      <c r="AE1972" s="25"/>
      <c r="AF1972" s="25"/>
      <c r="AG1972" s="25"/>
      <c r="AH1972" s="25"/>
      <c r="AI1972" s="25"/>
      <c r="AJ1972" s="25"/>
      <c r="AK1972" s="25"/>
      <c r="AL1972" s="25"/>
      <c r="AM1972" s="25"/>
      <c r="AN1972" s="25"/>
      <c r="AO1972" s="25"/>
      <c r="AP1972" s="25"/>
      <c r="AQ1972" s="25"/>
      <c r="AR1972" s="25"/>
      <c r="AS1972" s="25"/>
      <c r="AT1972" s="25"/>
      <c r="AU1972" s="25"/>
      <c r="AV1972" s="25"/>
      <c r="AW1972" s="25"/>
      <c r="AX1972" s="25"/>
    </row>
    <row r="1973" spans="7:50" ht="12.75">
      <c r="G1973" s="49"/>
      <c r="K1973" s="100"/>
      <c r="L1973" s="100"/>
      <c r="M1973" s="106"/>
      <c r="N1973" s="106"/>
      <c r="O1973" s="27"/>
      <c r="P1973" s="27"/>
      <c r="Q1973" s="27"/>
      <c r="R1973" s="27"/>
      <c r="S1973" s="27"/>
      <c r="T1973" s="27"/>
      <c r="U1973" s="27"/>
      <c r="V1973" s="27"/>
      <c r="W1973" s="27"/>
      <c r="X1973" s="27"/>
      <c r="Y1973" s="27"/>
      <c r="Z1973" s="27"/>
      <c r="AA1973" s="27"/>
      <c r="AC1973" s="25"/>
      <c r="AD1973" s="25"/>
      <c r="AE1973" s="25"/>
      <c r="AF1973" s="25"/>
      <c r="AG1973" s="25"/>
      <c r="AH1973" s="25"/>
      <c r="AI1973" s="25"/>
      <c r="AJ1973" s="25"/>
      <c r="AK1973" s="25"/>
      <c r="AL1973" s="25"/>
      <c r="AM1973" s="25"/>
      <c r="AN1973" s="25"/>
      <c r="AO1973" s="25"/>
      <c r="AP1973" s="25"/>
      <c r="AQ1973" s="25"/>
      <c r="AR1973" s="25"/>
      <c r="AS1973" s="25"/>
      <c r="AT1973" s="25"/>
      <c r="AU1973" s="25"/>
      <c r="AV1973" s="25"/>
      <c r="AW1973" s="25"/>
      <c r="AX1973" s="25"/>
    </row>
    <row r="1974" spans="7:50" ht="12.75">
      <c r="G1974" s="49"/>
      <c r="K1974" s="100"/>
      <c r="L1974" s="100"/>
      <c r="M1974" s="106"/>
      <c r="N1974" s="106"/>
      <c r="O1974" s="27"/>
      <c r="P1974" s="27"/>
      <c r="Q1974" s="27"/>
      <c r="R1974" s="27"/>
      <c r="S1974" s="27"/>
      <c r="T1974" s="27"/>
      <c r="U1974" s="27"/>
      <c r="V1974" s="27"/>
      <c r="W1974" s="27"/>
      <c r="X1974" s="27"/>
      <c r="Y1974" s="27"/>
      <c r="Z1974" s="27"/>
      <c r="AA1974" s="27"/>
      <c r="AC1974" s="25"/>
      <c r="AD1974" s="25"/>
      <c r="AE1974" s="25"/>
      <c r="AF1974" s="25"/>
      <c r="AG1974" s="25"/>
      <c r="AH1974" s="25"/>
      <c r="AI1974" s="25"/>
      <c r="AJ1974" s="25"/>
      <c r="AK1974" s="25"/>
      <c r="AL1974" s="25"/>
      <c r="AM1974" s="25"/>
      <c r="AN1974" s="25"/>
      <c r="AO1974" s="25"/>
      <c r="AP1974" s="25"/>
      <c r="AQ1974" s="25"/>
      <c r="AR1974" s="25"/>
      <c r="AS1974" s="25"/>
      <c r="AT1974" s="25"/>
      <c r="AU1974" s="25"/>
      <c r="AV1974" s="25"/>
      <c r="AW1974" s="25"/>
      <c r="AX1974" s="25"/>
    </row>
    <row r="1975" spans="7:50" ht="12.75">
      <c r="G1975" s="49"/>
      <c r="K1975" s="100"/>
      <c r="L1975" s="100"/>
      <c r="M1975" s="106"/>
      <c r="N1975" s="106"/>
      <c r="O1975" s="27"/>
      <c r="P1975" s="27"/>
      <c r="Q1975" s="27"/>
      <c r="R1975" s="27"/>
      <c r="S1975" s="27"/>
      <c r="T1975" s="27"/>
      <c r="U1975" s="27"/>
      <c r="V1975" s="27"/>
      <c r="W1975" s="27"/>
      <c r="X1975" s="27"/>
      <c r="Y1975" s="27"/>
      <c r="Z1975" s="27"/>
      <c r="AA1975" s="27"/>
      <c r="AC1975" s="25"/>
      <c r="AD1975" s="25"/>
      <c r="AE1975" s="25"/>
      <c r="AF1975" s="25"/>
      <c r="AG1975" s="25"/>
      <c r="AH1975" s="25"/>
      <c r="AI1975" s="25"/>
      <c r="AJ1975" s="25"/>
      <c r="AK1975" s="25"/>
      <c r="AL1975" s="25"/>
      <c r="AM1975" s="25"/>
      <c r="AN1975" s="25"/>
      <c r="AO1975" s="25"/>
      <c r="AP1975" s="25"/>
      <c r="AQ1975" s="25"/>
      <c r="AR1975" s="25"/>
      <c r="AS1975" s="25"/>
      <c r="AT1975" s="25"/>
      <c r="AU1975" s="25"/>
      <c r="AV1975" s="25"/>
      <c r="AW1975" s="25"/>
      <c r="AX1975" s="25"/>
    </row>
    <row r="1976" spans="7:50" ht="12.75">
      <c r="G1976" s="49"/>
      <c r="K1976" s="100"/>
      <c r="L1976" s="100"/>
      <c r="M1976" s="106"/>
      <c r="N1976" s="106"/>
      <c r="O1976" s="27"/>
      <c r="P1976" s="27"/>
      <c r="Q1976" s="27"/>
      <c r="R1976" s="27"/>
      <c r="S1976" s="27"/>
      <c r="T1976" s="27"/>
      <c r="U1976" s="27"/>
      <c r="V1976" s="27"/>
      <c r="W1976" s="27"/>
      <c r="X1976" s="27"/>
      <c r="Y1976" s="27"/>
      <c r="Z1976" s="27"/>
      <c r="AA1976" s="27"/>
      <c r="AC1976" s="25"/>
      <c r="AD1976" s="25"/>
      <c r="AE1976" s="25"/>
      <c r="AF1976" s="25"/>
      <c r="AG1976" s="25"/>
      <c r="AH1976" s="25"/>
      <c r="AI1976" s="25"/>
      <c r="AJ1976" s="25"/>
      <c r="AK1976" s="25"/>
      <c r="AL1976" s="25"/>
      <c r="AM1976" s="25"/>
      <c r="AN1976" s="25"/>
      <c r="AO1976" s="25"/>
      <c r="AP1976" s="25"/>
      <c r="AQ1976" s="25"/>
      <c r="AR1976" s="25"/>
      <c r="AS1976" s="25"/>
      <c r="AT1976" s="25"/>
      <c r="AU1976" s="25"/>
      <c r="AV1976" s="25"/>
      <c r="AW1976" s="25"/>
      <c r="AX1976" s="25"/>
    </row>
    <row r="1977" spans="7:50" ht="12.75">
      <c r="G1977" s="49"/>
      <c r="K1977" s="100"/>
      <c r="L1977" s="100"/>
      <c r="M1977" s="106"/>
      <c r="N1977" s="106"/>
      <c r="O1977" s="27"/>
      <c r="P1977" s="27"/>
      <c r="Q1977" s="27"/>
      <c r="R1977" s="27"/>
      <c r="S1977" s="27"/>
      <c r="T1977" s="27"/>
      <c r="U1977" s="27"/>
      <c r="V1977" s="27"/>
      <c r="W1977" s="27"/>
      <c r="X1977" s="27"/>
      <c r="Y1977" s="27"/>
      <c r="Z1977" s="27"/>
      <c r="AA1977" s="27"/>
      <c r="AC1977" s="25"/>
      <c r="AD1977" s="25"/>
      <c r="AE1977" s="25"/>
      <c r="AF1977" s="25"/>
      <c r="AG1977" s="25"/>
      <c r="AH1977" s="25"/>
      <c r="AI1977" s="25"/>
      <c r="AJ1977" s="25"/>
      <c r="AK1977" s="25"/>
      <c r="AL1977" s="25"/>
      <c r="AM1977" s="25"/>
      <c r="AN1977" s="25"/>
      <c r="AO1977" s="25"/>
      <c r="AP1977" s="25"/>
      <c r="AQ1977" s="25"/>
      <c r="AR1977" s="25"/>
      <c r="AS1977" s="25"/>
      <c r="AT1977" s="25"/>
      <c r="AU1977" s="25"/>
      <c r="AV1977" s="25"/>
      <c r="AW1977" s="25"/>
      <c r="AX1977" s="25"/>
    </row>
    <row r="1978" spans="7:50" ht="12.75">
      <c r="G1978" s="49"/>
      <c r="K1978" s="100"/>
      <c r="L1978" s="100"/>
      <c r="M1978" s="106"/>
      <c r="N1978" s="106"/>
      <c r="O1978" s="27"/>
      <c r="P1978" s="27"/>
      <c r="Q1978" s="27"/>
      <c r="R1978" s="27"/>
      <c r="S1978" s="27"/>
      <c r="T1978" s="27"/>
      <c r="U1978" s="27"/>
      <c r="V1978" s="27"/>
      <c r="W1978" s="27"/>
      <c r="X1978" s="27"/>
      <c r="Y1978" s="27"/>
      <c r="Z1978" s="27"/>
      <c r="AA1978" s="27"/>
      <c r="AC1978" s="25"/>
      <c r="AD1978" s="25"/>
      <c r="AE1978" s="25"/>
      <c r="AF1978" s="25"/>
      <c r="AG1978" s="25"/>
      <c r="AH1978" s="25"/>
      <c r="AI1978" s="25"/>
      <c r="AJ1978" s="25"/>
      <c r="AK1978" s="25"/>
      <c r="AL1978" s="25"/>
      <c r="AM1978" s="25"/>
      <c r="AN1978" s="25"/>
      <c r="AO1978" s="25"/>
      <c r="AP1978" s="25"/>
      <c r="AQ1978" s="25"/>
      <c r="AR1978" s="25"/>
      <c r="AS1978" s="25"/>
      <c r="AT1978" s="25"/>
      <c r="AU1978" s="25"/>
      <c r="AV1978" s="25"/>
      <c r="AW1978" s="25"/>
      <c r="AX1978" s="25"/>
    </row>
    <row r="1979" spans="7:50" ht="12.75">
      <c r="G1979" s="49"/>
      <c r="K1979" s="100"/>
      <c r="L1979" s="100"/>
      <c r="M1979" s="106"/>
      <c r="N1979" s="106"/>
      <c r="O1979" s="27"/>
      <c r="P1979" s="27"/>
      <c r="Q1979" s="27"/>
      <c r="R1979" s="27"/>
      <c r="S1979" s="27"/>
      <c r="T1979" s="27"/>
      <c r="U1979" s="27"/>
      <c r="V1979" s="27"/>
      <c r="W1979" s="27"/>
      <c r="X1979" s="27"/>
      <c r="Y1979" s="27"/>
      <c r="Z1979" s="27"/>
      <c r="AA1979" s="27"/>
      <c r="AC1979" s="25"/>
      <c r="AD1979" s="25"/>
      <c r="AE1979" s="25"/>
      <c r="AF1979" s="25"/>
      <c r="AG1979" s="25"/>
      <c r="AH1979" s="25"/>
      <c r="AI1979" s="25"/>
      <c r="AJ1979" s="25"/>
      <c r="AK1979" s="25"/>
      <c r="AL1979" s="25"/>
      <c r="AM1979" s="25"/>
      <c r="AN1979" s="25"/>
      <c r="AO1979" s="25"/>
      <c r="AP1979" s="25"/>
      <c r="AQ1979" s="25"/>
      <c r="AR1979" s="25"/>
      <c r="AS1979" s="25"/>
      <c r="AT1979" s="25"/>
      <c r="AU1979" s="25"/>
      <c r="AV1979" s="25"/>
      <c r="AW1979" s="25"/>
      <c r="AX1979" s="25"/>
    </row>
    <row r="1980" spans="7:50" ht="12.75">
      <c r="G1980" s="49"/>
      <c r="K1980" s="100"/>
      <c r="L1980" s="100"/>
      <c r="M1980" s="106"/>
      <c r="N1980" s="106"/>
      <c r="O1980" s="27"/>
      <c r="P1980" s="27"/>
      <c r="Q1980" s="27"/>
      <c r="R1980" s="27"/>
      <c r="S1980" s="27"/>
      <c r="T1980" s="27"/>
      <c r="U1980" s="27"/>
      <c r="V1980" s="27"/>
      <c r="W1980" s="27"/>
      <c r="X1980" s="27"/>
      <c r="Y1980" s="27"/>
      <c r="Z1980" s="27"/>
      <c r="AA1980" s="27"/>
      <c r="AC1980" s="25"/>
      <c r="AD1980" s="25"/>
      <c r="AE1980" s="25"/>
      <c r="AF1980" s="25"/>
      <c r="AG1980" s="25"/>
      <c r="AH1980" s="25"/>
      <c r="AI1980" s="25"/>
      <c r="AJ1980" s="25"/>
      <c r="AK1980" s="25"/>
      <c r="AL1980" s="25"/>
      <c r="AM1980" s="25"/>
      <c r="AN1980" s="25"/>
      <c r="AO1980" s="25"/>
      <c r="AP1980" s="25"/>
      <c r="AQ1980" s="25"/>
      <c r="AR1980" s="25"/>
      <c r="AS1980" s="25"/>
      <c r="AT1980" s="25"/>
      <c r="AU1980" s="25"/>
      <c r="AV1980" s="25"/>
      <c r="AW1980" s="25"/>
      <c r="AX1980" s="25"/>
    </row>
    <row r="1981" spans="7:50" ht="12.75">
      <c r="G1981" s="49"/>
      <c r="K1981" s="100"/>
      <c r="L1981" s="100"/>
      <c r="M1981" s="106"/>
      <c r="N1981" s="106"/>
      <c r="O1981" s="27"/>
      <c r="P1981" s="27"/>
      <c r="Q1981" s="27"/>
      <c r="R1981" s="27"/>
      <c r="S1981" s="27"/>
      <c r="T1981" s="27"/>
      <c r="U1981" s="27"/>
      <c r="V1981" s="27"/>
      <c r="W1981" s="27"/>
      <c r="X1981" s="27"/>
      <c r="Y1981" s="27"/>
      <c r="Z1981" s="27"/>
      <c r="AA1981" s="27"/>
      <c r="AC1981" s="25"/>
      <c r="AD1981" s="25"/>
      <c r="AE1981" s="25"/>
      <c r="AF1981" s="25"/>
      <c r="AG1981" s="25"/>
      <c r="AH1981" s="25"/>
      <c r="AI1981" s="25"/>
      <c r="AJ1981" s="25"/>
      <c r="AK1981" s="25"/>
      <c r="AL1981" s="25"/>
      <c r="AM1981" s="25"/>
      <c r="AN1981" s="25"/>
      <c r="AO1981" s="25"/>
      <c r="AP1981" s="25"/>
      <c r="AQ1981" s="25"/>
      <c r="AR1981" s="25"/>
      <c r="AS1981" s="25"/>
      <c r="AT1981" s="25"/>
      <c r="AU1981" s="25"/>
      <c r="AV1981" s="25"/>
      <c r="AW1981" s="25"/>
      <c r="AX1981" s="25"/>
    </row>
    <row r="1982" spans="7:50" ht="12.75">
      <c r="G1982" s="49"/>
      <c r="K1982" s="100"/>
      <c r="L1982" s="100"/>
      <c r="M1982" s="106"/>
      <c r="N1982" s="106"/>
      <c r="O1982" s="27"/>
      <c r="P1982" s="27"/>
      <c r="Q1982" s="27"/>
      <c r="R1982" s="27"/>
      <c r="S1982" s="27"/>
      <c r="T1982" s="27"/>
      <c r="U1982" s="27"/>
      <c r="V1982" s="27"/>
      <c r="W1982" s="27"/>
      <c r="X1982" s="27"/>
      <c r="Y1982" s="27"/>
      <c r="Z1982" s="27"/>
      <c r="AA1982" s="27"/>
      <c r="AC1982" s="25"/>
      <c r="AD1982" s="25"/>
      <c r="AE1982" s="25"/>
      <c r="AF1982" s="25"/>
      <c r="AG1982" s="25"/>
      <c r="AH1982" s="25"/>
      <c r="AI1982" s="25"/>
      <c r="AJ1982" s="25"/>
      <c r="AK1982" s="25"/>
      <c r="AL1982" s="25"/>
      <c r="AM1982" s="25"/>
      <c r="AN1982" s="25"/>
      <c r="AO1982" s="25"/>
      <c r="AP1982" s="25"/>
      <c r="AQ1982" s="25"/>
      <c r="AR1982" s="25"/>
      <c r="AS1982" s="25"/>
      <c r="AT1982" s="25"/>
      <c r="AU1982" s="25"/>
      <c r="AV1982" s="25"/>
      <c r="AW1982" s="25"/>
      <c r="AX1982" s="25"/>
    </row>
    <row r="1983" spans="7:50" ht="12.75">
      <c r="G1983" s="49"/>
      <c r="K1983" s="100"/>
      <c r="L1983" s="100"/>
      <c r="M1983" s="106"/>
      <c r="N1983" s="106"/>
      <c r="O1983" s="27"/>
      <c r="P1983" s="27"/>
      <c r="Q1983" s="27"/>
      <c r="R1983" s="27"/>
      <c r="S1983" s="27"/>
      <c r="T1983" s="27"/>
      <c r="U1983" s="27"/>
      <c r="V1983" s="27"/>
      <c r="W1983" s="27"/>
      <c r="X1983" s="27"/>
      <c r="Y1983" s="27"/>
      <c r="Z1983" s="27"/>
      <c r="AA1983" s="27"/>
      <c r="AC1983" s="25"/>
      <c r="AD1983" s="25"/>
      <c r="AE1983" s="25"/>
      <c r="AF1983" s="25"/>
      <c r="AG1983" s="25"/>
      <c r="AH1983" s="25"/>
      <c r="AI1983" s="25"/>
      <c r="AJ1983" s="25"/>
      <c r="AK1983" s="25"/>
      <c r="AL1983" s="25"/>
      <c r="AM1983" s="25"/>
      <c r="AN1983" s="25"/>
      <c r="AO1983" s="25"/>
      <c r="AP1983" s="25"/>
      <c r="AQ1983" s="25"/>
      <c r="AR1983" s="25"/>
      <c r="AS1983" s="25"/>
      <c r="AT1983" s="25"/>
      <c r="AU1983" s="25"/>
      <c r="AV1983" s="25"/>
      <c r="AW1983" s="25"/>
      <c r="AX1983" s="25"/>
    </row>
    <row r="1984" spans="7:50" ht="12.75">
      <c r="G1984" s="49"/>
      <c r="K1984" s="100"/>
      <c r="L1984" s="100"/>
      <c r="M1984" s="106"/>
      <c r="N1984" s="106"/>
      <c r="O1984" s="27"/>
      <c r="P1984" s="27"/>
      <c r="Q1984" s="27"/>
      <c r="R1984" s="27"/>
      <c r="S1984" s="27"/>
      <c r="T1984" s="27"/>
      <c r="U1984" s="27"/>
      <c r="V1984" s="27"/>
      <c r="W1984" s="27"/>
      <c r="X1984" s="27"/>
      <c r="Y1984" s="27"/>
      <c r="Z1984" s="27"/>
      <c r="AA1984" s="27"/>
      <c r="AC1984" s="25"/>
      <c r="AD1984" s="25"/>
      <c r="AE1984" s="25"/>
      <c r="AF1984" s="25"/>
      <c r="AG1984" s="25"/>
      <c r="AH1984" s="25"/>
      <c r="AI1984" s="25"/>
      <c r="AJ1984" s="25"/>
      <c r="AK1984" s="25"/>
      <c r="AL1984" s="25"/>
      <c r="AM1984" s="25"/>
      <c r="AN1984" s="25"/>
      <c r="AO1984" s="25"/>
      <c r="AP1984" s="25"/>
      <c r="AQ1984" s="25"/>
      <c r="AR1984" s="25"/>
      <c r="AS1984" s="25"/>
      <c r="AT1984" s="25"/>
      <c r="AU1984" s="25"/>
      <c r="AV1984" s="25"/>
      <c r="AW1984" s="25"/>
      <c r="AX1984" s="25"/>
    </row>
    <row r="1985" spans="7:50" ht="12.75">
      <c r="G1985" s="49"/>
      <c r="K1985" s="100"/>
      <c r="L1985" s="100"/>
      <c r="M1985" s="106"/>
      <c r="N1985" s="106"/>
      <c r="O1985" s="27"/>
      <c r="P1985" s="27"/>
      <c r="Q1985" s="27"/>
      <c r="R1985" s="27"/>
      <c r="S1985" s="27"/>
      <c r="T1985" s="27"/>
      <c r="U1985" s="27"/>
      <c r="V1985" s="27"/>
      <c r="W1985" s="27"/>
      <c r="X1985" s="27"/>
      <c r="Y1985" s="27"/>
      <c r="Z1985" s="27"/>
      <c r="AA1985" s="27"/>
      <c r="AC1985" s="25"/>
      <c r="AD1985" s="25"/>
      <c r="AE1985" s="25"/>
      <c r="AF1985" s="25"/>
      <c r="AG1985" s="25"/>
      <c r="AH1985" s="25"/>
      <c r="AI1985" s="25"/>
      <c r="AJ1985" s="25"/>
      <c r="AK1985" s="25"/>
      <c r="AL1985" s="25"/>
      <c r="AM1985" s="25"/>
      <c r="AN1985" s="25"/>
      <c r="AO1985" s="25"/>
      <c r="AP1985" s="25"/>
      <c r="AQ1985" s="25"/>
      <c r="AR1985" s="25"/>
      <c r="AS1985" s="25"/>
      <c r="AT1985" s="25"/>
      <c r="AU1985" s="25"/>
      <c r="AV1985" s="25"/>
      <c r="AW1985" s="25"/>
      <c r="AX1985" s="25"/>
    </row>
    <row r="1986" spans="7:50" ht="12.75">
      <c r="G1986" s="49"/>
      <c r="K1986" s="100"/>
      <c r="L1986" s="100"/>
      <c r="M1986" s="106"/>
      <c r="N1986" s="106"/>
      <c r="O1986" s="27"/>
      <c r="P1986" s="27"/>
      <c r="Q1986" s="27"/>
      <c r="R1986" s="27"/>
      <c r="S1986" s="27"/>
      <c r="T1986" s="27"/>
      <c r="U1986" s="27"/>
      <c r="V1986" s="27"/>
      <c r="W1986" s="27"/>
      <c r="X1986" s="27"/>
      <c r="Y1986" s="27"/>
      <c r="Z1986" s="27"/>
      <c r="AA1986" s="27"/>
      <c r="AC1986" s="25"/>
      <c r="AD1986" s="25"/>
      <c r="AE1986" s="25"/>
      <c r="AF1986" s="25"/>
      <c r="AG1986" s="25"/>
      <c r="AH1986" s="25"/>
      <c r="AI1986" s="25"/>
      <c r="AJ1986" s="25"/>
      <c r="AK1986" s="25"/>
      <c r="AL1986" s="25"/>
      <c r="AM1986" s="25"/>
      <c r="AN1986" s="25"/>
      <c r="AO1986" s="25"/>
      <c r="AP1986" s="25"/>
      <c r="AQ1986" s="25"/>
      <c r="AR1986" s="25"/>
      <c r="AS1986" s="25"/>
      <c r="AT1986" s="25"/>
      <c r="AU1986" s="25"/>
      <c r="AV1986" s="25"/>
      <c r="AW1986" s="25"/>
      <c r="AX1986" s="25"/>
    </row>
    <row r="1987" spans="7:50" ht="12.75">
      <c r="G1987" s="49"/>
      <c r="K1987" s="100"/>
      <c r="L1987" s="100"/>
      <c r="M1987" s="106"/>
      <c r="N1987" s="106"/>
      <c r="O1987" s="27"/>
      <c r="P1987" s="27"/>
      <c r="Q1987" s="27"/>
      <c r="R1987" s="27"/>
      <c r="S1987" s="27"/>
      <c r="T1987" s="27"/>
      <c r="U1987" s="27"/>
      <c r="V1987" s="27"/>
      <c r="W1987" s="27"/>
      <c r="X1987" s="27"/>
      <c r="Y1987" s="27"/>
      <c r="Z1987" s="27"/>
      <c r="AA1987" s="27"/>
      <c r="AC1987" s="25"/>
      <c r="AD1987" s="25"/>
      <c r="AE1987" s="25"/>
      <c r="AF1987" s="25"/>
      <c r="AG1987" s="25"/>
      <c r="AH1987" s="25"/>
      <c r="AI1987" s="25"/>
      <c r="AJ1987" s="25"/>
      <c r="AK1987" s="25"/>
      <c r="AL1987" s="25"/>
      <c r="AM1987" s="25"/>
      <c r="AN1987" s="25"/>
      <c r="AO1987" s="25"/>
      <c r="AP1987" s="25"/>
      <c r="AQ1987" s="25"/>
      <c r="AR1987" s="25"/>
      <c r="AS1987" s="25"/>
      <c r="AT1987" s="25"/>
      <c r="AU1987" s="25"/>
      <c r="AV1987" s="25"/>
      <c r="AW1987" s="25"/>
      <c r="AX1987" s="25"/>
    </row>
    <row r="1988" spans="7:50" ht="12.75">
      <c r="G1988" s="49"/>
      <c r="K1988" s="100"/>
      <c r="L1988" s="100"/>
      <c r="M1988" s="106"/>
      <c r="N1988" s="106"/>
      <c r="O1988" s="27"/>
      <c r="P1988" s="27"/>
      <c r="Q1988" s="27"/>
      <c r="R1988" s="27"/>
      <c r="S1988" s="27"/>
      <c r="T1988" s="27"/>
      <c r="U1988" s="27"/>
      <c r="V1988" s="27"/>
      <c r="W1988" s="27"/>
      <c r="X1988" s="27"/>
      <c r="Y1988" s="27"/>
      <c r="Z1988" s="27"/>
      <c r="AA1988" s="27"/>
      <c r="AC1988" s="25"/>
      <c r="AD1988" s="25"/>
      <c r="AE1988" s="25"/>
      <c r="AF1988" s="25"/>
      <c r="AG1988" s="25"/>
      <c r="AH1988" s="25"/>
      <c r="AI1988" s="25"/>
      <c r="AJ1988" s="25"/>
      <c r="AK1988" s="25"/>
      <c r="AL1988" s="25"/>
      <c r="AM1988" s="25"/>
      <c r="AN1988" s="25"/>
      <c r="AO1988" s="25"/>
      <c r="AP1988" s="25"/>
      <c r="AQ1988" s="25"/>
      <c r="AR1988" s="25"/>
      <c r="AS1988" s="25"/>
      <c r="AT1988" s="25"/>
      <c r="AU1988" s="25"/>
      <c r="AV1988" s="25"/>
      <c r="AW1988" s="25"/>
      <c r="AX1988" s="25"/>
    </row>
    <row r="1989" spans="7:50" ht="12.75">
      <c r="G1989" s="49"/>
      <c r="K1989" s="100"/>
      <c r="L1989" s="100"/>
      <c r="M1989" s="106"/>
      <c r="N1989" s="106"/>
      <c r="O1989" s="27"/>
      <c r="P1989" s="27"/>
      <c r="Q1989" s="27"/>
      <c r="R1989" s="27"/>
      <c r="S1989" s="27"/>
      <c r="T1989" s="27"/>
      <c r="U1989" s="27"/>
      <c r="V1989" s="27"/>
      <c r="W1989" s="27"/>
      <c r="X1989" s="27"/>
      <c r="Y1989" s="27"/>
      <c r="Z1989" s="27"/>
      <c r="AA1989" s="27"/>
      <c r="AC1989" s="25"/>
      <c r="AD1989" s="25"/>
      <c r="AE1989" s="25"/>
      <c r="AF1989" s="25"/>
      <c r="AG1989" s="25"/>
      <c r="AH1989" s="25"/>
      <c r="AI1989" s="25"/>
      <c r="AJ1989" s="25"/>
      <c r="AK1989" s="25"/>
      <c r="AL1989" s="25"/>
      <c r="AM1989" s="25"/>
      <c r="AN1989" s="25"/>
      <c r="AO1989" s="25"/>
      <c r="AP1989" s="25"/>
      <c r="AQ1989" s="25"/>
      <c r="AR1989" s="25"/>
      <c r="AS1989" s="25"/>
      <c r="AT1989" s="25"/>
      <c r="AU1989" s="25"/>
      <c r="AV1989" s="25"/>
      <c r="AW1989" s="25"/>
      <c r="AX1989" s="25"/>
    </row>
    <row r="1990" spans="7:50" ht="12.75">
      <c r="G1990" s="49"/>
      <c r="K1990" s="100"/>
      <c r="L1990" s="100"/>
      <c r="M1990" s="106"/>
      <c r="N1990" s="106"/>
      <c r="O1990" s="27"/>
      <c r="P1990" s="27"/>
      <c r="Q1990" s="27"/>
      <c r="R1990" s="27"/>
      <c r="S1990" s="27"/>
      <c r="T1990" s="27"/>
      <c r="U1990" s="27"/>
      <c r="V1990" s="27"/>
      <c r="W1990" s="27"/>
      <c r="X1990" s="27"/>
      <c r="Y1990" s="27"/>
      <c r="Z1990" s="27"/>
      <c r="AA1990" s="27"/>
      <c r="AC1990" s="25"/>
      <c r="AD1990" s="25"/>
      <c r="AE1990" s="25"/>
      <c r="AF1990" s="25"/>
      <c r="AG1990" s="25"/>
      <c r="AH1990" s="25"/>
      <c r="AI1990" s="25"/>
      <c r="AJ1990" s="25"/>
      <c r="AK1990" s="25"/>
      <c r="AL1990" s="25"/>
      <c r="AM1990" s="25"/>
      <c r="AN1990" s="25"/>
      <c r="AO1990" s="25"/>
      <c r="AP1990" s="25"/>
      <c r="AQ1990" s="25"/>
      <c r="AR1990" s="25"/>
      <c r="AS1990" s="25"/>
      <c r="AT1990" s="25"/>
      <c r="AU1990" s="25"/>
      <c r="AV1990" s="25"/>
      <c r="AW1990" s="25"/>
      <c r="AX1990" s="25"/>
    </row>
    <row r="1991" spans="7:50" ht="12.75">
      <c r="G1991" s="49"/>
      <c r="K1991" s="100"/>
      <c r="L1991" s="100"/>
      <c r="M1991" s="106"/>
      <c r="N1991" s="106"/>
      <c r="O1991" s="27"/>
      <c r="P1991" s="27"/>
      <c r="Q1991" s="27"/>
      <c r="R1991" s="27"/>
      <c r="S1991" s="27"/>
      <c r="T1991" s="27"/>
      <c r="U1991" s="27"/>
      <c r="V1991" s="27"/>
      <c r="W1991" s="27"/>
      <c r="X1991" s="27"/>
      <c r="Y1991" s="27"/>
      <c r="Z1991" s="27"/>
      <c r="AA1991" s="27"/>
      <c r="AC1991" s="25"/>
      <c r="AD1991" s="25"/>
      <c r="AE1991" s="25"/>
      <c r="AF1991" s="25"/>
      <c r="AG1991" s="25"/>
      <c r="AH1991" s="25"/>
      <c r="AI1991" s="25"/>
      <c r="AJ1991" s="25"/>
      <c r="AK1991" s="25"/>
      <c r="AL1991" s="25"/>
      <c r="AM1991" s="25"/>
      <c r="AN1991" s="25"/>
      <c r="AO1991" s="25"/>
      <c r="AP1991" s="25"/>
      <c r="AQ1991" s="25"/>
      <c r="AR1991" s="25"/>
      <c r="AS1991" s="25"/>
      <c r="AT1991" s="25"/>
      <c r="AU1991" s="25"/>
      <c r="AV1991" s="25"/>
      <c r="AW1991" s="25"/>
      <c r="AX1991" s="25"/>
    </row>
    <row r="1992" spans="7:50" ht="12.75">
      <c r="G1992" s="49"/>
      <c r="K1992" s="100"/>
      <c r="L1992" s="100"/>
      <c r="M1992" s="106"/>
      <c r="N1992" s="106"/>
      <c r="O1992" s="27"/>
      <c r="P1992" s="27"/>
      <c r="Q1992" s="27"/>
      <c r="R1992" s="27"/>
      <c r="S1992" s="27"/>
      <c r="T1992" s="27"/>
      <c r="U1992" s="27"/>
      <c r="V1992" s="27"/>
      <c r="W1992" s="27"/>
      <c r="X1992" s="27"/>
      <c r="Y1992" s="27"/>
      <c r="Z1992" s="27"/>
      <c r="AA1992" s="27"/>
      <c r="AC1992" s="25"/>
      <c r="AD1992" s="25"/>
      <c r="AE1992" s="25"/>
      <c r="AF1992" s="25"/>
      <c r="AG1992" s="25"/>
      <c r="AH1992" s="25"/>
      <c r="AI1992" s="25"/>
      <c r="AJ1992" s="25"/>
      <c r="AK1992" s="25"/>
      <c r="AL1992" s="25"/>
      <c r="AM1992" s="25"/>
      <c r="AN1992" s="25"/>
      <c r="AO1992" s="25"/>
      <c r="AP1992" s="25"/>
      <c r="AQ1992" s="25"/>
      <c r="AR1992" s="25"/>
      <c r="AS1992" s="25"/>
      <c r="AT1992" s="25"/>
      <c r="AU1992" s="25"/>
      <c r="AV1992" s="25"/>
      <c r="AW1992" s="25"/>
      <c r="AX1992" s="25"/>
    </row>
    <row r="1993" spans="7:50" ht="12.75">
      <c r="G1993" s="49"/>
      <c r="K1993" s="100"/>
      <c r="L1993" s="100"/>
      <c r="M1993" s="106"/>
      <c r="N1993" s="106"/>
      <c r="O1993" s="27"/>
      <c r="P1993" s="27"/>
      <c r="Q1993" s="27"/>
      <c r="R1993" s="27"/>
      <c r="S1993" s="27"/>
      <c r="T1993" s="27"/>
      <c r="U1993" s="27"/>
      <c r="V1993" s="27"/>
      <c r="W1993" s="27"/>
      <c r="X1993" s="27"/>
      <c r="Y1993" s="27"/>
      <c r="Z1993" s="27"/>
      <c r="AA1993" s="27"/>
      <c r="AC1993" s="25"/>
      <c r="AD1993" s="25"/>
      <c r="AE1993" s="25"/>
      <c r="AF1993" s="25"/>
      <c r="AG1993" s="25"/>
      <c r="AH1993" s="25"/>
      <c r="AI1993" s="25"/>
      <c r="AJ1993" s="25"/>
      <c r="AK1993" s="25"/>
      <c r="AL1993" s="25"/>
      <c r="AM1993" s="25"/>
      <c r="AN1993" s="25"/>
      <c r="AO1993" s="25"/>
      <c r="AP1993" s="25"/>
      <c r="AQ1993" s="25"/>
      <c r="AR1993" s="25"/>
      <c r="AS1993" s="25"/>
      <c r="AT1993" s="25"/>
      <c r="AU1993" s="25"/>
      <c r="AV1993" s="25"/>
      <c r="AW1993" s="25"/>
      <c r="AX1993" s="25"/>
    </row>
    <row r="1994" spans="7:50" ht="12.75">
      <c r="G1994" s="49"/>
      <c r="K1994" s="100"/>
      <c r="L1994" s="100"/>
      <c r="M1994" s="106"/>
      <c r="N1994" s="106"/>
      <c r="O1994" s="27"/>
      <c r="P1994" s="27"/>
      <c r="Q1994" s="27"/>
      <c r="R1994" s="27"/>
      <c r="S1994" s="27"/>
      <c r="T1994" s="27"/>
      <c r="U1994" s="27"/>
      <c r="V1994" s="27"/>
      <c r="W1994" s="27"/>
      <c r="X1994" s="27"/>
      <c r="Y1994" s="27"/>
      <c r="Z1994" s="27"/>
      <c r="AA1994" s="27"/>
      <c r="AC1994" s="25"/>
      <c r="AD1994" s="25"/>
      <c r="AE1994" s="25"/>
      <c r="AF1994" s="25"/>
      <c r="AG1994" s="25"/>
      <c r="AH1994" s="25"/>
      <c r="AI1994" s="25"/>
      <c r="AJ1994" s="25"/>
      <c r="AK1994" s="25"/>
      <c r="AL1994" s="25"/>
      <c r="AM1994" s="25"/>
      <c r="AN1994" s="25"/>
      <c r="AO1994" s="25"/>
      <c r="AP1994" s="25"/>
      <c r="AQ1994" s="25"/>
      <c r="AR1994" s="25"/>
      <c r="AS1994" s="25"/>
      <c r="AT1994" s="25"/>
      <c r="AU1994" s="25"/>
      <c r="AV1994" s="25"/>
      <c r="AW1994" s="25"/>
      <c r="AX1994" s="25"/>
    </row>
    <row r="1995" spans="7:50" ht="12.75">
      <c r="G1995" s="49"/>
      <c r="K1995" s="100"/>
      <c r="L1995" s="100"/>
      <c r="M1995" s="106"/>
      <c r="N1995" s="106"/>
      <c r="O1995" s="27"/>
      <c r="P1995" s="27"/>
      <c r="Q1995" s="27"/>
      <c r="R1995" s="27"/>
      <c r="S1995" s="27"/>
      <c r="T1995" s="27"/>
      <c r="U1995" s="27"/>
      <c r="V1995" s="27"/>
      <c r="W1995" s="27"/>
      <c r="X1995" s="27"/>
      <c r="Y1995" s="27"/>
      <c r="Z1995" s="27"/>
      <c r="AA1995" s="27"/>
      <c r="AC1995" s="25"/>
      <c r="AD1995" s="25"/>
      <c r="AE1995" s="25"/>
      <c r="AF1995" s="25"/>
      <c r="AG1995" s="25"/>
      <c r="AH1995" s="25"/>
      <c r="AI1995" s="25"/>
      <c r="AJ1995" s="25"/>
      <c r="AK1995" s="25"/>
      <c r="AL1995" s="25"/>
      <c r="AM1995" s="25"/>
      <c r="AN1995" s="25"/>
      <c r="AO1995" s="25"/>
      <c r="AP1995" s="25"/>
      <c r="AQ1995" s="25"/>
      <c r="AR1995" s="25"/>
      <c r="AS1995" s="25"/>
      <c r="AT1995" s="25"/>
      <c r="AU1995" s="25"/>
      <c r="AV1995" s="25"/>
      <c r="AW1995" s="25"/>
      <c r="AX1995" s="25"/>
    </row>
    <row r="1996" spans="7:50" ht="12.75">
      <c r="G1996" s="49"/>
      <c r="K1996" s="100"/>
      <c r="L1996" s="100"/>
      <c r="M1996" s="106"/>
      <c r="N1996" s="106"/>
      <c r="O1996" s="27"/>
      <c r="P1996" s="27"/>
      <c r="Q1996" s="27"/>
      <c r="R1996" s="27"/>
      <c r="S1996" s="27"/>
      <c r="T1996" s="27"/>
      <c r="U1996" s="27"/>
      <c r="V1996" s="27"/>
      <c r="W1996" s="27"/>
      <c r="X1996" s="27"/>
      <c r="Y1996" s="27"/>
      <c r="Z1996" s="27"/>
      <c r="AA1996" s="27"/>
      <c r="AC1996" s="25"/>
      <c r="AD1996" s="25"/>
      <c r="AE1996" s="25"/>
      <c r="AF1996" s="25"/>
      <c r="AG1996" s="25"/>
      <c r="AH1996" s="25"/>
      <c r="AI1996" s="25"/>
      <c r="AJ1996" s="25"/>
      <c r="AK1996" s="25"/>
      <c r="AL1996" s="25"/>
      <c r="AM1996" s="25"/>
      <c r="AN1996" s="25"/>
      <c r="AO1996" s="25"/>
      <c r="AP1996" s="25"/>
      <c r="AQ1996" s="25"/>
      <c r="AR1996" s="25"/>
      <c r="AS1996" s="25"/>
      <c r="AT1996" s="25"/>
      <c r="AU1996" s="25"/>
      <c r="AV1996" s="25"/>
      <c r="AW1996" s="25"/>
      <c r="AX1996" s="25"/>
    </row>
    <row r="1997" spans="7:50" ht="12.75">
      <c r="G1997" s="49"/>
      <c r="K1997" s="100"/>
      <c r="L1997" s="100"/>
      <c r="M1997" s="106"/>
      <c r="N1997" s="106"/>
      <c r="O1997" s="27"/>
      <c r="P1997" s="27"/>
      <c r="Q1997" s="27"/>
      <c r="R1997" s="27"/>
      <c r="S1997" s="27"/>
      <c r="T1997" s="27"/>
      <c r="U1997" s="27"/>
      <c r="V1997" s="27"/>
      <c r="W1997" s="27"/>
      <c r="X1997" s="27"/>
      <c r="Y1997" s="27"/>
      <c r="Z1997" s="27"/>
      <c r="AA1997" s="27"/>
      <c r="AC1997" s="25"/>
      <c r="AD1997" s="25"/>
      <c r="AE1997" s="25"/>
      <c r="AF1997" s="25"/>
      <c r="AG1997" s="25"/>
      <c r="AH1997" s="25"/>
      <c r="AI1997" s="25"/>
      <c r="AJ1997" s="25"/>
      <c r="AK1997" s="25"/>
      <c r="AL1997" s="25"/>
      <c r="AM1997" s="25"/>
      <c r="AN1997" s="25"/>
      <c r="AO1997" s="25"/>
      <c r="AP1997" s="25"/>
      <c r="AQ1997" s="25"/>
      <c r="AR1997" s="25"/>
      <c r="AS1997" s="25"/>
      <c r="AT1997" s="25"/>
      <c r="AU1997" s="25"/>
      <c r="AV1997" s="25"/>
      <c r="AW1997" s="25"/>
      <c r="AX1997" s="25"/>
    </row>
    <row r="1998" spans="7:50" ht="12.75">
      <c r="G1998" s="49"/>
      <c r="K1998" s="100"/>
      <c r="L1998" s="100"/>
      <c r="M1998" s="106"/>
      <c r="N1998" s="106"/>
      <c r="O1998" s="27"/>
      <c r="P1998" s="27"/>
      <c r="Q1998" s="27"/>
      <c r="R1998" s="27"/>
      <c r="S1998" s="27"/>
      <c r="T1998" s="27"/>
      <c r="U1998" s="27"/>
      <c r="V1998" s="27"/>
      <c r="W1998" s="27"/>
      <c r="X1998" s="27"/>
      <c r="Y1998" s="27"/>
      <c r="Z1998" s="27"/>
      <c r="AA1998" s="27"/>
      <c r="AC1998" s="25"/>
      <c r="AD1998" s="25"/>
      <c r="AE1998" s="25"/>
      <c r="AF1998" s="25"/>
      <c r="AG1998" s="25"/>
      <c r="AH1998" s="25"/>
      <c r="AI1998" s="25"/>
      <c r="AJ1998" s="25"/>
      <c r="AK1998" s="25"/>
      <c r="AL1998" s="25"/>
      <c r="AM1998" s="25"/>
      <c r="AN1998" s="25"/>
      <c r="AO1998" s="25"/>
      <c r="AP1998" s="25"/>
      <c r="AQ1998" s="25"/>
      <c r="AR1998" s="25"/>
      <c r="AS1998" s="25"/>
      <c r="AT1998" s="25"/>
      <c r="AU1998" s="25"/>
      <c r="AV1998" s="25"/>
      <c r="AW1998" s="25"/>
      <c r="AX1998" s="25"/>
    </row>
    <row r="1999" spans="7:50" ht="12.75">
      <c r="G1999" s="49"/>
      <c r="K1999" s="100"/>
      <c r="L1999" s="100"/>
      <c r="M1999" s="106"/>
      <c r="N1999" s="106"/>
      <c r="O1999" s="27"/>
      <c r="P1999" s="27"/>
      <c r="Q1999" s="27"/>
      <c r="R1999" s="27"/>
      <c r="S1999" s="27"/>
      <c r="T1999" s="27"/>
      <c r="U1999" s="27"/>
      <c r="V1999" s="27"/>
      <c r="W1999" s="27"/>
      <c r="X1999" s="27"/>
      <c r="Y1999" s="27"/>
      <c r="Z1999" s="27"/>
      <c r="AA1999" s="27"/>
      <c r="AC1999" s="25"/>
      <c r="AD1999" s="25"/>
      <c r="AE1999" s="25"/>
      <c r="AF1999" s="25"/>
      <c r="AG1999" s="25"/>
      <c r="AH1999" s="25"/>
      <c r="AI1999" s="25"/>
      <c r="AJ1999" s="25"/>
      <c r="AK1999" s="25"/>
      <c r="AL1999" s="25"/>
      <c r="AM1999" s="25"/>
      <c r="AN1999" s="25"/>
      <c r="AO1999" s="25"/>
      <c r="AP1999" s="25"/>
      <c r="AQ1999" s="25"/>
      <c r="AR1999" s="25"/>
      <c r="AS1999" s="25"/>
      <c r="AT1999" s="25"/>
      <c r="AU1999" s="25"/>
      <c r="AV1999" s="25"/>
      <c r="AW1999" s="25"/>
      <c r="AX1999" s="25"/>
    </row>
    <row r="2000" spans="7:50" ht="12.75">
      <c r="G2000" s="49"/>
      <c r="K2000" s="100"/>
      <c r="L2000" s="100"/>
      <c r="M2000" s="106"/>
      <c r="N2000" s="106"/>
      <c r="O2000" s="27"/>
      <c r="P2000" s="27"/>
      <c r="Q2000" s="27"/>
      <c r="R2000" s="27"/>
      <c r="S2000" s="27"/>
      <c r="T2000" s="27"/>
      <c r="U2000" s="27"/>
      <c r="V2000" s="27"/>
      <c r="W2000" s="27"/>
      <c r="X2000" s="27"/>
      <c r="Y2000" s="27"/>
      <c r="Z2000" s="27"/>
      <c r="AA2000" s="27"/>
      <c r="AC2000" s="25"/>
      <c r="AD2000" s="25"/>
      <c r="AE2000" s="25"/>
      <c r="AF2000" s="25"/>
      <c r="AG2000" s="25"/>
      <c r="AH2000" s="25"/>
      <c r="AI2000" s="25"/>
      <c r="AJ2000" s="25"/>
      <c r="AK2000" s="25"/>
      <c r="AL2000" s="25"/>
      <c r="AM2000" s="25"/>
      <c r="AN2000" s="25"/>
      <c r="AO2000" s="25"/>
      <c r="AP2000" s="25"/>
      <c r="AQ2000" s="25"/>
      <c r="AR2000" s="25"/>
      <c r="AS2000" s="25"/>
      <c r="AT2000" s="25"/>
      <c r="AU2000" s="25"/>
      <c r="AV2000" s="25"/>
      <c r="AW2000" s="25"/>
      <c r="AX2000" s="25"/>
    </row>
    <row r="2001" spans="7:50" ht="12.75">
      <c r="G2001" s="49"/>
      <c r="K2001" s="100"/>
      <c r="L2001" s="100"/>
      <c r="M2001" s="106"/>
      <c r="N2001" s="106"/>
      <c r="O2001" s="27"/>
      <c r="P2001" s="27"/>
      <c r="Q2001" s="27"/>
      <c r="R2001" s="27"/>
      <c r="S2001" s="27"/>
      <c r="T2001" s="27"/>
      <c r="U2001" s="27"/>
      <c r="V2001" s="27"/>
      <c r="W2001" s="27"/>
      <c r="X2001" s="27"/>
      <c r="Y2001" s="27"/>
      <c r="Z2001" s="27"/>
      <c r="AA2001" s="27"/>
      <c r="AC2001" s="25"/>
      <c r="AD2001" s="25"/>
      <c r="AE2001" s="25"/>
      <c r="AF2001" s="25"/>
      <c r="AG2001" s="25"/>
      <c r="AH2001" s="25"/>
      <c r="AI2001" s="25"/>
      <c r="AJ2001" s="25"/>
      <c r="AK2001" s="25"/>
      <c r="AL2001" s="25"/>
      <c r="AM2001" s="25"/>
      <c r="AN2001" s="25"/>
      <c r="AO2001" s="25"/>
      <c r="AP2001" s="25"/>
      <c r="AQ2001" s="25"/>
      <c r="AR2001" s="25"/>
      <c r="AS2001" s="25"/>
      <c r="AT2001" s="25"/>
      <c r="AU2001" s="25"/>
      <c r="AV2001" s="25"/>
      <c r="AW2001" s="25"/>
      <c r="AX2001" s="25"/>
    </row>
    <row r="2002" spans="7:50" ht="12.75">
      <c r="G2002" s="49"/>
      <c r="K2002" s="100"/>
      <c r="L2002" s="100"/>
      <c r="M2002" s="106"/>
      <c r="N2002" s="106"/>
      <c r="O2002" s="27"/>
      <c r="P2002" s="27"/>
      <c r="Q2002" s="27"/>
      <c r="R2002" s="27"/>
      <c r="S2002" s="27"/>
      <c r="T2002" s="27"/>
      <c r="U2002" s="27"/>
      <c r="V2002" s="27"/>
      <c r="W2002" s="27"/>
      <c r="X2002" s="27"/>
      <c r="Y2002" s="27"/>
      <c r="Z2002" s="27"/>
      <c r="AA2002" s="27"/>
      <c r="AC2002" s="25"/>
      <c r="AD2002" s="25"/>
      <c r="AE2002" s="25"/>
      <c r="AF2002" s="25"/>
      <c r="AG2002" s="25"/>
      <c r="AH2002" s="25"/>
      <c r="AI2002" s="25"/>
      <c r="AJ2002" s="25"/>
      <c r="AK2002" s="25"/>
      <c r="AL2002" s="25"/>
      <c r="AM2002" s="25"/>
      <c r="AN2002" s="25"/>
      <c r="AO2002" s="25"/>
      <c r="AP2002" s="25"/>
      <c r="AQ2002" s="25"/>
      <c r="AR2002" s="25"/>
      <c r="AS2002" s="25"/>
      <c r="AT2002" s="25"/>
      <c r="AU2002" s="25"/>
      <c r="AV2002" s="25"/>
      <c r="AW2002" s="25"/>
      <c r="AX2002" s="25"/>
    </row>
    <row r="2003" spans="7:50" ht="12.75">
      <c r="G2003" s="49"/>
      <c r="K2003" s="100"/>
      <c r="L2003" s="100"/>
      <c r="M2003" s="106"/>
      <c r="N2003" s="106"/>
      <c r="O2003" s="27"/>
      <c r="P2003" s="27"/>
      <c r="Q2003" s="27"/>
      <c r="R2003" s="27"/>
      <c r="S2003" s="27"/>
      <c r="T2003" s="27"/>
      <c r="U2003" s="27"/>
      <c r="V2003" s="27"/>
      <c r="W2003" s="27"/>
      <c r="X2003" s="27"/>
      <c r="Y2003" s="27"/>
      <c r="Z2003" s="27"/>
      <c r="AA2003" s="27"/>
      <c r="AC2003" s="25"/>
      <c r="AD2003" s="25"/>
      <c r="AE2003" s="25"/>
      <c r="AF2003" s="25"/>
      <c r="AG2003" s="25"/>
      <c r="AH2003" s="25"/>
      <c r="AI2003" s="25"/>
      <c r="AJ2003" s="25"/>
      <c r="AK2003" s="25"/>
      <c r="AL2003" s="25"/>
      <c r="AM2003" s="25"/>
      <c r="AN2003" s="25"/>
      <c r="AO2003" s="25"/>
      <c r="AP2003" s="25"/>
      <c r="AQ2003" s="25"/>
      <c r="AR2003" s="25"/>
      <c r="AS2003" s="25"/>
      <c r="AT2003" s="25"/>
      <c r="AU2003" s="25"/>
      <c r="AV2003" s="25"/>
      <c r="AW2003" s="25"/>
      <c r="AX2003" s="25"/>
    </row>
    <row r="2004" spans="7:50" ht="12.75">
      <c r="G2004" s="49"/>
      <c r="K2004" s="100"/>
      <c r="L2004" s="100"/>
      <c r="M2004" s="106"/>
      <c r="N2004" s="106"/>
      <c r="O2004" s="27"/>
      <c r="P2004" s="27"/>
      <c r="Q2004" s="27"/>
      <c r="R2004" s="27"/>
      <c r="S2004" s="27"/>
      <c r="T2004" s="27"/>
      <c r="U2004" s="27"/>
      <c r="V2004" s="27"/>
      <c r="W2004" s="27"/>
      <c r="X2004" s="27"/>
      <c r="Y2004" s="27"/>
      <c r="Z2004" s="27"/>
      <c r="AA2004" s="27"/>
      <c r="AC2004" s="25"/>
      <c r="AD2004" s="25"/>
      <c r="AE2004" s="25"/>
      <c r="AF2004" s="25"/>
      <c r="AG2004" s="25"/>
      <c r="AH2004" s="25"/>
      <c r="AI2004" s="25"/>
      <c r="AJ2004" s="25"/>
      <c r="AK2004" s="25"/>
      <c r="AL2004" s="25"/>
      <c r="AM2004" s="25"/>
      <c r="AN2004" s="25"/>
      <c r="AO2004" s="25"/>
      <c r="AP2004" s="25"/>
      <c r="AQ2004" s="25"/>
      <c r="AR2004" s="25"/>
      <c r="AS2004" s="25"/>
      <c r="AT2004" s="25"/>
      <c r="AU2004" s="25"/>
      <c r="AV2004" s="25"/>
      <c r="AW2004" s="25"/>
      <c r="AX2004" s="25"/>
    </row>
    <row r="2005" spans="7:50" ht="12.75">
      <c r="G2005" s="49"/>
      <c r="K2005" s="100"/>
      <c r="L2005" s="100"/>
      <c r="M2005" s="106"/>
      <c r="N2005" s="106"/>
      <c r="O2005" s="27"/>
      <c r="P2005" s="27"/>
      <c r="Q2005" s="27"/>
      <c r="R2005" s="27"/>
      <c r="S2005" s="27"/>
      <c r="T2005" s="27"/>
      <c r="U2005" s="27"/>
      <c r="V2005" s="27"/>
      <c r="W2005" s="27"/>
      <c r="X2005" s="27"/>
      <c r="Y2005" s="27"/>
      <c r="Z2005" s="27"/>
      <c r="AA2005" s="27"/>
      <c r="AC2005" s="25"/>
      <c r="AD2005" s="25"/>
      <c r="AE2005" s="25"/>
      <c r="AF2005" s="25"/>
      <c r="AG2005" s="25"/>
      <c r="AH2005" s="25"/>
      <c r="AI2005" s="25"/>
      <c r="AJ2005" s="25"/>
      <c r="AK2005" s="25"/>
      <c r="AL2005" s="25"/>
      <c r="AM2005" s="25"/>
      <c r="AN2005" s="25"/>
      <c r="AO2005" s="25"/>
      <c r="AP2005" s="25"/>
      <c r="AQ2005" s="25"/>
      <c r="AR2005" s="25"/>
      <c r="AS2005" s="25"/>
      <c r="AT2005" s="25"/>
      <c r="AU2005" s="25"/>
      <c r="AV2005" s="25"/>
      <c r="AW2005" s="25"/>
      <c r="AX2005" s="25"/>
    </row>
    <row r="2006" spans="7:50" ht="12.75">
      <c r="G2006" s="49"/>
      <c r="K2006" s="100"/>
      <c r="L2006" s="100"/>
      <c r="M2006" s="106"/>
      <c r="N2006" s="106"/>
      <c r="O2006" s="27"/>
      <c r="P2006" s="27"/>
      <c r="Q2006" s="27"/>
      <c r="R2006" s="27"/>
      <c r="S2006" s="27"/>
      <c r="T2006" s="27"/>
      <c r="U2006" s="27"/>
      <c r="V2006" s="27"/>
      <c r="W2006" s="27"/>
      <c r="X2006" s="27"/>
      <c r="Y2006" s="27"/>
      <c r="Z2006" s="27"/>
      <c r="AA2006" s="27"/>
      <c r="AC2006" s="25"/>
      <c r="AD2006" s="25"/>
      <c r="AE2006" s="25"/>
      <c r="AF2006" s="25"/>
      <c r="AG2006" s="25"/>
      <c r="AH2006" s="25"/>
      <c r="AI2006" s="25"/>
      <c r="AJ2006" s="25"/>
      <c r="AK2006" s="25"/>
      <c r="AL2006" s="25"/>
      <c r="AM2006" s="25"/>
      <c r="AN2006" s="25"/>
      <c r="AO2006" s="25"/>
      <c r="AP2006" s="25"/>
      <c r="AQ2006" s="25"/>
      <c r="AR2006" s="25"/>
      <c r="AS2006" s="25"/>
      <c r="AT2006" s="25"/>
      <c r="AU2006" s="25"/>
      <c r="AV2006" s="25"/>
      <c r="AW2006" s="25"/>
      <c r="AX2006" s="25"/>
    </row>
    <row r="2007" spans="7:50" ht="12.75">
      <c r="G2007" s="49"/>
      <c r="K2007" s="100"/>
      <c r="L2007" s="100"/>
      <c r="M2007" s="106"/>
      <c r="N2007" s="106"/>
      <c r="O2007" s="27"/>
      <c r="P2007" s="27"/>
      <c r="Q2007" s="27"/>
      <c r="R2007" s="27"/>
      <c r="S2007" s="27"/>
      <c r="T2007" s="27"/>
      <c r="U2007" s="27"/>
      <c r="V2007" s="27"/>
      <c r="W2007" s="27"/>
      <c r="X2007" s="27"/>
      <c r="Y2007" s="27"/>
      <c r="Z2007" s="27"/>
      <c r="AA2007" s="27"/>
      <c r="AC2007" s="25"/>
      <c r="AD2007" s="25"/>
      <c r="AE2007" s="25"/>
      <c r="AF2007" s="25"/>
      <c r="AG2007" s="25"/>
      <c r="AH2007" s="25"/>
      <c r="AI2007" s="25"/>
      <c r="AJ2007" s="25"/>
      <c r="AK2007" s="25"/>
      <c r="AL2007" s="25"/>
      <c r="AM2007" s="25"/>
      <c r="AN2007" s="25"/>
      <c r="AO2007" s="25"/>
      <c r="AP2007" s="25"/>
      <c r="AQ2007" s="25"/>
      <c r="AR2007" s="25"/>
      <c r="AS2007" s="25"/>
      <c r="AT2007" s="25"/>
      <c r="AU2007" s="25"/>
      <c r="AV2007" s="25"/>
      <c r="AW2007" s="25"/>
      <c r="AX2007" s="25"/>
    </row>
    <row r="2008" spans="7:50" ht="12.75">
      <c r="G2008" s="49"/>
      <c r="K2008" s="100"/>
      <c r="L2008" s="100"/>
      <c r="M2008" s="106"/>
      <c r="N2008" s="106"/>
      <c r="O2008" s="27"/>
      <c r="P2008" s="27"/>
      <c r="Q2008" s="27"/>
      <c r="R2008" s="27"/>
      <c r="S2008" s="27"/>
      <c r="T2008" s="27"/>
      <c r="U2008" s="27"/>
      <c r="V2008" s="27"/>
      <c r="W2008" s="27"/>
      <c r="X2008" s="27"/>
      <c r="Y2008" s="27"/>
      <c r="Z2008" s="27"/>
      <c r="AA2008" s="27"/>
      <c r="AC2008" s="25"/>
      <c r="AD2008" s="25"/>
      <c r="AE2008" s="25"/>
      <c r="AF2008" s="25"/>
      <c r="AG2008" s="25"/>
      <c r="AH2008" s="25"/>
      <c r="AI2008" s="25"/>
      <c r="AJ2008" s="25"/>
      <c r="AK2008" s="25"/>
      <c r="AL2008" s="25"/>
      <c r="AM2008" s="25"/>
      <c r="AN2008" s="25"/>
      <c r="AO2008" s="25"/>
      <c r="AP2008" s="25"/>
      <c r="AQ2008" s="25"/>
      <c r="AR2008" s="25"/>
      <c r="AS2008" s="25"/>
      <c r="AT2008" s="25"/>
      <c r="AU2008" s="25"/>
      <c r="AV2008" s="25"/>
      <c r="AW2008" s="25"/>
      <c r="AX2008" s="25"/>
    </row>
    <row r="2009" spans="7:50" ht="12.75">
      <c r="G2009" s="49"/>
      <c r="K2009" s="100"/>
      <c r="L2009" s="100"/>
      <c r="M2009" s="106"/>
      <c r="N2009" s="106"/>
      <c r="O2009" s="27"/>
      <c r="P2009" s="27"/>
      <c r="Q2009" s="27"/>
      <c r="R2009" s="27"/>
      <c r="S2009" s="27"/>
      <c r="T2009" s="27"/>
      <c r="U2009" s="27"/>
      <c r="V2009" s="27"/>
      <c r="W2009" s="27"/>
      <c r="X2009" s="27"/>
      <c r="Y2009" s="27"/>
      <c r="Z2009" s="27"/>
      <c r="AA2009" s="27"/>
      <c r="AC2009" s="25"/>
      <c r="AD2009" s="25"/>
      <c r="AE2009" s="25"/>
      <c r="AF2009" s="25"/>
      <c r="AG2009" s="25"/>
      <c r="AH2009" s="25"/>
      <c r="AI2009" s="25"/>
      <c r="AJ2009" s="25"/>
      <c r="AK2009" s="25"/>
      <c r="AL2009" s="25"/>
      <c r="AM2009" s="25"/>
      <c r="AN2009" s="25"/>
      <c r="AO2009" s="25"/>
      <c r="AP2009" s="25"/>
      <c r="AQ2009" s="25"/>
      <c r="AR2009" s="25"/>
      <c r="AS2009" s="25"/>
      <c r="AT2009" s="25"/>
      <c r="AU2009" s="25"/>
      <c r="AV2009" s="25"/>
      <c r="AW2009" s="25"/>
      <c r="AX2009" s="25"/>
    </row>
    <row r="2010" spans="7:50" ht="12.75">
      <c r="G2010" s="49"/>
      <c r="K2010" s="100"/>
      <c r="L2010" s="100"/>
      <c r="M2010" s="106"/>
      <c r="N2010" s="106"/>
      <c r="O2010" s="27"/>
      <c r="P2010" s="27"/>
      <c r="Q2010" s="27"/>
      <c r="R2010" s="27"/>
      <c r="S2010" s="27"/>
      <c r="T2010" s="27"/>
      <c r="U2010" s="27"/>
      <c r="V2010" s="27"/>
      <c r="W2010" s="27"/>
      <c r="X2010" s="27"/>
      <c r="Y2010" s="27"/>
      <c r="Z2010" s="27"/>
      <c r="AA2010" s="27"/>
      <c r="AC2010" s="25"/>
      <c r="AD2010" s="25"/>
      <c r="AE2010" s="25"/>
      <c r="AF2010" s="25"/>
      <c r="AG2010" s="25"/>
      <c r="AH2010" s="25"/>
      <c r="AI2010" s="25"/>
      <c r="AJ2010" s="25"/>
      <c r="AK2010" s="25"/>
      <c r="AL2010" s="25"/>
      <c r="AM2010" s="25"/>
      <c r="AN2010" s="25"/>
      <c r="AO2010" s="25"/>
      <c r="AP2010" s="25"/>
      <c r="AQ2010" s="25"/>
      <c r="AR2010" s="25"/>
      <c r="AS2010" s="25"/>
      <c r="AT2010" s="25"/>
      <c r="AU2010" s="25"/>
      <c r="AV2010" s="25"/>
      <c r="AW2010" s="25"/>
      <c r="AX2010" s="25"/>
    </row>
    <row r="2011" spans="7:50" ht="12.75">
      <c r="G2011" s="49"/>
      <c r="K2011" s="100"/>
      <c r="L2011" s="100"/>
      <c r="M2011" s="106"/>
      <c r="N2011" s="106"/>
      <c r="O2011" s="27"/>
      <c r="P2011" s="27"/>
      <c r="Q2011" s="27"/>
      <c r="R2011" s="27"/>
      <c r="S2011" s="27"/>
      <c r="T2011" s="27"/>
      <c r="U2011" s="27"/>
      <c r="V2011" s="27"/>
      <c r="W2011" s="27"/>
      <c r="X2011" s="27"/>
      <c r="Y2011" s="27"/>
      <c r="Z2011" s="27"/>
      <c r="AA2011" s="27"/>
      <c r="AC2011" s="25"/>
      <c r="AD2011" s="25"/>
      <c r="AE2011" s="25"/>
      <c r="AF2011" s="25"/>
      <c r="AG2011" s="25"/>
      <c r="AH2011" s="25"/>
      <c r="AI2011" s="25"/>
      <c r="AJ2011" s="25"/>
      <c r="AK2011" s="25"/>
      <c r="AL2011" s="25"/>
      <c r="AM2011" s="25"/>
      <c r="AN2011" s="25"/>
      <c r="AO2011" s="25"/>
      <c r="AP2011" s="25"/>
      <c r="AQ2011" s="25"/>
      <c r="AR2011" s="25"/>
      <c r="AS2011" s="25"/>
      <c r="AT2011" s="25"/>
      <c r="AU2011" s="25"/>
      <c r="AV2011" s="25"/>
      <c r="AW2011" s="25"/>
      <c r="AX2011" s="25"/>
    </row>
    <row r="2012" spans="7:50" ht="12.75">
      <c r="G2012" s="49"/>
      <c r="K2012" s="100"/>
      <c r="L2012" s="100"/>
      <c r="M2012" s="106"/>
      <c r="N2012" s="106"/>
      <c r="O2012" s="27"/>
      <c r="P2012" s="27"/>
      <c r="Q2012" s="27"/>
      <c r="R2012" s="27"/>
      <c r="S2012" s="27"/>
      <c r="T2012" s="27"/>
      <c r="U2012" s="27"/>
      <c r="V2012" s="27"/>
      <c r="W2012" s="27"/>
      <c r="X2012" s="27"/>
      <c r="Y2012" s="27"/>
      <c r="Z2012" s="27"/>
      <c r="AA2012" s="27"/>
      <c r="AC2012" s="25"/>
      <c r="AD2012" s="25"/>
      <c r="AE2012" s="25"/>
      <c r="AF2012" s="25"/>
      <c r="AG2012" s="25"/>
      <c r="AH2012" s="25"/>
      <c r="AI2012" s="25"/>
      <c r="AJ2012" s="25"/>
      <c r="AK2012" s="25"/>
      <c r="AL2012" s="25"/>
      <c r="AM2012" s="25"/>
      <c r="AN2012" s="25"/>
      <c r="AO2012" s="25"/>
      <c r="AP2012" s="25"/>
      <c r="AQ2012" s="25"/>
      <c r="AR2012" s="25"/>
      <c r="AS2012" s="25"/>
      <c r="AT2012" s="25"/>
      <c r="AU2012" s="25"/>
      <c r="AV2012" s="25"/>
      <c r="AW2012" s="25"/>
      <c r="AX2012" s="25"/>
    </row>
    <row r="2013" spans="7:50" ht="12.75">
      <c r="G2013" s="49"/>
      <c r="K2013" s="100"/>
      <c r="L2013" s="100"/>
      <c r="M2013" s="106"/>
      <c r="N2013" s="106"/>
      <c r="O2013" s="27"/>
      <c r="P2013" s="27"/>
      <c r="Q2013" s="27"/>
      <c r="R2013" s="27"/>
      <c r="S2013" s="27"/>
      <c r="T2013" s="27"/>
      <c r="U2013" s="27"/>
      <c r="V2013" s="27"/>
      <c r="W2013" s="27"/>
      <c r="X2013" s="27"/>
      <c r="Y2013" s="27"/>
      <c r="Z2013" s="27"/>
      <c r="AA2013" s="27"/>
      <c r="AC2013" s="25"/>
      <c r="AD2013" s="25"/>
      <c r="AE2013" s="25"/>
      <c r="AF2013" s="25"/>
      <c r="AG2013" s="25"/>
      <c r="AH2013" s="25"/>
      <c r="AI2013" s="25"/>
      <c r="AJ2013" s="25"/>
      <c r="AK2013" s="25"/>
      <c r="AL2013" s="25"/>
      <c r="AM2013" s="25"/>
      <c r="AN2013" s="25"/>
      <c r="AO2013" s="25"/>
      <c r="AP2013" s="25"/>
      <c r="AQ2013" s="25"/>
      <c r="AR2013" s="25"/>
      <c r="AS2013" s="25"/>
      <c r="AT2013" s="25"/>
      <c r="AU2013" s="25"/>
      <c r="AV2013" s="25"/>
      <c r="AW2013" s="25"/>
      <c r="AX2013" s="25"/>
    </row>
    <row r="2014" spans="7:50" ht="12.75">
      <c r="G2014" s="49"/>
      <c r="K2014" s="100"/>
      <c r="L2014" s="100"/>
      <c r="M2014" s="106"/>
      <c r="N2014" s="106"/>
      <c r="O2014" s="27"/>
      <c r="P2014" s="27"/>
      <c r="Q2014" s="27"/>
      <c r="R2014" s="27"/>
      <c r="S2014" s="27"/>
      <c r="T2014" s="27"/>
      <c r="U2014" s="27"/>
      <c r="V2014" s="27"/>
      <c r="W2014" s="27"/>
      <c r="X2014" s="27"/>
      <c r="Y2014" s="27"/>
      <c r="Z2014" s="27"/>
      <c r="AA2014" s="27"/>
      <c r="AC2014" s="25"/>
      <c r="AD2014" s="25"/>
      <c r="AE2014" s="25"/>
      <c r="AF2014" s="25"/>
      <c r="AG2014" s="25"/>
      <c r="AH2014" s="25"/>
      <c r="AI2014" s="25"/>
      <c r="AJ2014" s="25"/>
      <c r="AK2014" s="25"/>
      <c r="AL2014" s="25"/>
      <c r="AM2014" s="25"/>
      <c r="AN2014" s="25"/>
      <c r="AO2014" s="25"/>
      <c r="AP2014" s="25"/>
      <c r="AQ2014" s="25"/>
      <c r="AR2014" s="25"/>
      <c r="AS2014" s="25"/>
      <c r="AT2014" s="25"/>
      <c r="AU2014" s="25"/>
      <c r="AV2014" s="25"/>
      <c r="AW2014" s="25"/>
      <c r="AX2014" s="25"/>
    </row>
    <row r="2015" spans="7:50" ht="12.75">
      <c r="G2015" s="49"/>
      <c r="K2015" s="100"/>
      <c r="L2015" s="100"/>
      <c r="M2015" s="106"/>
      <c r="N2015" s="106"/>
      <c r="O2015" s="27"/>
      <c r="P2015" s="27"/>
      <c r="Q2015" s="27"/>
      <c r="R2015" s="27"/>
      <c r="S2015" s="27"/>
      <c r="T2015" s="27"/>
      <c r="U2015" s="27"/>
      <c r="V2015" s="27"/>
      <c r="W2015" s="27"/>
      <c r="X2015" s="27"/>
      <c r="Y2015" s="27"/>
      <c r="Z2015" s="27"/>
      <c r="AA2015" s="27"/>
      <c r="AC2015" s="25"/>
      <c r="AD2015" s="25"/>
      <c r="AE2015" s="25"/>
      <c r="AF2015" s="25"/>
      <c r="AG2015" s="25"/>
      <c r="AH2015" s="25"/>
      <c r="AI2015" s="25"/>
      <c r="AJ2015" s="25"/>
      <c r="AK2015" s="25"/>
      <c r="AL2015" s="25"/>
      <c r="AM2015" s="25"/>
      <c r="AN2015" s="25"/>
      <c r="AO2015" s="25"/>
      <c r="AP2015" s="25"/>
      <c r="AQ2015" s="25"/>
      <c r="AR2015" s="25"/>
      <c r="AS2015" s="25"/>
      <c r="AT2015" s="25"/>
      <c r="AU2015" s="25"/>
      <c r="AV2015" s="25"/>
      <c r="AW2015" s="25"/>
      <c r="AX2015" s="25"/>
    </row>
    <row r="2016" spans="7:50" ht="12.75">
      <c r="G2016" s="49"/>
      <c r="K2016" s="100"/>
      <c r="L2016" s="100"/>
      <c r="M2016" s="106"/>
      <c r="N2016" s="106"/>
      <c r="O2016" s="27"/>
      <c r="P2016" s="27"/>
      <c r="Q2016" s="27"/>
      <c r="R2016" s="27"/>
      <c r="S2016" s="27"/>
      <c r="T2016" s="27"/>
      <c r="U2016" s="27"/>
      <c r="V2016" s="27"/>
      <c r="W2016" s="27"/>
      <c r="X2016" s="27"/>
      <c r="Y2016" s="27"/>
      <c r="Z2016" s="27"/>
      <c r="AA2016" s="27"/>
      <c r="AC2016" s="25"/>
      <c r="AD2016" s="25"/>
      <c r="AE2016" s="25"/>
      <c r="AF2016" s="25"/>
      <c r="AG2016" s="25"/>
      <c r="AH2016" s="25"/>
      <c r="AI2016" s="25"/>
      <c r="AJ2016" s="25"/>
      <c r="AK2016" s="25"/>
      <c r="AL2016" s="25"/>
      <c r="AM2016" s="25"/>
      <c r="AN2016" s="25"/>
      <c r="AO2016" s="25"/>
      <c r="AP2016" s="25"/>
      <c r="AQ2016" s="25"/>
      <c r="AR2016" s="25"/>
      <c r="AS2016" s="25"/>
      <c r="AT2016" s="25"/>
      <c r="AU2016" s="25"/>
      <c r="AV2016" s="25"/>
      <c r="AW2016" s="25"/>
      <c r="AX2016" s="25"/>
    </row>
    <row r="2017" spans="7:50" ht="12.75">
      <c r="G2017" s="49"/>
      <c r="K2017" s="100"/>
      <c r="L2017" s="100"/>
      <c r="M2017" s="106"/>
      <c r="N2017" s="106"/>
      <c r="O2017" s="27"/>
      <c r="P2017" s="27"/>
      <c r="Q2017" s="27"/>
      <c r="R2017" s="27"/>
      <c r="S2017" s="27"/>
      <c r="T2017" s="27"/>
      <c r="U2017" s="27"/>
      <c r="V2017" s="27"/>
      <c r="W2017" s="27"/>
      <c r="X2017" s="27"/>
      <c r="Y2017" s="27"/>
      <c r="Z2017" s="27"/>
      <c r="AA2017" s="27"/>
      <c r="AC2017" s="25"/>
      <c r="AD2017" s="25"/>
      <c r="AE2017" s="25"/>
      <c r="AF2017" s="25"/>
      <c r="AG2017" s="25"/>
      <c r="AH2017" s="25"/>
      <c r="AI2017" s="25"/>
      <c r="AJ2017" s="25"/>
      <c r="AK2017" s="25"/>
      <c r="AL2017" s="25"/>
      <c r="AM2017" s="25"/>
      <c r="AN2017" s="25"/>
      <c r="AO2017" s="25"/>
      <c r="AP2017" s="25"/>
      <c r="AQ2017" s="25"/>
      <c r="AR2017" s="25"/>
      <c r="AS2017" s="25"/>
      <c r="AT2017" s="25"/>
      <c r="AU2017" s="25"/>
      <c r="AV2017" s="25"/>
      <c r="AW2017" s="25"/>
      <c r="AX2017" s="25"/>
    </row>
    <row r="2018" spans="7:50" ht="12.75">
      <c r="G2018" s="49"/>
      <c r="K2018" s="100"/>
      <c r="L2018" s="100"/>
      <c r="M2018" s="106"/>
      <c r="N2018" s="106"/>
      <c r="O2018" s="27"/>
      <c r="P2018" s="27"/>
      <c r="Q2018" s="27"/>
      <c r="R2018" s="27"/>
      <c r="S2018" s="27"/>
      <c r="T2018" s="27"/>
      <c r="U2018" s="27"/>
      <c r="V2018" s="27"/>
      <c r="W2018" s="27"/>
      <c r="X2018" s="27"/>
      <c r="Y2018" s="27"/>
      <c r="Z2018" s="27"/>
      <c r="AA2018" s="27"/>
      <c r="AC2018" s="25"/>
      <c r="AD2018" s="25"/>
      <c r="AE2018" s="25"/>
      <c r="AF2018" s="25"/>
      <c r="AG2018" s="25"/>
      <c r="AH2018" s="25"/>
      <c r="AI2018" s="25"/>
      <c r="AJ2018" s="25"/>
      <c r="AK2018" s="25"/>
      <c r="AL2018" s="25"/>
      <c r="AM2018" s="25"/>
      <c r="AN2018" s="25"/>
      <c r="AO2018" s="25"/>
      <c r="AP2018" s="25"/>
      <c r="AQ2018" s="25"/>
      <c r="AR2018" s="25"/>
      <c r="AS2018" s="25"/>
      <c r="AT2018" s="25"/>
      <c r="AU2018" s="25"/>
      <c r="AV2018" s="25"/>
      <c r="AW2018" s="25"/>
      <c r="AX2018" s="25"/>
    </row>
    <row r="2019" spans="7:50" ht="12.75">
      <c r="G2019" s="49"/>
      <c r="K2019" s="100"/>
      <c r="L2019" s="100"/>
      <c r="M2019" s="106"/>
      <c r="N2019" s="106"/>
      <c r="O2019" s="27"/>
      <c r="P2019" s="27"/>
      <c r="Q2019" s="27"/>
      <c r="R2019" s="27"/>
      <c r="S2019" s="27"/>
      <c r="T2019" s="27"/>
      <c r="U2019" s="27"/>
      <c r="V2019" s="27"/>
      <c r="W2019" s="27"/>
      <c r="X2019" s="27"/>
      <c r="Y2019" s="27"/>
      <c r="Z2019" s="27"/>
      <c r="AA2019" s="27"/>
      <c r="AC2019" s="25"/>
      <c r="AD2019" s="25"/>
      <c r="AE2019" s="25"/>
      <c r="AF2019" s="25"/>
      <c r="AG2019" s="25"/>
      <c r="AH2019" s="25"/>
      <c r="AI2019" s="25"/>
      <c r="AJ2019" s="25"/>
      <c r="AK2019" s="25"/>
      <c r="AL2019" s="25"/>
      <c r="AM2019" s="25"/>
      <c r="AN2019" s="25"/>
      <c r="AO2019" s="25"/>
      <c r="AP2019" s="25"/>
      <c r="AQ2019" s="25"/>
      <c r="AR2019" s="25"/>
      <c r="AS2019" s="25"/>
      <c r="AT2019" s="25"/>
      <c r="AU2019" s="25"/>
      <c r="AV2019" s="25"/>
      <c r="AW2019" s="25"/>
      <c r="AX2019" s="25"/>
    </row>
    <row r="2020" spans="7:50" ht="12.75">
      <c r="G2020" s="49"/>
      <c r="K2020" s="100"/>
      <c r="L2020" s="100"/>
      <c r="M2020" s="106"/>
      <c r="N2020" s="106"/>
      <c r="O2020" s="27"/>
      <c r="P2020" s="27"/>
      <c r="Q2020" s="27"/>
      <c r="R2020" s="27"/>
      <c r="S2020" s="27"/>
      <c r="T2020" s="27"/>
      <c r="U2020" s="27"/>
      <c r="V2020" s="27"/>
      <c r="W2020" s="27"/>
      <c r="X2020" s="27"/>
      <c r="Y2020" s="27"/>
      <c r="Z2020" s="27"/>
      <c r="AA2020" s="27"/>
      <c r="AC2020" s="25"/>
      <c r="AD2020" s="25"/>
      <c r="AE2020" s="25"/>
      <c r="AF2020" s="25"/>
      <c r="AG2020" s="25"/>
      <c r="AH2020" s="25"/>
      <c r="AI2020" s="25"/>
      <c r="AJ2020" s="25"/>
      <c r="AK2020" s="25"/>
      <c r="AL2020" s="25"/>
      <c r="AM2020" s="25"/>
      <c r="AN2020" s="25"/>
      <c r="AO2020" s="25"/>
      <c r="AP2020" s="25"/>
      <c r="AQ2020" s="25"/>
      <c r="AR2020" s="25"/>
      <c r="AS2020" s="25"/>
      <c r="AT2020" s="25"/>
      <c r="AU2020" s="25"/>
      <c r="AV2020" s="25"/>
      <c r="AW2020" s="25"/>
      <c r="AX2020" s="25"/>
    </row>
    <row r="2021" spans="7:50" ht="12.75">
      <c r="G2021" s="49"/>
      <c r="K2021" s="100"/>
      <c r="L2021" s="100"/>
      <c r="M2021" s="106"/>
      <c r="N2021" s="106"/>
      <c r="O2021" s="27"/>
      <c r="P2021" s="27"/>
      <c r="Q2021" s="27"/>
      <c r="R2021" s="27"/>
      <c r="S2021" s="27"/>
      <c r="T2021" s="27"/>
      <c r="U2021" s="27"/>
      <c r="V2021" s="27"/>
      <c r="W2021" s="27"/>
      <c r="X2021" s="27"/>
      <c r="Y2021" s="27"/>
      <c r="Z2021" s="27"/>
      <c r="AA2021" s="27"/>
      <c r="AC2021" s="25"/>
      <c r="AD2021" s="25"/>
      <c r="AE2021" s="25"/>
      <c r="AF2021" s="25"/>
      <c r="AG2021" s="25"/>
      <c r="AH2021" s="25"/>
      <c r="AI2021" s="25"/>
      <c r="AJ2021" s="25"/>
      <c r="AK2021" s="25"/>
      <c r="AL2021" s="25"/>
      <c r="AM2021" s="25"/>
      <c r="AN2021" s="25"/>
      <c r="AO2021" s="25"/>
      <c r="AP2021" s="25"/>
      <c r="AQ2021" s="25"/>
      <c r="AR2021" s="25"/>
      <c r="AS2021" s="25"/>
      <c r="AT2021" s="25"/>
      <c r="AU2021" s="25"/>
      <c r="AV2021" s="25"/>
      <c r="AW2021" s="25"/>
      <c r="AX2021" s="25"/>
    </row>
    <row r="2022" spans="7:50" ht="12.75">
      <c r="G2022" s="49"/>
      <c r="K2022" s="100"/>
      <c r="L2022" s="100"/>
      <c r="M2022" s="106"/>
      <c r="N2022" s="106"/>
      <c r="O2022" s="27"/>
      <c r="P2022" s="27"/>
      <c r="Q2022" s="27"/>
      <c r="R2022" s="27"/>
      <c r="S2022" s="27"/>
      <c r="T2022" s="27"/>
      <c r="U2022" s="27"/>
      <c r="V2022" s="27"/>
      <c r="W2022" s="27"/>
      <c r="X2022" s="27"/>
      <c r="Y2022" s="27"/>
      <c r="Z2022" s="27"/>
      <c r="AA2022" s="27"/>
      <c r="AC2022" s="25"/>
      <c r="AD2022" s="25"/>
      <c r="AE2022" s="25"/>
      <c r="AF2022" s="25"/>
      <c r="AG2022" s="25"/>
      <c r="AH2022" s="25"/>
      <c r="AI2022" s="25"/>
      <c r="AJ2022" s="25"/>
      <c r="AK2022" s="25"/>
      <c r="AL2022" s="25"/>
      <c r="AM2022" s="25"/>
      <c r="AN2022" s="25"/>
      <c r="AO2022" s="25"/>
      <c r="AP2022" s="25"/>
      <c r="AQ2022" s="25"/>
      <c r="AR2022" s="25"/>
      <c r="AS2022" s="25"/>
      <c r="AT2022" s="25"/>
      <c r="AU2022" s="25"/>
      <c r="AV2022" s="25"/>
      <c r="AW2022" s="25"/>
      <c r="AX2022" s="25"/>
    </row>
    <row r="2023" spans="7:50" ht="12.75">
      <c r="G2023" s="49"/>
      <c r="K2023" s="100"/>
      <c r="L2023" s="100"/>
      <c r="M2023" s="106"/>
      <c r="N2023" s="106"/>
      <c r="O2023" s="27"/>
      <c r="P2023" s="27"/>
      <c r="Q2023" s="27"/>
      <c r="R2023" s="27"/>
      <c r="S2023" s="27"/>
      <c r="T2023" s="27"/>
      <c r="U2023" s="27"/>
      <c r="V2023" s="27"/>
      <c r="W2023" s="27"/>
      <c r="X2023" s="27"/>
      <c r="Y2023" s="27"/>
      <c r="Z2023" s="27"/>
      <c r="AA2023" s="27"/>
      <c r="AC2023" s="25"/>
      <c r="AD2023" s="25"/>
      <c r="AE2023" s="25"/>
      <c r="AF2023" s="25"/>
      <c r="AG2023" s="25"/>
      <c r="AH2023" s="25"/>
      <c r="AI2023" s="25"/>
      <c r="AJ2023" s="25"/>
      <c r="AK2023" s="25"/>
      <c r="AL2023" s="25"/>
      <c r="AM2023" s="25"/>
      <c r="AN2023" s="25"/>
      <c r="AO2023" s="25"/>
      <c r="AP2023" s="25"/>
      <c r="AQ2023" s="25"/>
      <c r="AR2023" s="25"/>
      <c r="AS2023" s="25"/>
      <c r="AT2023" s="25"/>
      <c r="AU2023" s="25"/>
      <c r="AV2023" s="25"/>
      <c r="AW2023" s="25"/>
      <c r="AX2023" s="25"/>
    </row>
    <row r="2024" spans="7:50" ht="12.75">
      <c r="G2024" s="49"/>
      <c r="K2024" s="100"/>
      <c r="L2024" s="100"/>
      <c r="M2024" s="106"/>
      <c r="N2024" s="106"/>
      <c r="O2024" s="27"/>
      <c r="P2024" s="27"/>
      <c r="Q2024" s="27"/>
      <c r="R2024" s="27"/>
      <c r="S2024" s="27"/>
      <c r="T2024" s="27"/>
      <c r="U2024" s="27"/>
      <c r="V2024" s="27"/>
      <c r="W2024" s="27"/>
      <c r="X2024" s="27"/>
      <c r="Y2024" s="27"/>
      <c r="Z2024" s="27"/>
      <c r="AA2024" s="27"/>
      <c r="AC2024" s="25"/>
      <c r="AD2024" s="25"/>
      <c r="AE2024" s="25"/>
      <c r="AF2024" s="25"/>
      <c r="AG2024" s="25"/>
      <c r="AH2024" s="25"/>
      <c r="AI2024" s="25"/>
      <c r="AJ2024" s="25"/>
      <c r="AK2024" s="25"/>
      <c r="AL2024" s="25"/>
      <c r="AM2024" s="25"/>
      <c r="AN2024" s="25"/>
      <c r="AO2024" s="25"/>
      <c r="AP2024" s="25"/>
      <c r="AQ2024" s="25"/>
      <c r="AR2024" s="25"/>
      <c r="AS2024" s="25"/>
      <c r="AT2024" s="25"/>
      <c r="AU2024" s="25"/>
      <c r="AV2024" s="25"/>
      <c r="AW2024" s="25"/>
      <c r="AX2024" s="25"/>
    </row>
    <row r="2025" spans="7:50" ht="12.75">
      <c r="G2025" s="49"/>
      <c r="K2025" s="100"/>
      <c r="L2025" s="100"/>
      <c r="M2025" s="106"/>
      <c r="N2025" s="106"/>
      <c r="O2025" s="27"/>
      <c r="P2025" s="27"/>
      <c r="Q2025" s="27"/>
      <c r="R2025" s="27"/>
      <c r="S2025" s="27"/>
      <c r="T2025" s="27"/>
      <c r="U2025" s="27"/>
      <c r="V2025" s="27"/>
      <c r="W2025" s="27"/>
      <c r="X2025" s="27"/>
      <c r="Y2025" s="27"/>
      <c r="Z2025" s="27"/>
      <c r="AA2025" s="27"/>
      <c r="AC2025" s="25"/>
      <c r="AD2025" s="25"/>
      <c r="AE2025" s="25"/>
      <c r="AF2025" s="25"/>
      <c r="AG2025" s="25"/>
      <c r="AH2025" s="25"/>
      <c r="AI2025" s="25"/>
      <c r="AJ2025" s="25"/>
      <c r="AK2025" s="25"/>
      <c r="AL2025" s="25"/>
      <c r="AM2025" s="25"/>
      <c r="AN2025" s="25"/>
      <c r="AO2025" s="25"/>
      <c r="AP2025" s="25"/>
      <c r="AQ2025" s="25"/>
      <c r="AR2025" s="25"/>
      <c r="AS2025" s="25"/>
      <c r="AT2025" s="25"/>
      <c r="AU2025" s="25"/>
      <c r="AV2025" s="25"/>
      <c r="AW2025" s="25"/>
      <c r="AX2025" s="25"/>
    </row>
    <row r="2026" spans="7:50" ht="12.75">
      <c r="G2026" s="49"/>
      <c r="K2026" s="100"/>
      <c r="L2026" s="100"/>
      <c r="M2026" s="106"/>
      <c r="N2026" s="106"/>
      <c r="O2026" s="27"/>
      <c r="P2026" s="27"/>
      <c r="Q2026" s="27"/>
      <c r="R2026" s="27"/>
      <c r="S2026" s="27"/>
      <c r="T2026" s="27"/>
      <c r="U2026" s="27"/>
      <c r="V2026" s="27"/>
      <c r="W2026" s="27"/>
      <c r="X2026" s="27"/>
      <c r="Y2026" s="27"/>
      <c r="Z2026" s="27"/>
      <c r="AA2026" s="27"/>
      <c r="AC2026" s="25"/>
      <c r="AD2026" s="25"/>
      <c r="AE2026" s="25"/>
      <c r="AF2026" s="25"/>
      <c r="AG2026" s="25"/>
      <c r="AH2026" s="25"/>
      <c r="AI2026" s="25"/>
      <c r="AJ2026" s="25"/>
      <c r="AK2026" s="25"/>
      <c r="AL2026" s="25"/>
      <c r="AM2026" s="25"/>
      <c r="AN2026" s="25"/>
      <c r="AO2026" s="25"/>
      <c r="AP2026" s="25"/>
      <c r="AQ2026" s="25"/>
      <c r="AR2026" s="25"/>
      <c r="AS2026" s="25"/>
      <c r="AT2026" s="25"/>
      <c r="AU2026" s="25"/>
      <c r="AV2026" s="25"/>
      <c r="AW2026" s="25"/>
      <c r="AX2026" s="25"/>
    </row>
    <row r="2027" spans="7:50" ht="12.75">
      <c r="G2027" s="49"/>
      <c r="K2027" s="100"/>
      <c r="L2027" s="100"/>
      <c r="M2027" s="106"/>
      <c r="N2027" s="106"/>
      <c r="O2027" s="27"/>
      <c r="P2027" s="27"/>
      <c r="Q2027" s="27"/>
      <c r="R2027" s="27"/>
      <c r="S2027" s="27"/>
      <c r="T2027" s="27"/>
      <c r="U2027" s="27"/>
      <c r="V2027" s="27"/>
      <c r="W2027" s="27"/>
      <c r="X2027" s="27"/>
      <c r="Y2027" s="27"/>
      <c r="Z2027" s="27"/>
      <c r="AA2027" s="27"/>
      <c r="AC2027" s="25"/>
      <c r="AD2027" s="25"/>
      <c r="AE2027" s="25"/>
      <c r="AF2027" s="25"/>
      <c r="AG2027" s="25"/>
      <c r="AH2027" s="25"/>
      <c r="AI2027" s="25"/>
      <c r="AJ2027" s="25"/>
      <c r="AK2027" s="25"/>
      <c r="AL2027" s="25"/>
      <c r="AM2027" s="25"/>
      <c r="AN2027" s="25"/>
      <c r="AO2027" s="25"/>
      <c r="AP2027" s="25"/>
      <c r="AQ2027" s="25"/>
      <c r="AR2027" s="25"/>
      <c r="AS2027" s="25"/>
      <c r="AT2027" s="25"/>
      <c r="AU2027" s="25"/>
      <c r="AV2027" s="25"/>
      <c r="AW2027" s="25"/>
      <c r="AX2027" s="25"/>
    </row>
    <row r="2028" spans="7:50" ht="12.75">
      <c r="G2028" s="49"/>
      <c r="K2028" s="100"/>
      <c r="L2028" s="100"/>
      <c r="M2028" s="106"/>
      <c r="N2028" s="106"/>
      <c r="O2028" s="27"/>
      <c r="P2028" s="27"/>
      <c r="Q2028" s="27"/>
      <c r="R2028" s="27"/>
      <c r="S2028" s="27"/>
      <c r="T2028" s="27"/>
      <c r="U2028" s="27"/>
      <c r="V2028" s="27"/>
      <c r="W2028" s="27"/>
      <c r="X2028" s="27"/>
      <c r="Y2028" s="27"/>
      <c r="Z2028" s="27"/>
      <c r="AA2028" s="27"/>
      <c r="AC2028" s="25"/>
      <c r="AD2028" s="25"/>
      <c r="AE2028" s="25"/>
      <c r="AF2028" s="25"/>
      <c r="AG2028" s="25"/>
      <c r="AH2028" s="25"/>
      <c r="AI2028" s="25"/>
      <c r="AJ2028" s="25"/>
      <c r="AK2028" s="25"/>
      <c r="AL2028" s="25"/>
      <c r="AM2028" s="25"/>
      <c r="AN2028" s="25"/>
      <c r="AO2028" s="25"/>
      <c r="AP2028" s="25"/>
      <c r="AQ2028" s="25"/>
      <c r="AR2028" s="25"/>
      <c r="AS2028" s="25"/>
      <c r="AT2028" s="25"/>
      <c r="AU2028" s="25"/>
      <c r="AV2028" s="25"/>
      <c r="AW2028" s="25"/>
      <c r="AX2028" s="25"/>
    </row>
    <row r="2029" spans="7:50" ht="12.75">
      <c r="G2029" s="49"/>
      <c r="K2029" s="100"/>
      <c r="L2029" s="100"/>
      <c r="M2029" s="106"/>
      <c r="N2029" s="106"/>
      <c r="O2029" s="27"/>
      <c r="P2029" s="27"/>
      <c r="Q2029" s="27"/>
      <c r="R2029" s="27"/>
      <c r="S2029" s="27"/>
      <c r="T2029" s="27"/>
      <c r="U2029" s="27"/>
      <c r="V2029" s="27"/>
      <c r="W2029" s="27"/>
      <c r="X2029" s="27"/>
      <c r="Y2029" s="27"/>
      <c r="Z2029" s="27"/>
      <c r="AA2029" s="27"/>
      <c r="AC2029" s="25"/>
      <c r="AD2029" s="25"/>
      <c r="AE2029" s="25"/>
      <c r="AF2029" s="25"/>
      <c r="AG2029" s="25"/>
      <c r="AH2029" s="25"/>
      <c r="AI2029" s="25"/>
      <c r="AJ2029" s="25"/>
      <c r="AK2029" s="25"/>
      <c r="AL2029" s="25"/>
      <c r="AM2029" s="25"/>
      <c r="AN2029" s="25"/>
      <c r="AO2029" s="25"/>
      <c r="AP2029" s="25"/>
      <c r="AQ2029" s="25"/>
      <c r="AR2029" s="25"/>
      <c r="AS2029" s="25"/>
      <c r="AT2029" s="25"/>
      <c r="AU2029" s="25"/>
      <c r="AV2029" s="25"/>
      <c r="AW2029" s="25"/>
      <c r="AX2029" s="25"/>
    </row>
    <row r="2030" spans="7:50" ht="12.75">
      <c r="G2030" s="49"/>
      <c r="K2030" s="100"/>
      <c r="L2030" s="100"/>
      <c r="M2030" s="106"/>
      <c r="N2030" s="106"/>
      <c r="O2030" s="27"/>
      <c r="P2030" s="27"/>
      <c r="Q2030" s="27"/>
      <c r="R2030" s="27"/>
      <c r="S2030" s="27"/>
      <c r="T2030" s="27"/>
      <c r="U2030" s="27"/>
      <c r="V2030" s="27"/>
      <c r="W2030" s="27"/>
      <c r="X2030" s="27"/>
      <c r="Y2030" s="27"/>
      <c r="Z2030" s="27"/>
      <c r="AA2030" s="27"/>
      <c r="AC2030" s="25"/>
      <c r="AD2030" s="25"/>
      <c r="AE2030" s="25"/>
      <c r="AF2030" s="25"/>
      <c r="AG2030" s="25"/>
      <c r="AH2030" s="25"/>
      <c r="AI2030" s="25"/>
      <c r="AJ2030" s="25"/>
      <c r="AK2030" s="25"/>
      <c r="AL2030" s="25"/>
      <c r="AM2030" s="25"/>
      <c r="AN2030" s="25"/>
      <c r="AO2030" s="25"/>
      <c r="AP2030" s="25"/>
      <c r="AQ2030" s="25"/>
      <c r="AR2030" s="25"/>
      <c r="AS2030" s="25"/>
      <c r="AT2030" s="25"/>
      <c r="AU2030" s="25"/>
      <c r="AV2030" s="25"/>
      <c r="AW2030" s="25"/>
      <c r="AX2030" s="25"/>
    </row>
    <row r="2031" spans="7:50" ht="12.75">
      <c r="G2031" s="49"/>
      <c r="K2031" s="100"/>
      <c r="L2031" s="100"/>
      <c r="M2031" s="106"/>
      <c r="N2031" s="106"/>
      <c r="O2031" s="27"/>
      <c r="P2031" s="27"/>
      <c r="Q2031" s="27"/>
      <c r="R2031" s="27"/>
      <c r="S2031" s="27"/>
      <c r="T2031" s="27"/>
      <c r="U2031" s="27"/>
      <c r="V2031" s="27"/>
      <c r="W2031" s="27"/>
      <c r="X2031" s="27"/>
      <c r="Y2031" s="27"/>
      <c r="Z2031" s="27"/>
      <c r="AA2031" s="27"/>
      <c r="AC2031" s="25"/>
      <c r="AD2031" s="25"/>
      <c r="AE2031" s="25"/>
      <c r="AF2031" s="25"/>
      <c r="AG2031" s="25"/>
      <c r="AH2031" s="25"/>
      <c r="AI2031" s="25"/>
      <c r="AJ2031" s="25"/>
      <c r="AK2031" s="25"/>
      <c r="AL2031" s="25"/>
      <c r="AM2031" s="25"/>
      <c r="AN2031" s="25"/>
      <c r="AO2031" s="25"/>
      <c r="AP2031" s="25"/>
      <c r="AQ2031" s="25"/>
      <c r="AR2031" s="25"/>
      <c r="AS2031" s="25"/>
      <c r="AT2031" s="25"/>
      <c r="AU2031" s="25"/>
      <c r="AV2031" s="25"/>
      <c r="AW2031" s="25"/>
      <c r="AX2031" s="25"/>
    </row>
    <row r="2032" spans="7:50" ht="12.75">
      <c r="G2032" s="49"/>
      <c r="K2032" s="100"/>
      <c r="L2032" s="100"/>
      <c r="M2032" s="106"/>
      <c r="N2032" s="106"/>
      <c r="O2032" s="27"/>
      <c r="P2032" s="27"/>
      <c r="Q2032" s="27"/>
      <c r="R2032" s="27"/>
      <c r="S2032" s="27"/>
      <c r="T2032" s="27"/>
      <c r="U2032" s="27"/>
      <c r="V2032" s="27"/>
      <c r="W2032" s="27"/>
      <c r="X2032" s="27"/>
      <c r="Y2032" s="27"/>
      <c r="Z2032" s="27"/>
      <c r="AA2032" s="27"/>
      <c r="AC2032" s="25"/>
      <c r="AD2032" s="25"/>
      <c r="AE2032" s="25"/>
      <c r="AF2032" s="25"/>
      <c r="AG2032" s="25"/>
      <c r="AH2032" s="25"/>
      <c r="AI2032" s="25"/>
      <c r="AJ2032" s="25"/>
      <c r="AK2032" s="25"/>
      <c r="AL2032" s="25"/>
      <c r="AM2032" s="25"/>
      <c r="AN2032" s="25"/>
      <c r="AO2032" s="25"/>
      <c r="AP2032" s="25"/>
      <c r="AQ2032" s="25"/>
      <c r="AR2032" s="25"/>
      <c r="AS2032" s="25"/>
      <c r="AT2032" s="25"/>
      <c r="AU2032" s="25"/>
      <c r="AV2032" s="25"/>
      <c r="AW2032" s="25"/>
      <c r="AX2032" s="25"/>
    </row>
    <row r="2033" spans="7:50" ht="12.75">
      <c r="G2033" s="49"/>
      <c r="K2033" s="100"/>
      <c r="L2033" s="100"/>
      <c r="M2033" s="106"/>
      <c r="N2033" s="106"/>
      <c r="O2033" s="27"/>
      <c r="P2033" s="27"/>
      <c r="Q2033" s="27"/>
      <c r="R2033" s="27"/>
      <c r="S2033" s="27"/>
      <c r="T2033" s="27"/>
      <c r="U2033" s="27"/>
      <c r="V2033" s="27"/>
      <c r="W2033" s="27"/>
      <c r="X2033" s="27"/>
      <c r="Y2033" s="27"/>
      <c r="Z2033" s="27"/>
      <c r="AA2033" s="27"/>
      <c r="AC2033" s="25"/>
      <c r="AD2033" s="25"/>
      <c r="AE2033" s="25"/>
      <c r="AF2033" s="25"/>
      <c r="AG2033" s="25"/>
      <c r="AH2033" s="25"/>
      <c r="AI2033" s="25"/>
      <c r="AJ2033" s="25"/>
      <c r="AK2033" s="25"/>
      <c r="AL2033" s="25"/>
      <c r="AM2033" s="25"/>
      <c r="AN2033" s="25"/>
      <c r="AO2033" s="25"/>
      <c r="AP2033" s="25"/>
      <c r="AQ2033" s="25"/>
      <c r="AR2033" s="25"/>
      <c r="AS2033" s="25"/>
      <c r="AT2033" s="25"/>
      <c r="AU2033" s="25"/>
      <c r="AV2033" s="25"/>
      <c r="AW2033" s="25"/>
      <c r="AX2033" s="25"/>
    </row>
    <row r="2034" spans="7:50" ht="12.75">
      <c r="G2034" s="49"/>
      <c r="K2034" s="100"/>
      <c r="L2034" s="100"/>
      <c r="M2034" s="106"/>
      <c r="N2034" s="106"/>
      <c r="O2034" s="27"/>
      <c r="P2034" s="27"/>
      <c r="Q2034" s="27"/>
      <c r="R2034" s="27"/>
      <c r="S2034" s="27"/>
      <c r="T2034" s="27"/>
      <c r="U2034" s="27"/>
      <c r="V2034" s="27"/>
      <c r="W2034" s="27"/>
      <c r="X2034" s="27"/>
      <c r="Y2034" s="27"/>
      <c r="Z2034" s="27"/>
      <c r="AA2034" s="27"/>
      <c r="AC2034" s="25"/>
      <c r="AD2034" s="25"/>
      <c r="AE2034" s="25"/>
      <c r="AF2034" s="25"/>
      <c r="AG2034" s="25"/>
      <c r="AH2034" s="25"/>
      <c r="AI2034" s="25"/>
      <c r="AJ2034" s="25"/>
      <c r="AK2034" s="25"/>
      <c r="AL2034" s="25"/>
      <c r="AM2034" s="25"/>
      <c r="AN2034" s="25"/>
      <c r="AO2034" s="25"/>
      <c r="AP2034" s="25"/>
      <c r="AQ2034" s="25"/>
      <c r="AR2034" s="25"/>
      <c r="AS2034" s="25"/>
      <c r="AT2034" s="25"/>
      <c r="AU2034" s="25"/>
      <c r="AV2034" s="25"/>
      <c r="AW2034" s="25"/>
      <c r="AX2034" s="25"/>
    </row>
    <row r="2035" spans="7:50" ht="12.75">
      <c r="G2035" s="49"/>
      <c r="K2035" s="100"/>
      <c r="L2035" s="100"/>
      <c r="M2035" s="106"/>
      <c r="N2035" s="106"/>
      <c r="O2035" s="27"/>
      <c r="P2035" s="27"/>
      <c r="Q2035" s="27"/>
      <c r="R2035" s="27"/>
      <c r="S2035" s="27"/>
      <c r="T2035" s="27"/>
      <c r="U2035" s="27"/>
      <c r="V2035" s="27"/>
      <c r="W2035" s="27"/>
      <c r="X2035" s="27"/>
      <c r="Y2035" s="27"/>
      <c r="Z2035" s="27"/>
      <c r="AA2035" s="27"/>
      <c r="AC2035" s="25"/>
      <c r="AD2035" s="25"/>
      <c r="AE2035" s="25"/>
      <c r="AF2035" s="25"/>
      <c r="AG2035" s="25"/>
      <c r="AH2035" s="25"/>
      <c r="AI2035" s="25"/>
      <c r="AJ2035" s="25"/>
      <c r="AK2035" s="25"/>
      <c r="AL2035" s="25"/>
      <c r="AM2035" s="25"/>
      <c r="AN2035" s="25"/>
      <c r="AO2035" s="25"/>
      <c r="AP2035" s="25"/>
      <c r="AQ2035" s="25"/>
      <c r="AR2035" s="25"/>
      <c r="AS2035" s="25"/>
      <c r="AT2035" s="25"/>
      <c r="AU2035" s="25"/>
      <c r="AV2035" s="25"/>
      <c r="AW2035" s="25"/>
      <c r="AX2035" s="25"/>
    </row>
    <row r="2036" spans="7:50" ht="12.75">
      <c r="G2036" s="49"/>
      <c r="K2036" s="100"/>
      <c r="L2036" s="100"/>
      <c r="M2036" s="106"/>
      <c r="N2036" s="106"/>
      <c r="O2036" s="27"/>
      <c r="P2036" s="27"/>
      <c r="Q2036" s="27"/>
      <c r="R2036" s="27"/>
      <c r="S2036" s="27"/>
      <c r="T2036" s="27"/>
      <c r="U2036" s="27"/>
      <c r="V2036" s="27"/>
      <c r="W2036" s="27"/>
      <c r="X2036" s="27"/>
      <c r="Y2036" s="27"/>
      <c r="Z2036" s="27"/>
      <c r="AA2036" s="27"/>
      <c r="AC2036" s="25"/>
      <c r="AD2036" s="25"/>
      <c r="AE2036" s="25"/>
      <c r="AF2036" s="25"/>
      <c r="AG2036" s="25"/>
      <c r="AH2036" s="25"/>
      <c r="AI2036" s="25"/>
      <c r="AJ2036" s="25"/>
      <c r="AK2036" s="25"/>
      <c r="AL2036" s="25"/>
      <c r="AM2036" s="25"/>
      <c r="AN2036" s="25"/>
      <c r="AO2036" s="25"/>
      <c r="AP2036" s="25"/>
      <c r="AQ2036" s="25"/>
      <c r="AR2036" s="25"/>
      <c r="AS2036" s="25"/>
      <c r="AT2036" s="25"/>
      <c r="AU2036" s="25"/>
      <c r="AV2036" s="25"/>
      <c r="AW2036" s="25"/>
      <c r="AX2036" s="25"/>
    </row>
    <row r="2037" spans="7:50" ht="12.75">
      <c r="G2037" s="49"/>
      <c r="K2037" s="100"/>
      <c r="L2037" s="100"/>
      <c r="M2037" s="106"/>
      <c r="N2037" s="106"/>
      <c r="O2037" s="27"/>
      <c r="P2037" s="27"/>
      <c r="Q2037" s="27"/>
      <c r="R2037" s="27"/>
      <c r="S2037" s="27"/>
      <c r="T2037" s="27"/>
      <c r="U2037" s="27"/>
      <c r="V2037" s="27"/>
      <c r="W2037" s="27"/>
      <c r="X2037" s="27"/>
      <c r="Y2037" s="27"/>
      <c r="Z2037" s="27"/>
      <c r="AA2037" s="27"/>
      <c r="AC2037" s="25"/>
      <c r="AD2037" s="25"/>
      <c r="AE2037" s="25"/>
      <c r="AF2037" s="25"/>
      <c r="AG2037" s="25"/>
      <c r="AH2037" s="25"/>
      <c r="AI2037" s="25"/>
      <c r="AJ2037" s="25"/>
      <c r="AK2037" s="25"/>
      <c r="AL2037" s="25"/>
      <c r="AM2037" s="25"/>
      <c r="AN2037" s="25"/>
      <c r="AO2037" s="25"/>
      <c r="AP2037" s="25"/>
      <c r="AQ2037" s="25"/>
      <c r="AR2037" s="25"/>
      <c r="AS2037" s="25"/>
      <c r="AT2037" s="25"/>
      <c r="AU2037" s="25"/>
      <c r="AV2037" s="25"/>
      <c r="AW2037" s="25"/>
      <c r="AX2037" s="25"/>
    </row>
    <row r="2038" spans="7:50" ht="12.75">
      <c r="G2038" s="49"/>
      <c r="K2038" s="100"/>
      <c r="L2038" s="100"/>
      <c r="M2038" s="106"/>
      <c r="N2038" s="106"/>
      <c r="O2038" s="27"/>
      <c r="P2038" s="27"/>
      <c r="Q2038" s="27"/>
      <c r="R2038" s="27"/>
      <c r="S2038" s="27"/>
      <c r="T2038" s="27"/>
      <c r="U2038" s="27"/>
      <c r="V2038" s="27"/>
      <c r="W2038" s="27"/>
      <c r="X2038" s="27"/>
      <c r="Y2038" s="27"/>
      <c r="Z2038" s="27"/>
      <c r="AA2038" s="27"/>
      <c r="AC2038" s="25"/>
      <c r="AD2038" s="25"/>
      <c r="AE2038" s="25"/>
      <c r="AF2038" s="25"/>
      <c r="AG2038" s="25"/>
      <c r="AH2038" s="25"/>
      <c r="AI2038" s="25"/>
      <c r="AJ2038" s="25"/>
      <c r="AK2038" s="25"/>
      <c r="AL2038" s="25"/>
      <c r="AM2038" s="25"/>
      <c r="AN2038" s="25"/>
      <c r="AO2038" s="25"/>
      <c r="AP2038" s="25"/>
      <c r="AQ2038" s="25"/>
      <c r="AR2038" s="25"/>
      <c r="AS2038" s="25"/>
      <c r="AT2038" s="25"/>
      <c r="AU2038" s="25"/>
      <c r="AV2038" s="25"/>
      <c r="AW2038" s="25"/>
      <c r="AX2038" s="25"/>
    </row>
    <row r="2039" spans="7:50" ht="12.75">
      <c r="G2039" s="49"/>
      <c r="K2039" s="100"/>
      <c r="L2039" s="100"/>
      <c r="M2039" s="106"/>
      <c r="N2039" s="106"/>
      <c r="O2039" s="27"/>
      <c r="P2039" s="27"/>
      <c r="Q2039" s="27"/>
      <c r="R2039" s="27"/>
      <c r="S2039" s="27"/>
      <c r="T2039" s="27"/>
      <c r="U2039" s="27"/>
      <c r="V2039" s="27"/>
      <c r="W2039" s="27"/>
      <c r="X2039" s="27"/>
      <c r="Y2039" s="27"/>
      <c r="Z2039" s="27"/>
      <c r="AA2039" s="27"/>
      <c r="AC2039" s="25"/>
      <c r="AD2039" s="25"/>
      <c r="AE2039" s="25"/>
      <c r="AF2039" s="25"/>
      <c r="AG2039" s="25"/>
      <c r="AH2039" s="25"/>
      <c r="AI2039" s="25"/>
      <c r="AJ2039" s="25"/>
      <c r="AK2039" s="25"/>
      <c r="AL2039" s="25"/>
      <c r="AM2039" s="25"/>
      <c r="AN2039" s="25"/>
      <c r="AO2039" s="25"/>
      <c r="AP2039" s="25"/>
      <c r="AQ2039" s="25"/>
      <c r="AR2039" s="25"/>
      <c r="AS2039" s="25"/>
      <c r="AT2039" s="25"/>
      <c r="AU2039" s="25"/>
      <c r="AV2039" s="25"/>
      <c r="AW2039" s="25"/>
      <c r="AX2039" s="25"/>
    </row>
    <row r="2040" spans="7:50" ht="12.75">
      <c r="G2040" s="49"/>
      <c r="K2040" s="100"/>
      <c r="L2040" s="100"/>
      <c r="M2040" s="106"/>
      <c r="N2040" s="106"/>
      <c r="O2040" s="27"/>
      <c r="P2040" s="27"/>
      <c r="Q2040" s="27"/>
      <c r="R2040" s="27"/>
      <c r="S2040" s="27"/>
      <c r="T2040" s="27"/>
      <c r="U2040" s="27"/>
      <c r="V2040" s="27"/>
      <c r="W2040" s="27"/>
      <c r="X2040" s="27"/>
      <c r="Y2040" s="27"/>
      <c r="Z2040" s="27"/>
      <c r="AA2040" s="27"/>
      <c r="AC2040" s="25"/>
      <c r="AD2040" s="25"/>
      <c r="AE2040" s="25"/>
      <c r="AF2040" s="25"/>
      <c r="AG2040" s="25"/>
      <c r="AH2040" s="25"/>
      <c r="AI2040" s="25"/>
      <c r="AJ2040" s="25"/>
      <c r="AK2040" s="25"/>
      <c r="AL2040" s="25"/>
      <c r="AM2040" s="25"/>
      <c r="AN2040" s="25"/>
      <c r="AO2040" s="25"/>
      <c r="AP2040" s="25"/>
      <c r="AQ2040" s="25"/>
      <c r="AR2040" s="25"/>
      <c r="AS2040" s="25"/>
      <c r="AT2040" s="25"/>
      <c r="AU2040" s="25"/>
      <c r="AV2040" s="25"/>
      <c r="AW2040" s="25"/>
      <c r="AX2040" s="25"/>
    </row>
    <row r="2041" spans="7:50" ht="12.75">
      <c r="G2041" s="49"/>
      <c r="K2041" s="100"/>
      <c r="L2041" s="100"/>
      <c r="M2041" s="106"/>
      <c r="N2041" s="106"/>
      <c r="O2041" s="27"/>
      <c r="P2041" s="27"/>
      <c r="Q2041" s="27"/>
      <c r="R2041" s="27"/>
      <c r="S2041" s="27"/>
      <c r="T2041" s="27"/>
      <c r="U2041" s="27"/>
      <c r="V2041" s="27"/>
      <c r="W2041" s="27"/>
      <c r="X2041" s="27"/>
      <c r="Y2041" s="27"/>
      <c r="Z2041" s="27"/>
      <c r="AA2041" s="27"/>
      <c r="AC2041" s="25"/>
      <c r="AD2041" s="25"/>
      <c r="AE2041" s="25"/>
      <c r="AF2041" s="25"/>
      <c r="AG2041" s="25"/>
      <c r="AH2041" s="25"/>
      <c r="AI2041" s="25"/>
      <c r="AJ2041" s="25"/>
      <c r="AK2041" s="25"/>
      <c r="AL2041" s="25"/>
      <c r="AM2041" s="25"/>
      <c r="AN2041" s="25"/>
      <c r="AO2041" s="25"/>
      <c r="AP2041" s="25"/>
      <c r="AQ2041" s="25"/>
      <c r="AR2041" s="25"/>
      <c r="AS2041" s="25"/>
      <c r="AT2041" s="25"/>
      <c r="AU2041" s="25"/>
      <c r="AV2041" s="25"/>
      <c r="AW2041" s="25"/>
      <c r="AX2041" s="25"/>
    </row>
    <row r="2042" spans="7:50" ht="12.75">
      <c r="G2042" s="49"/>
      <c r="K2042" s="100"/>
      <c r="L2042" s="100"/>
      <c r="M2042" s="106"/>
      <c r="N2042" s="106"/>
      <c r="O2042" s="27"/>
      <c r="P2042" s="27"/>
      <c r="Q2042" s="27"/>
      <c r="R2042" s="27"/>
      <c r="S2042" s="27"/>
      <c r="T2042" s="27"/>
      <c r="U2042" s="27"/>
      <c r="V2042" s="27"/>
      <c r="W2042" s="27"/>
      <c r="X2042" s="27"/>
      <c r="Y2042" s="27"/>
      <c r="Z2042" s="27"/>
      <c r="AA2042" s="27"/>
      <c r="AC2042" s="25"/>
      <c r="AD2042" s="25"/>
      <c r="AE2042" s="25"/>
      <c r="AF2042" s="25"/>
      <c r="AG2042" s="25"/>
      <c r="AH2042" s="25"/>
      <c r="AI2042" s="25"/>
      <c r="AJ2042" s="25"/>
      <c r="AK2042" s="25"/>
      <c r="AL2042" s="25"/>
      <c r="AM2042" s="25"/>
      <c r="AN2042" s="25"/>
      <c r="AO2042" s="25"/>
      <c r="AP2042" s="25"/>
      <c r="AQ2042" s="25"/>
      <c r="AR2042" s="25"/>
      <c r="AS2042" s="25"/>
      <c r="AT2042" s="25"/>
      <c r="AU2042" s="25"/>
      <c r="AV2042" s="25"/>
      <c r="AW2042" s="25"/>
      <c r="AX2042" s="25"/>
    </row>
    <row r="2043" spans="7:50" ht="12.75">
      <c r="G2043" s="49"/>
      <c r="K2043" s="100"/>
      <c r="L2043" s="100"/>
      <c r="M2043" s="106"/>
      <c r="N2043" s="106"/>
      <c r="O2043" s="27"/>
      <c r="P2043" s="27"/>
      <c r="Q2043" s="27"/>
      <c r="R2043" s="27"/>
      <c r="S2043" s="27"/>
      <c r="T2043" s="27"/>
      <c r="U2043" s="27"/>
      <c r="V2043" s="27"/>
      <c r="W2043" s="27"/>
      <c r="X2043" s="27"/>
      <c r="Y2043" s="27"/>
      <c r="Z2043" s="27"/>
      <c r="AA2043" s="27"/>
      <c r="AC2043" s="25"/>
      <c r="AD2043" s="25"/>
      <c r="AE2043" s="25"/>
      <c r="AF2043" s="25"/>
      <c r="AG2043" s="25"/>
      <c r="AH2043" s="25"/>
      <c r="AI2043" s="25"/>
      <c r="AJ2043" s="25"/>
      <c r="AK2043" s="25"/>
      <c r="AL2043" s="25"/>
      <c r="AM2043" s="25"/>
      <c r="AN2043" s="25"/>
      <c r="AO2043" s="25"/>
      <c r="AP2043" s="25"/>
      <c r="AQ2043" s="25"/>
      <c r="AR2043" s="25"/>
      <c r="AS2043" s="25"/>
      <c r="AT2043" s="25"/>
      <c r="AU2043" s="25"/>
      <c r="AV2043" s="25"/>
      <c r="AW2043" s="25"/>
      <c r="AX2043" s="25"/>
    </row>
    <row r="2044" spans="7:50" ht="12.75">
      <c r="G2044" s="49"/>
      <c r="K2044" s="100"/>
      <c r="L2044" s="100"/>
      <c r="M2044" s="106"/>
      <c r="N2044" s="106"/>
      <c r="O2044" s="27"/>
      <c r="P2044" s="27"/>
      <c r="Q2044" s="27"/>
      <c r="R2044" s="27"/>
      <c r="S2044" s="27"/>
      <c r="T2044" s="27"/>
      <c r="U2044" s="27"/>
      <c r="V2044" s="27"/>
      <c r="W2044" s="27"/>
      <c r="X2044" s="27"/>
      <c r="Y2044" s="27"/>
      <c r="Z2044" s="27"/>
      <c r="AA2044" s="27"/>
      <c r="AC2044" s="25"/>
      <c r="AD2044" s="25"/>
      <c r="AE2044" s="25"/>
      <c r="AF2044" s="25"/>
      <c r="AG2044" s="25"/>
      <c r="AH2044" s="25"/>
      <c r="AI2044" s="25"/>
      <c r="AJ2044" s="25"/>
      <c r="AK2044" s="25"/>
      <c r="AL2044" s="25"/>
      <c r="AM2044" s="25"/>
      <c r="AN2044" s="25"/>
      <c r="AO2044" s="25"/>
      <c r="AP2044" s="25"/>
      <c r="AQ2044" s="25"/>
      <c r="AR2044" s="25"/>
      <c r="AS2044" s="25"/>
      <c r="AT2044" s="25"/>
      <c r="AU2044" s="25"/>
      <c r="AV2044" s="25"/>
      <c r="AW2044" s="25"/>
      <c r="AX2044" s="25"/>
    </row>
    <row r="2045" spans="7:50" ht="12.75">
      <c r="G2045" s="49"/>
      <c r="K2045" s="100"/>
      <c r="L2045" s="100"/>
      <c r="M2045" s="106"/>
      <c r="N2045" s="106"/>
      <c r="O2045" s="27"/>
      <c r="P2045" s="27"/>
      <c r="Q2045" s="27"/>
      <c r="R2045" s="27"/>
      <c r="S2045" s="27"/>
      <c r="T2045" s="27"/>
      <c r="U2045" s="27"/>
      <c r="V2045" s="27"/>
      <c r="W2045" s="27"/>
      <c r="X2045" s="27"/>
      <c r="Y2045" s="27"/>
      <c r="Z2045" s="27"/>
      <c r="AA2045" s="27"/>
      <c r="AC2045" s="25"/>
      <c r="AD2045" s="25"/>
      <c r="AE2045" s="25"/>
      <c r="AF2045" s="25"/>
      <c r="AG2045" s="25"/>
      <c r="AH2045" s="25"/>
      <c r="AI2045" s="25"/>
      <c r="AJ2045" s="25"/>
      <c r="AK2045" s="25"/>
      <c r="AL2045" s="25"/>
      <c r="AM2045" s="25"/>
      <c r="AN2045" s="25"/>
      <c r="AO2045" s="25"/>
      <c r="AP2045" s="25"/>
      <c r="AQ2045" s="25"/>
      <c r="AR2045" s="25"/>
      <c r="AS2045" s="25"/>
      <c r="AT2045" s="25"/>
      <c r="AU2045" s="25"/>
      <c r="AV2045" s="25"/>
      <c r="AW2045" s="25"/>
      <c r="AX2045" s="25"/>
    </row>
    <row r="2046" spans="7:50" ht="12.75">
      <c r="G2046" s="49"/>
      <c r="K2046" s="100"/>
      <c r="L2046" s="100"/>
      <c r="M2046" s="106"/>
      <c r="N2046" s="106"/>
      <c r="O2046" s="27"/>
      <c r="P2046" s="27"/>
      <c r="Q2046" s="27"/>
      <c r="R2046" s="27"/>
      <c r="S2046" s="27"/>
      <c r="T2046" s="27"/>
      <c r="U2046" s="27"/>
      <c r="V2046" s="27"/>
      <c r="W2046" s="27"/>
      <c r="X2046" s="27"/>
      <c r="Y2046" s="27"/>
      <c r="Z2046" s="27"/>
      <c r="AA2046" s="27"/>
      <c r="AC2046" s="25"/>
      <c r="AD2046" s="25"/>
      <c r="AE2046" s="25"/>
      <c r="AF2046" s="25"/>
      <c r="AG2046" s="25"/>
      <c r="AH2046" s="25"/>
      <c r="AI2046" s="25"/>
      <c r="AJ2046" s="25"/>
      <c r="AK2046" s="25"/>
      <c r="AL2046" s="25"/>
      <c r="AM2046" s="25"/>
      <c r="AN2046" s="25"/>
      <c r="AO2046" s="25"/>
      <c r="AP2046" s="25"/>
      <c r="AQ2046" s="25"/>
      <c r="AR2046" s="25"/>
      <c r="AS2046" s="25"/>
      <c r="AT2046" s="25"/>
      <c r="AU2046" s="25"/>
      <c r="AV2046" s="25"/>
      <c r="AW2046" s="25"/>
      <c r="AX2046" s="25"/>
    </row>
    <row r="2047" spans="7:50" ht="12.75">
      <c r="G2047" s="49"/>
      <c r="K2047" s="100"/>
      <c r="L2047" s="100"/>
      <c r="M2047" s="106"/>
      <c r="N2047" s="106"/>
      <c r="O2047" s="27"/>
      <c r="P2047" s="27"/>
      <c r="Q2047" s="27"/>
      <c r="R2047" s="27"/>
      <c r="S2047" s="27"/>
      <c r="T2047" s="27"/>
      <c r="U2047" s="27"/>
      <c r="V2047" s="27"/>
      <c r="W2047" s="27"/>
      <c r="X2047" s="27"/>
      <c r="Y2047" s="27"/>
      <c r="Z2047" s="27"/>
      <c r="AA2047" s="27"/>
      <c r="AC2047" s="25"/>
      <c r="AD2047" s="25"/>
      <c r="AE2047" s="25"/>
      <c r="AF2047" s="25"/>
      <c r="AG2047" s="25"/>
      <c r="AH2047" s="25"/>
      <c r="AI2047" s="25"/>
      <c r="AJ2047" s="25"/>
      <c r="AK2047" s="25"/>
      <c r="AL2047" s="25"/>
      <c r="AM2047" s="25"/>
      <c r="AN2047" s="25"/>
      <c r="AO2047" s="25"/>
      <c r="AP2047" s="25"/>
      <c r="AQ2047" s="25"/>
      <c r="AR2047" s="25"/>
      <c r="AS2047" s="25"/>
      <c r="AT2047" s="25"/>
      <c r="AU2047" s="25"/>
      <c r="AV2047" s="25"/>
      <c r="AW2047" s="25"/>
      <c r="AX2047" s="25"/>
    </row>
    <row r="2048" spans="7:50" ht="12.75">
      <c r="G2048" s="49"/>
      <c r="K2048" s="100"/>
      <c r="L2048" s="100"/>
      <c r="M2048" s="106"/>
      <c r="N2048" s="106"/>
      <c r="O2048" s="27"/>
      <c r="P2048" s="27"/>
      <c r="Q2048" s="27"/>
      <c r="R2048" s="27"/>
      <c r="S2048" s="27"/>
      <c r="T2048" s="27"/>
      <c r="U2048" s="27"/>
      <c r="V2048" s="27"/>
      <c r="W2048" s="27"/>
      <c r="X2048" s="27"/>
      <c r="Y2048" s="27"/>
      <c r="Z2048" s="27"/>
      <c r="AA2048" s="27"/>
      <c r="AC2048" s="25"/>
      <c r="AD2048" s="25"/>
      <c r="AE2048" s="25"/>
      <c r="AF2048" s="25"/>
      <c r="AG2048" s="25"/>
      <c r="AH2048" s="25"/>
      <c r="AI2048" s="25"/>
      <c r="AJ2048" s="25"/>
      <c r="AK2048" s="25"/>
      <c r="AL2048" s="25"/>
      <c r="AM2048" s="25"/>
      <c r="AN2048" s="25"/>
      <c r="AO2048" s="25"/>
      <c r="AP2048" s="25"/>
      <c r="AQ2048" s="25"/>
      <c r="AR2048" s="25"/>
      <c r="AS2048" s="25"/>
      <c r="AT2048" s="25"/>
      <c r="AU2048" s="25"/>
      <c r="AV2048" s="25"/>
      <c r="AW2048" s="25"/>
      <c r="AX2048" s="25"/>
    </row>
    <row r="2049" spans="7:50" ht="12.75">
      <c r="G2049" s="49"/>
      <c r="K2049" s="100"/>
      <c r="L2049" s="100"/>
      <c r="M2049" s="106"/>
      <c r="N2049" s="106"/>
      <c r="O2049" s="27"/>
      <c r="P2049" s="27"/>
      <c r="Q2049" s="27"/>
      <c r="R2049" s="27"/>
      <c r="S2049" s="27"/>
      <c r="T2049" s="27"/>
      <c r="U2049" s="27"/>
      <c r="V2049" s="27"/>
      <c r="W2049" s="27"/>
      <c r="X2049" s="27"/>
      <c r="Y2049" s="27"/>
      <c r="Z2049" s="27"/>
      <c r="AA2049" s="27"/>
      <c r="AC2049" s="25"/>
      <c r="AD2049" s="25"/>
      <c r="AE2049" s="25"/>
      <c r="AF2049" s="25"/>
      <c r="AG2049" s="25"/>
      <c r="AH2049" s="25"/>
      <c r="AI2049" s="25"/>
      <c r="AJ2049" s="25"/>
      <c r="AK2049" s="25"/>
      <c r="AL2049" s="25"/>
      <c r="AM2049" s="25"/>
      <c r="AN2049" s="25"/>
      <c r="AO2049" s="25"/>
      <c r="AP2049" s="25"/>
      <c r="AQ2049" s="25"/>
      <c r="AR2049" s="25"/>
      <c r="AS2049" s="25"/>
      <c r="AT2049" s="25"/>
      <c r="AU2049" s="25"/>
      <c r="AV2049" s="25"/>
      <c r="AW2049" s="25"/>
      <c r="AX2049" s="25"/>
    </row>
    <row r="2050" spans="7:50" ht="12.75">
      <c r="G2050" s="49"/>
      <c r="K2050" s="100"/>
      <c r="L2050" s="100"/>
      <c r="M2050" s="106"/>
      <c r="N2050" s="106"/>
      <c r="O2050" s="27"/>
      <c r="P2050" s="27"/>
      <c r="Q2050" s="27"/>
      <c r="R2050" s="27"/>
      <c r="S2050" s="27"/>
      <c r="T2050" s="27"/>
      <c r="U2050" s="27"/>
      <c r="V2050" s="27"/>
      <c r="W2050" s="27"/>
      <c r="X2050" s="27"/>
      <c r="Y2050" s="27"/>
      <c r="Z2050" s="27"/>
      <c r="AA2050" s="27"/>
      <c r="AC2050" s="25"/>
      <c r="AD2050" s="25"/>
      <c r="AE2050" s="25"/>
      <c r="AF2050" s="25"/>
      <c r="AG2050" s="25"/>
      <c r="AH2050" s="25"/>
      <c r="AI2050" s="25"/>
      <c r="AJ2050" s="25"/>
      <c r="AK2050" s="25"/>
      <c r="AL2050" s="25"/>
      <c r="AM2050" s="25"/>
      <c r="AN2050" s="25"/>
      <c r="AO2050" s="25"/>
      <c r="AP2050" s="25"/>
      <c r="AQ2050" s="25"/>
      <c r="AR2050" s="25"/>
      <c r="AS2050" s="25"/>
      <c r="AT2050" s="25"/>
      <c r="AU2050" s="25"/>
      <c r="AV2050" s="25"/>
      <c r="AW2050" s="25"/>
      <c r="AX2050" s="25"/>
    </row>
    <row r="2051" spans="7:50" ht="12.75">
      <c r="G2051" s="49"/>
      <c r="K2051" s="100"/>
      <c r="L2051" s="100"/>
      <c r="M2051" s="106"/>
      <c r="N2051" s="106"/>
      <c r="O2051" s="27"/>
      <c r="P2051" s="27"/>
      <c r="Q2051" s="27"/>
      <c r="R2051" s="27"/>
      <c r="S2051" s="27"/>
      <c r="T2051" s="27"/>
      <c r="U2051" s="27"/>
      <c r="V2051" s="27"/>
      <c r="W2051" s="27"/>
      <c r="X2051" s="27"/>
      <c r="Y2051" s="27"/>
      <c r="Z2051" s="27"/>
      <c r="AA2051" s="27"/>
      <c r="AC2051" s="25"/>
      <c r="AD2051" s="25"/>
      <c r="AE2051" s="25"/>
      <c r="AF2051" s="25"/>
      <c r="AG2051" s="25"/>
      <c r="AH2051" s="25"/>
      <c r="AI2051" s="25"/>
      <c r="AJ2051" s="25"/>
      <c r="AK2051" s="25"/>
      <c r="AL2051" s="25"/>
      <c r="AM2051" s="25"/>
      <c r="AN2051" s="25"/>
      <c r="AO2051" s="25"/>
      <c r="AP2051" s="25"/>
      <c r="AQ2051" s="25"/>
      <c r="AR2051" s="25"/>
      <c r="AS2051" s="25"/>
      <c r="AT2051" s="25"/>
      <c r="AU2051" s="25"/>
      <c r="AV2051" s="25"/>
      <c r="AW2051" s="25"/>
      <c r="AX2051" s="25"/>
    </row>
    <row r="2052" spans="7:50" ht="12.75">
      <c r="G2052" s="49"/>
      <c r="K2052" s="100"/>
      <c r="L2052" s="100"/>
      <c r="M2052" s="106"/>
      <c r="N2052" s="106"/>
      <c r="O2052" s="27"/>
      <c r="P2052" s="27"/>
      <c r="Q2052" s="27"/>
      <c r="R2052" s="27"/>
      <c r="S2052" s="27"/>
      <c r="T2052" s="27"/>
      <c r="U2052" s="27"/>
      <c r="V2052" s="27"/>
      <c r="W2052" s="27"/>
      <c r="X2052" s="27"/>
      <c r="Y2052" s="27"/>
      <c r="Z2052" s="27"/>
      <c r="AA2052" s="27"/>
      <c r="AC2052" s="25"/>
      <c r="AD2052" s="25"/>
      <c r="AE2052" s="25"/>
      <c r="AF2052" s="25"/>
      <c r="AG2052" s="25"/>
      <c r="AH2052" s="25"/>
      <c r="AI2052" s="25"/>
      <c r="AJ2052" s="25"/>
      <c r="AK2052" s="25"/>
      <c r="AL2052" s="25"/>
      <c r="AM2052" s="25"/>
      <c r="AN2052" s="25"/>
      <c r="AO2052" s="25"/>
      <c r="AP2052" s="25"/>
      <c r="AQ2052" s="25"/>
      <c r="AR2052" s="25"/>
      <c r="AS2052" s="25"/>
      <c r="AT2052" s="25"/>
      <c r="AU2052" s="25"/>
      <c r="AV2052" s="25"/>
      <c r="AW2052" s="25"/>
      <c r="AX2052" s="25"/>
    </row>
    <row r="2053" spans="7:50" ht="12.75">
      <c r="G2053" s="49"/>
      <c r="K2053" s="100"/>
      <c r="L2053" s="100"/>
      <c r="M2053" s="106"/>
      <c r="N2053" s="106"/>
      <c r="O2053" s="27"/>
      <c r="P2053" s="27"/>
      <c r="Q2053" s="27"/>
      <c r="R2053" s="27"/>
      <c r="S2053" s="27"/>
      <c r="T2053" s="27"/>
      <c r="U2053" s="27"/>
      <c r="V2053" s="27"/>
      <c r="W2053" s="27"/>
      <c r="X2053" s="27"/>
      <c r="Y2053" s="27"/>
      <c r="Z2053" s="27"/>
      <c r="AA2053" s="27"/>
      <c r="AC2053" s="25"/>
      <c r="AD2053" s="25"/>
      <c r="AE2053" s="25"/>
      <c r="AF2053" s="25"/>
      <c r="AG2053" s="25"/>
      <c r="AH2053" s="25"/>
      <c r="AI2053" s="25"/>
      <c r="AJ2053" s="25"/>
      <c r="AK2053" s="25"/>
      <c r="AL2053" s="25"/>
      <c r="AM2053" s="25"/>
      <c r="AN2053" s="25"/>
      <c r="AO2053" s="25"/>
      <c r="AP2053" s="25"/>
      <c r="AQ2053" s="25"/>
      <c r="AR2053" s="25"/>
      <c r="AS2053" s="25"/>
      <c r="AT2053" s="25"/>
      <c r="AU2053" s="25"/>
      <c r="AV2053" s="25"/>
      <c r="AW2053" s="25"/>
      <c r="AX2053" s="25"/>
    </row>
    <row r="2054" spans="7:50" ht="12.75">
      <c r="G2054" s="49"/>
      <c r="K2054" s="100"/>
      <c r="L2054" s="100"/>
      <c r="M2054" s="106"/>
      <c r="N2054" s="106"/>
      <c r="O2054" s="27"/>
      <c r="P2054" s="27"/>
      <c r="Q2054" s="27"/>
      <c r="R2054" s="27"/>
      <c r="S2054" s="27"/>
      <c r="T2054" s="27"/>
      <c r="U2054" s="27"/>
      <c r="V2054" s="27"/>
      <c r="W2054" s="27"/>
      <c r="X2054" s="27"/>
      <c r="Y2054" s="27"/>
      <c r="Z2054" s="27"/>
      <c r="AA2054" s="27"/>
      <c r="AC2054" s="25"/>
      <c r="AD2054" s="25"/>
      <c r="AE2054" s="25"/>
      <c r="AF2054" s="25"/>
      <c r="AG2054" s="25"/>
      <c r="AH2054" s="25"/>
      <c r="AI2054" s="25"/>
      <c r="AJ2054" s="25"/>
      <c r="AK2054" s="25"/>
      <c r="AL2054" s="25"/>
      <c r="AM2054" s="25"/>
      <c r="AN2054" s="25"/>
      <c r="AO2054" s="25"/>
      <c r="AP2054" s="25"/>
      <c r="AQ2054" s="25"/>
      <c r="AR2054" s="25"/>
      <c r="AS2054" s="25"/>
      <c r="AT2054" s="25"/>
      <c r="AU2054" s="25"/>
      <c r="AV2054" s="25"/>
      <c r="AW2054" s="25"/>
      <c r="AX2054" s="25"/>
    </row>
    <row r="2055" spans="7:50" ht="12.75">
      <c r="G2055" s="49"/>
      <c r="K2055" s="100"/>
      <c r="L2055" s="100"/>
      <c r="M2055" s="106"/>
      <c r="N2055" s="106"/>
      <c r="O2055" s="27"/>
      <c r="P2055" s="27"/>
      <c r="Q2055" s="27"/>
      <c r="R2055" s="27"/>
      <c r="S2055" s="27"/>
      <c r="T2055" s="27"/>
      <c r="U2055" s="27"/>
      <c r="V2055" s="27"/>
      <c r="W2055" s="27"/>
      <c r="X2055" s="27"/>
      <c r="Y2055" s="27"/>
      <c r="Z2055" s="27"/>
      <c r="AA2055" s="27"/>
      <c r="AC2055" s="25"/>
      <c r="AD2055" s="25"/>
      <c r="AE2055" s="25"/>
      <c r="AF2055" s="25"/>
      <c r="AG2055" s="25"/>
      <c r="AH2055" s="25"/>
      <c r="AI2055" s="25"/>
      <c r="AJ2055" s="25"/>
      <c r="AK2055" s="25"/>
      <c r="AL2055" s="25"/>
      <c r="AM2055" s="25"/>
      <c r="AN2055" s="25"/>
      <c r="AO2055" s="25"/>
      <c r="AP2055" s="25"/>
      <c r="AQ2055" s="25"/>
      <c r="AR2055" s="25"/>
      <c r="AS2055" s="25"/>
      <c r="AT2055" s="25"/>
      <c r="AU2055" s="25"/>
      <c r="AV2055" s="25"/>
      <c r="AW2055" s="25"/>
      <c r="AX2055" s="25"/>
    </row>
    <row r="2056" spans="7:50" ht="12.75">
      <c r="G2056" s="49"/>
      <c r="K2056" s="100"/>
      <c r="L2056" s="100"/>
      <c r="M2056" s="106"/>
      <c r="N2056" s="106"/>
      <c r="O2056" s="27"/>
      <c r="P2056" s="27"/>
      <c r="Q2056" s="27"/>
      <c r="R2056" s="27"/>
      <c r="S2056" s="27"/>
      <c r="T2056" s="27"/>
      <c r="U2056" s="27"/>
      <c r="V2056" s="27"/>
      <c r="W2056" s="27"/>
      <c r="X2056" s="27"/>
      <c r="Y2056" s="27"/>
      <c r="Z2056" s="27"/>
      <c r="AA2056" s="27"/>
      <c r="AC2056" s="25"/>
      <c r="AD2056" s="25"/>
      <c r="AE2056" s="25"/>
      <c r="AF2056" s="25"/>
      <c r="AG2056" s="25"/>
      <c r="AH2056" s="25"/>
      <c r="AI2056" s="25"/>
      <c r="AJ2056" s="25"/>
      <c r="AK2056" s="25"/>
      <c r="AL2056" s="25"/>
      <c r="AM2056" s="25"/>
      <c r="AN2056" s="25"/>
      <c r="AO2056" s="25"/>
      <c r="AP2056" s="25"/>
      <c r="AQ2056" s="25"/>
      <c r="AR2056" s="25"/>
      <c r="AS2056" s="25"/>
      <c r="AT2056" s="25"/>
      <c r="AU2056" s="25"/>
      <c r="AV2056" s="25"/>
      <c r="AW2056" s="25"/>
      <c r="AX2056" s="25"/>
    </row>
    <row r="2057" spans="7:50" ht="12.75">
      <c r="G2057" s="49"/>
      <c r="K2057" s="100"/>
      <c r="L2057" s="100"/>
      <c r="M2057" s="106"/>
      <c r="N2057" s="106"/>
      <c r="O2057" s="27"/>
      <c r="P2057" s="27"/>
      <c r="Q2057" s="27"/>
      <c r="R2057" s="27"/>
      <c r="S2057" s="27"/>
      <c r="T2057" s="27"/>
      <c r="U2057" s="27"/>
      <c r="V2057" s="27"/>
      <c r="W2057" s="27"/>
      <c r="X2057" s="27"/>
      <c r="Y2057" s="27"/>
      <c r="Z2057" s="27"/>
      <c r="AA2057" s="27"/>
      <c r="AC2057" s="25"/>
      <c r="AD2057" s="25"/>
      <c r="AE2057" s="25"/>
      <c r="AF2057" s="25"/>
      <c r="AG2057" s="25"/>
      <c r="AH2057" s="25"/>
      <c r="AI2057" s="25"/>
      <c r="AJ2057" s="25"/>
      <c r="AK2057" s="25"/>
      <c r="AL2057" s="25"/>
      <c r="AM2057" s="25"/>
      <c r="AN2057" s="25"/>
      <c r="AO2057" s="25"/>
      <c r="AP2057" s="25"/>
      <c r="AQ2057" s="25"/>
      <c r="AR2057" s="25"/>
      <c r="AS2057" s="25"/>
      <c r="AT2057" s="25"/>
      <c r="AU2057" s="25"/>
      <c r="AV2057" s="25"/>
      <c r="AW2057" s="25"/>
      <c r="AX2057" s="25"/>
    </row>
    <row r="2058" spans="7:50" ht="12.75">
      <c r="G2058" s="49"/>
      <c r="K2058" s="100"/>
      <c r="L2058" s="100"/>
      <c r="M2058" s="106"/>
      <c r="N2058" s="106"/>
      <c r="O2058" s="27"/>
      <c r="P2058" s="27"/>
      <c r="Q2058" s="27"/>
      <c r="R2058" s="27"/>
      <c r="S2058" s="27"/>
      <c r="T2058" s="27"/>
      <c r="U2058" s="27"/>
      <c r="V2058" s="27"/>
      <c r="W2058" s="27"/>
      <c r="X2058" s="27"/>
      <c r="Y2058" s="27"/>
      <c r="Z2058" s="27"/>
      <c r="AA2058" s="27"/>
      <c r="AC2058" s="25"/>
      <c r="AD2058" s="25"/>
      <c r="AE2058" s="25"/>
      <c r="AF2058" s="25"/>
      <c r="AG2058" s="25"/>
      <c r="AH2058" s="25"/>
      <c r="AI2058" s="25"/>
      <c r="AJ2058" s="25"/>
      <c r="AK2058" s="25"/>
      <c r="AL2058" s="25"/>
      <c r="AM2058" s="25"/>
      <c r="AN2058" s="25"/>
      <c r="AO2058" s="25"/>
      <c r="AP2058" s="25"/>
      <c r="AQ2058" s="25"/>
      <c r="AR2058" s="25"/>
      <c r="AS2058" s="25"/>
      <c r="AT2058" s="25"/>
      <c r="AU2058" s="25"/>
      <c r="AV2058" s="25"/>
      <c r="AW2058" s="25"/>
      <c r="AX2058" s="25"/>
    </row>
    <row r="2059" spans="7:50" ht="12.75">
      <c r="G2059" s="49"/>
      <c r="K2059" s="100"/>
      <c r="L2059" s="100"/>
      <c r="M2059" s="106"/>
      <c r="N2059" s="106"/>
      <c r="O2059" s="27"/>
      <c r="P2059" s="27"/>
      <c r="Q2059" s="27"/>
      <c r="R2059" s="27"/>
      <c r="S2059" s="27"/>
      <c r="T2059" s="27"/>
      <c r="U2059" s="27"/>
      <c r="V2059" s="27"/>
      <c r="W2059" s="27"/>
      <c r="X2059" s="27"/>
      <c r="Y2059" s="27"/>
      <c r="Z2059" s="27"/>
      <c r="AA2059" s="27"/>
      <c r="AC2059" s="25"/>
      <c r="AD2059" s="25"/>
      <c r="AE2059" s="25"/>
      <c r="AF2059" s="25"/>
      <c r="AG2059" s="25"/>
      <c r="AH2059" s="25"/>
      <c r="AI2059" s="25"/>
      <c r="AJ2059" s="25"/>
      <c r="AK2059" s="25"/>
      <c r="AL2059" s="25"/>
      <c r="AM2059" s="25"/>
      <c r="AN2059" s="25"/>
      <c r="AO2059" s="25"/>
      <c r="AP2059" s="25"/>
      <c r="AQ2059" s="25"/>
      <c r="AR2059" s="25"/>
      <c r="AS2059" s="25"/>
      <c r="AT2059" s="25"/>
      <c r="AU2059" s="25"/>
      <c r="AV2059" s="25"/>
      <c r="AW2059" s="25"/>
      <c r="AX2059" s="25"/>
    </row>
    <row r="2060" spans="7:50" ht="12.75">
      <c r="G2060" s="49"/>
      <c r="K2060" s="100"/>
      <c r="L2060" s="100"/>
      <c r="M2060" s="106"/>
      <c r="N2060" s="106"/>
      <c r="O2060" s="27"/>
      <c r="P2060" s="27"/>
      <c r="Q2060" s="27"/>
      <c r="R2060" s="27"/>
      <c r="S2060" s="27"/>
      <c r="T2060" s="27"/>
      <c r="U2060" s="27"/>
      <c r="V2060" s="27"/>
      <c r="W2060" s="27"/>
      <c r="X2060" s="27"/>
      <c r="Y2060" s="27"/>
      <c r="Z2060" s="27"/>
      <c r="AA2060" s="27"/>
      <c r="AC2060" s="25"/>
      <c r="AD2060" s="25"/>
      <c r="AE2060" s="25"/>
      <c r="AF2060" s="25"/>
      <c r="AG2060" s="25"/>
      <c r="AH2060" s="25"/>
      <c r="AI2060" s="25"/>
      <c r="AJ2060" s="25"/>
      <c r="AK2060" s="25"/>
      <c r="AL2060" s="25"/>
      <c r="AM2060" s="25"/>
      <c r="AN2060" s="25"/>
      <c r="AO2060" s="25"/>
      <c r="AP2060" s="25"/>
      <c r="AQ2060" s="25"/>
      <c r="AR2060" s="25"/>
      <c r="AS2060" s="25"/>
      <c r="AT2060" s="25"/>
      <c r="AU2060" s="25"/>
      <c r="AV2060" s="25"/>
      <c r="AW2060" s="25"/>
      <c r="AX2060" s="25"/>
    </row>
    <row r="2061" spans="7:50" ht="12.75">
      <c r="G2061" s="49"/>
      <c r="K2061" s="100"/>
      <c r="L2061" s="100"/>
      <c r="M2061" s="106"/>
      <c r="N2061" s="106"/>
      <c r="O2061" s="27"/>
      <c r="P2061" s="27"/>
      <c r="Q2061" s="27"/>
      <c r="R2061" s="27"/>
      <c r="S2061" s="27"/>
      <c r="T2061" s="27"/>
      <c r="U2061" s="27"/>
      <c r="V2061" s="27"/>
      <c r="W2061" s="27"/>
      <c r="X2061" s="27"/>
      <c r="Y2061" s="27"/>
      <c r="Z2061" s="27"/>
      <c r="AA2061" s="27"/>
      <c r="AC2061" s="25"/>
      <c r="AD2061" s="25"/>
      <c r="AE2061" s="25"/>
      <c r="AF2061" s="25"/>
      <c r="AG2061" s="25"/>
      <c r="AH2061" s="25"/>
      <c r="AI2061" s="25"/>
      <c r="AJ2061" s="25"/>
      <c r="AK2061" s="25"/>
      <c r="AL2061" s="25"/>
      <c r="AM2061" s="25"/>
      <c r="AN2061" s="25"/>
      <c r="AO2061" s="25"/>
      <c r="AP2061" s="25"/>
      <c r="AQ2061" s="25"/>
      <c r="AR2061" s="25"/>
      <c r="AS2061" s="25"/>
      <c r="AT2061" s="25"/>
      <c r="AU2061" s="25"/>
      <c r="AV2061" s="25"/>
      <c r="AW2061" s="25"/>
      <c r="AX2061" s="25"/>
    </row>
    <row r="2062" spans="7:50" ht="12.75">
      <c r="G2062" s="49"/>
      <c r="K2062" s="100"/>
      <c r="L2062" s="100"/>
      <c r="M2062" s="106"/>
      <c r="N2062" s="106"/>
      <c r="O2062" s="27"/>
      <c r="P2062" s="27"/>
      <c r="Q2062" s="27"/>
      <c r="R2062" s="27"/>
      <c r="S2062" s="27"/>
      <c r="T2062" s="27"/>
      <c r="U2062" s="27"/>
      <c r="V2062" s="27"/>
      <c r="W2062" s="27"/>
      <c r="X2062" s="27"/>
      <c r="Y2062" s="27"/>
      <c r="Z2062" s="27"/>
      <c r="AA2062" s="27"/>
      <c r="AC2062" s="25"/>
      <c r="AD2062" s="25"/>
      <c r="AE2062" s="25"/>
      <c r="AF2062" s="25"/>
      <c r="AG2062" s="25"/>
      <c r="AH2062" s="25"/>
      <c r="AI2062" s="25"/>
      <c r="AJ2062" s="25"/>
      <c r="AK2062" s="25"/>
      <c r="AL2062" s="25"/>
      <c r="AM2062" s="25"/>
      <c r="AN2062" s="25"/>
      <c r="AO2062" s="25"/>
      <c r="AP2062" s="25"/>
      <c r="AQ2062" s="25"/>
      <c r="AR2062" s="25"/>
      <c r="AS2062" s="25"/>
      <c r="AT2062" s="25"/>
      <c r="AU2062" s="25"/>
      <c r="AV2062" s="25"/>
      <c r="AW2062" s="25"/>
      <c r="AX2062" s="25"/>
    </row>
    <row r="2063" spans="7:50" ht="12.75">
      <c r="G2063" s="49"/>
      <c r="K2063" s="100"/>
      <c r="L2063" s="100"/>
      <c r="M2063" s="106"/>
      <c r="N2063" s="106"/>
      <c r="O2063" s="27"/>
      <c r="P2063" s="27"/>
      <c r="Q2063" s="27"/>
      <c r="R2063" s="27"/>
      <c r="S2063" s="27"/>
      <c r="T2063" s="27"/>
      <c r="U2063" s="27"/>
      <c r="V2063" s="27"/>
      <c r="W2063" s="27"/>
      <c r="X2063" s="27"/>
      <c r="Y2063" s="27"/>
      <c r="Z2063" s="27"/>
      <c r="AA2063" s="27"/>
      <c r="AC2063" s="25"/>
      <c r="AD2063" s="25"/>
      <c r="AE2063" s="25"/>
      <c r="AF2063" s="25"/>
      <c r="AG2063" s="25"/>
      <c r="AH2063" s="25"/>
      <c r="AI2063" s="25"/>
      <c r="AJ2063" s="25"/>
      <c r="AK2063" s="25"/>
      <c r="AL2063" s="25"/>
      <c r="AM2063" s="25"/>
      <c r="AN2063" s="25"/>
      <c r="AO2063" s="25"/>
      <c r="AP2063" s="25"/>
      <c r="AQ2063" s="25"/>
      <c r="AR2063" s="25"/>
      <c r="AS2063" s="25"/>
      <c r="AT2063" s="25"/>
      <c r="AU2063" s="25"/>
      <c r="AV2063" s="25"/>
      <c r="AW2063" s="25"/>
      <c r="AX2063" s="25"/>
    </row>
    <row r="2064" spans="7:50" ht="12.75">
      <c r="G2064" s="49"/>
      <c r="K2064" s="100"/>
      <c r="L2064" s="100"/>
      <c r="M2064" s="106"/>
      <c r="N2064" s="106"/>
      <c r="O2064" s="27"/>
      <c r="P2064" s="27"/>
      <c r="Q2064" s="27"/>
      <c r="R2064" s="27"/>
      <c r="S2064" s="27"/>
      <c r="T2064" s="27"/>
      <c r="U2064" s="27"/>
      <c r="V2064" s="27"/>
      <c r="W2064" s="27"/>
      <c r="X2064" s="27"/>
      <c r="Y2064" s="27"/>
      <c r="Z2064" s="27"/>
      <c r="AA2064" s="27"/>
      <c r="AC2064" s="25"/>
      <c r="AD2064" s="25"/>
      <c r="AE2064" s="25"/>
      <c r="AF2064" s="25"/>
      <c r="AG2064" s="25"/>
      <c r="AH2064" s="25"/>
      <c r="AI2064" s="25"/>
      <c r="AJ2064" s="25"/>
      <c r="AK2064" s="25"/>
      <c r="AL2064" s="25"/>
      <c r="AM2064" s="25"/>
      <c r="AN2064" s="25"/>
      <c r="AO2064" s="25"/>
      <c r="AP2064" s="25"/>
      <c r="AQ2064" s="25"/>
      <c r="AR2064" s="25"/>
      <c r="AS2064" s="25"/>
      <c r="AT2064" s="25"/>
      <c r="AU2064" s="25"/>
      <c r="AV2064" s="25"/>
      <c r="AW2064" s="25"/>
      <c r="AX2064" s="25"/>
    </row>
    <row r="2065" spans="7:50" ht="12.75">
      <c r="G2065" s="49"/>
      <c r="K2065" s="100"/>
      <c r="L2065" s="100"/>
      <c r="M2065" s="106"/>
      <c r="N2065" s="106"/>
      <c r="O2065" s="27"/>
      <c r="P2065" s="27"/>
      <c r="Q2065" s="27"/>
      <c r="R2065" s="27"/>
      <c r="S2065" s="27"/>
      <c r="T2065" s="27"/>
      <c r="U2065" s="27"/>
      <c r="V2065" s="27"/>
      <c r="W2065" s="27"/>
      <c r="X2065" s="27"/>
      <c r="Y2065" s="27"/>
      <c r="Z2065" s="27"/>
      <c r="AA2065" s="27"/>
      <c r="AC2065" s="25"/>
      <c r="AD2065" s="25"/>
      <c r="AE2065" s="25"/>
      <c r="AF2065" s="25"/>
      <c r="AG2065" s="25"/>
      <c r="AH2065" s="25"/>
      <c r="AI2065" s="25"/>
      <c r="AJ2065" s="25"/>
      <c r="AK2065" s="25"/>
      <c r="AL2065" s="25"/>
      <c r="AM2065" s="25"/>
      <c r="AN2065" s="25"/>
      <c r="AO2065" s="25"/>
      <c r="AP2065" s="25"/>
      <c r="AQ2065" s="25"/>
      <c r="AR2065" s="25"/>
      <c r="AS2065" s="25"/>
      <c r="AT2065" s="25"/>
      <c r="AU2065" s="25"/>
      <c r="AV2065" s="25"/>
      <c r="AW2065" s="25"/>
      <c r="AX2065" s="25"/>
    </row>
    <row r="2066" spans="7:50" ht="12.75">
      <c r="G2066" s="49"/>
      <c r="K2066" s="100"/>
      <c r="L2066" s="100"/>
      <c r="M2066" s="106"/>
      <c r="N2066" s="106"/>
      <c r="O2066" s="27"/>
      <c r="P2066" s="27"/>
      <c r="Q2066" s="27"/>
      <c r="R2066" s="27"/>
      <c r="S2066" s="27"/>
      <c r="T2066" s="27"/>
      <c r="U2066" s="27"/>
      <c r="V2066" s="27"/>
      <c r="W2066" s="27"/>
      <c r="X2066" s="27"/>
      <c r="Y2066" s="27"/>
      <c r="Z2066" s="27"/>
      <c r="AA2066" s="27"/>
      <c r="AC2066" s="25"/>
      <c r="AD2066" s="25"/>
      <c r="AE2066" s="25"/>
      <c r="AF2066" s="25"/>
      <c r="AG2066" s="25"/>
      <c r="AH2066" s="25"/>
      <c r="AI2066" s="25"/>
      <c r="AJ2066" s="25"/>
      <c r="AK2066" s="25"/>
      <c r="AL2066" s="25"/>
      <c r="AM2066" s="25"/>
      <c r="AN2066" s="25"/>
      <c r="AO2066" s="25"/>
      <c r="AP2066" s="25"/>
      <c r="AQ2066" s="25"/>
      <c r="AR2066" s="25"/>
      <c r="AS2066" s="25"/>
      <c r="AT2066" s="25"/>
      <c r="AU2066" s="25"/>
      <c r="AV2066" s="25"/>
      <c r="AW2066" s="25"/>
      <c r="AX2066" s="25"/>
    </row>
    <row r="2067" spans="7:50" ht="12.75">
      <c r="G2067" s="49"/>
      <c r="K2067" s="100"/>
      <c r="L2067" s="100"/>
      <c r="M2067" s="106"/>
      <c r="N2067" s="106"/>
      <c r="O2067" s="27"/>
      <c r="P2067" s="27"/>
      <c r="Q2067" s="27"/>
      <c r="R2067" s="27"/>
      <c r="S2067" s="27"/>
      <c r="T2067" s="27"/>
      <c r="U2067" s="27"/>
      <c r="V2067" s="27"/>
      <c r="W2067" s="27"/>
      <c r="X2067" s="27"/>
      <c r="Y2067" s="27"/>
      <c r="Z2067" s="27"/>
      <c r="AA2067" s="27"/>
      <c r="AC2067" s="25"/>
      <c r="AD2067" s="25"/>
      <c r="AE2067" s="25"/>
      <c r="AF2067" s="25"/>
      <c r="AG2067" s="25"/>
      <c r="AH2067" s="25"/>
      <c r="AI2067" s="25"/>
      <c r="AJ2067" s="25"/>
      <c r="AK2067" s="25"/>
      <c r="AL2067" s="25"/>
      <c r="AM2067" s="25"/>
      <c r="AN2067" s="25"/>
      <c r="AO2067" s="25"/>
      <c r="AP2067" s="25"/>
      <c r="AQ2067" s="25"/>
      <c r="AR2067" s="25"/>
      <c r="AS2067" s="25"/>
      <c r="AT2067" s="25"/>
      <c r="AU2067" s="25"/>
      <c r="AV2067" s="25"/>
      <c r="AW2067" s="25"/>
      <c r="AX2067" s="25"/>
    </row>
    <row r="2068" spans="7:50" ht="12.75">
      <c r="G2068" s="49"/>
      <c r="K2068" s="100"/>
      <c r="L2068" s="100"/>
      <c r="M2068" s="106"/>
      <c r="N2068" s="106"/>
      <c r="O2068" s="27"/>
      <c r="P2068" s="27"/>
      <c r="Q2068" s="27"/>
      <c r="R2068" s="27"/>
      <c r="S2068" s="27"/>
      <c r="T2068" s="27"/>
      <c r="U2068" s="27"/>
      <c r="V2068" s="27"/>
      <c r="W2068" s="27"/>
      <c r="X2068" s="27"/>
      <c r="Y2068" s="27"/>
      <c r="Z2068" s="27"/>
      <c r="AA2068" s="27"/>
      <c r="AC2068" s="25"/>
      <c r="AD2068" s="25"/>
      <c r="AE2068" s="25"/>
      <c r="AF2068" s="25"/>
      <c r="AG2068" s="25"/>
      <c r="AH2068" s="25"/>
      <c r="AI2068" s="25"/>
      <c r="AJ2068" s="25"/>
      <c r="AK2068" s="25"/>
      <c r="AL2068" s="25"/>
      <c r="AM2068" s="25"/>
      <c r="AN2068" s="25"/>
      <c r="AO2068" s="25"/>
      <c r="AP2068" s="25"/>
      <c r="AQ2068" s="25"/>
      <c r="AR2068" s="25"/>
      <c r="AS2068" s="25"/>
      <c r="AT2068" s="25"/>
      <c r="AU2068" s="25"/>
      <c r="AV2068" s="25"/>
      <c r="AW2068" s="25"/>
      <c r="AX2068" s="25"/>
    </row>
    <row r="2069" spans="7:50" ht="12.75">
      <c r="G2069" s="49"/>
      <c r="K2069" s="100"/>
      <c r="L2069" s="100"/>
      <c r="M2069" s="106"/>
      <c r="N2069" s="106"/>
      <c r="O2069" s="27"/>
      <c r="P2069" s="27"/>
      <c r="Q2069" s="27"/>
      <c r="R2069" s="27"/>
      <c r="S2069" s="27"/>
      <c r="T2069" s="27"/>
      <c r="U2069" s="27"/>
      <c r="V2069" s="27"/>
      <c r="W2069" s="27"/>
      <c r="X2069" s="27"/>
      <c r="Y2069" s="27"/>
      <c r="Z2069" s="27"/>
      <c r="AA2069" s="27"/>
      <c r="AC2069" s="25"/>
      <c r="AD2069" s="25"/>
      <c r="AE2069" s="25"/>
      <c r="AF2069" s="25"/>
      <c r="AG2069" s="25"/>
      <c r="AH2069" s="25"/>
      <c r="AI2069" s="25"/>
      <c r="AJ2069" s="25"/>
      <c r="AK2069" s="25"/>
      <c r="AL2069" s="25"/>
      <c r="AM2069" s="25"/>
      <c r="AN2069" s="25"/>
      <c r="AO2069" s="25"/>
      <c r="AP2069" s="25"/>
      <c r="AQ2069" s="25"/>
      <c r="AR2069" s="25"/>
      <c r="AS2069" s="25"/>
      <c r="AT2069" s="25"/>
      <c r="AU2069" s="25"/>
      <c r="AV2069" s="25"/>
      <c r="AW2069" s="25"/>
      <c r="AX2069" s="25"/>
    </row>
    <row r="2070" spans="7:50" ht="12.75">
      <c r="G2070" s="49"/>
      <c r="K2070" s="100"/>
      <c r="L2070" s="100"/>
      <c r="M2070" s="106"/>
      <c r="N2070" s="106"/>
      <c r="O2070" s="27"/>
      <c r="P2070" s="27"/>
      <c r="Q2070" s="27"/>
      <c r="R2070" s="27"/>
      <c r="S2070" s="27"/>
      <c r="T2070" s="27"/>
      <c r="U2070" s="27"/>
      <c r="V2070" s="27"/>
      <c r="W2070" s="27"/>
      <c r="X2070" s="27"/>
      <c r="Y2070" s="27"/>
      <c r="Z2070" s="27"/>
      <c r="AA2070" s="27"/>
      <c r="AC2070" s="25"/>
      <c r="AD2070" s="25"/>
      <c r="AE2070" s="25"/>
      <c r="AF2070" s="25"/>
      <c r="AG2070" s="25"/>
      <c r="AH2070" s="25"/>
      <c r="AI2070" s="25"/>
      <c r="AJ2070" s="25"/>
      <c r="AK2070" s="25"/>
      <c r="AL2070" s="25"/>
      <c r="AM2070" s="25"/>
      <c r="AN2070" s="25"/>
      <c r="AO2070" s="25"/>
      <c r="AP2070" s="25"/>
      <c r="AQ2070" s="25"/>
      <c r="AR2070" s="25"/>
      <c r="AS2070" s="25"/>
      <c r="AT2070" s="25"/>
      <c r="AU2070" s="25"/>
      <c r="AV2070" s="25"/>
      <c r="AW2070" s="25"/>
      <c r="AX2070" s="25"/>
    </row>
    <row r="2071" spans="7:50" ht="12.75">
      <c r="G2071" s="49"/>
      <c r="K2071" s="100"/>
      <c r="L2071" s="100"/>
      <c r="M2071" s="106"/>
      <c r="N2071" s="106"/>
      <c r="O2071" s="27"/>
      <c r="P2071" s="27"/>
      <c r="Q2071" s="27"/>
      <c r="R2071" s="27"/>
      <c r="S2071" s="27"/>
      <c r="T2071" s="27"/>
      <c r="U2071" s="27"/>
      <c r="V2071" s="27"/>
      <c r="W2071" s="27"/>
      <c r="X2071" s="27"/>
      <c r="Y2071" s="27"/>
      <c r="Z2071" s="27"/>
      <c r="AA2071" s="27"/>
      <c r="AC2071" s="25"/>
      <c r="AD2071" s="25"/>
      <c r="AE2071" s="25"/>
      <c r="AF2071" s="25"/>
      <c r="AG2071" s="25"/>
      <c r="AH2071" s="25"/>
      <c r="AI2071" s="25"/>
      <c r="AJ2071" s="25"/>
      <c r="AK2071" s="25"/>
      <c r="AL2071" s="25"/>
      <c r="AM2071" s="25"/>
      <c r="AN2071" s="25"/>
      <c r="AO2071" s="25"/>
      <c r="AP2071" s="25"/>
      <c r="AQ2071" s="25"/>
      <c r="AR2071" s="25"/>
      <c r="AS2071" s="25"/>
      <c r="AT2071" s="25"/>
      <c r="AU2071" s="25"/>
      <c r="AV2071" s="25"/>
      <c r="AW2071" s="25"/>
      <c r="AX2071" s="25"/>
    </row>
    <row r="2072" spans="7:50" ht="12.75">
      <c r="G2072" s="49"/>
      <c r="K2072" s="100"/>
      <c r="L2072" s="100"/>
      <c r="M2072" s="106"/>
      <c r="N2072" s="106"/>
      <c r="O2072" s="27"/>
      <c r="P2072" s="27"/>
      <c r="Q2072" s="27"/>
      <c r="R2072" s="27"/>
      <c r="S2072" s="27"/>
      <c r="T2072" s="27"/>
      <c r="U2072" s="27"/>
      <c r="V2072" s="27"/>
      <c r="W2072" s="27"/>
      <c r="X2072" s="27"/>
      <c r="Y2072" s="27"/>
      <c r="Z2072" s="27"/>
      <c r="AA2072" s="27"/>
      <c r="AC2072" s="25"/>
      <c r="AD2072" s="25"/>
      <c r="AE2072" s="25"/>
      <c r="AF2072" s="25"/>
      <c r="AG2072" s="25"/>
      <c r="AH2072" s="25"/>
      <c r="AI2072" s="25"/>
      <c r="AJ2072" s="25"/>
      <c r="AK2072" s="25"/>
      <c r="AL2072" s="25"/>
      <c r="AM2072" s="25"/>
      <c r="AN2072" s="25"/>
      <c r="AO2072" s="25"/>
      <c r="AP2072" s="25"/>
      <c r="AQ2072" s="25"/>
      <c r="AR2072" s="25"/>
      <c r="AS2072" s="25"/>
      <c r="AT2072" s="25"/>
      <c r="AU2072" s="25"/>
      <c r="AV2072" s="25"/>
      <c r="AW2072" s="25"/>
      <c r="AX2072" s="25"/>
    </row>
    <row r="2073" spans="7:50" ht="12.75">
      <c r="G2073" s="49"/>
      <c r="K2073" s="100"/>
      <c r="L2073" s="100"/>
      <c r="M2073" s="106"/>
      <c r="N2073" s="106"/>
      <c r="O2073" s="27"/>
      <c r="P2073" s="27"/>
      <c r="Q2073" s="27"/>
      <c r="R2073" s="27"/>
      <c r="S2073" s="27"/>
      <c r="T2073" s="27"/>
      <c r="U2073" s="27"/>
      <c r="V2073" s="27"/>
      <c r="W2073" s="27"/>
      <c r="X2073" s="27"/>
      <c r="Y2073" s="27"/>
      <c r="Z2073" s="27"/>
      <c r="AA2073" s="27"/>
      <c r="AC2073" s="25"/>
      <c r="AD2073" s="25"/>
      <c r="AE2073" s="25"/>
      <c r="AF2073" s="25"/>
      <c r="AG2073" s="25"/>
      <c r="AH2073" s="25"/>
      <c r="AI2073" s="25"/>
      <c r="AJ2073" s="25"/>
      <c r="AK2073" s="25"/>
      <c r="AL2073" s="25"/>
      <c r="AM2073" s="25"/>
      <c r="AN2073" s="25"/>
      <c r="AO2073" s="25"/>
      <c r="AP2073" s="25"/>
      <c r="AQ2073" s="25"/>
      <c r="AR2073" s="25"/>
      <c r="AS2073" s="25"/>
      <c r="AT2073" s="25"/>
      <c r="AU2073" s="25"/>
      <c r="AV2073" s="25"/>
      <c r="AW2073" s="25"/>
      <c r="AX2073" s="25"/>
    </row>
    <row r="2074" spans="7:50" ht="12.75">
      <c r="G2074" s="49"/>
      <c r="K2074" s="100"/>
      <c r="L2074" s="100"/>
      <c r="M2074" s="106"/>
      <c r="N2074" s="106"/>
      <c r="O2074" s="27"/>
      <c r="P2074" s="27"/>
      <c r="Q2074" s="27"/>
      <c r="R2074" s="27"/>
      <c r="S2074" s="27"/>
      <c r="T2074" s="27"/>
      <c r="U2074" s="27"/>
      <c r="V2074" s="27"/>
      <c r="W2074" s="27"/>
      <c r="X2074" s="27"/>
      <c r="Y2074" s="27"/>
      <c r="Z2074" s="27"/>
      <c r="AA2074" s="27"/>
      <c r="AC2074" s="25"/>
      <c r="AD2074" s="25"/>
      <c r="AE2074" s="25"/>
      <c r="AF2074" s="25"/>
      <c r="AG2074" s="25"/>
      <c r="AH2074" s="25"/>
      <c r="AI2074" s="25"/>
      <c r="AJ2074" s="25"/>
      <c r="AK2074" s="25"/>
      <c r="AL2074" s="25"/>
      <c r="AM2074" s="25"/>
      <c r="AN2074" s="25"/>
      <c r="AO2074" s="25"/>
      <c r="AP2074" s="25"/>
      <c r="AQ2074" s="25"/>
      <c r="AR2074" s="25"/>
      <c r="AS2074" s="25"/>
      <c r="AT2074" s="25"/>
      <c r="AU2074" s="25"/>
      <c r="AV2074" s="25"/>
      <c r="AW2074" s="25"/>
      <c r="AX2074" s="25"/>
    </row>
    <row r="2075" spans="7:50" ht="12.75">
      <c r="G2075" s="49"/>
      <c r="K2075" s="100"/>
      <c r="L2075" s="100"/>
      <c r="M2075" s="106"/>
      <c r="N2075" s="106"/>
      <c r="O2075" s="27"/>
      <c r="P2075" s="27"/>
      <c r="Q2075" s="27"/>
      <c r="R2075" s="27"/>
      <c r="S2075" s="27"/>
      <c r="T2075" s="27"/>
      <c r="U2075" s="27"/>
      <c r="V2075" s="27"/>
      <c r="W2075" s="27"/>
      <c r="X2075" s="27"/>
      <c r="Y2075" s="27"/>
      <c r="Z2075" s="27"/>
      <c r="AA2075" s="27"/>
      <c r="AC2075" s="25"/>
      <c r="AD2075" s="25"/>
      <c r="AE2075" s="25"/>
      <c r="AF2075" s="25"/>
      <c r="AG2075" s="25"/>
      <c r="AH2075" s="25"/>
      <c r="AI2075" s="25"/>
      <c r="AJ2075" s="25"/>
      <c r="AK2075" s="25"/>
      <c r="AL2075" s="25"/>
      <c r="AM2075" s="25"/>
      <c r="AN2075" s="25"/>
      <c r="AO2075" s="25"/>
      <c r="AP2075" s="25"/>
      <c r="AQ2075" s="25"/>
      <c r="AR2075" s="25"/>
      <c r="AS2075" s="25"/>
      <c r="AT2075" s="25"/>
      <c r="AU2075" s="25"/>
      <c r="AV2075" s="25"/>
      <c r="AW2075" s="25"/>
      <c r="AX2075" s="25"/>
    </row>
    <row r="2076" spans="7:50" ht="12.75">
      <c r="G2076" s="49"/>
      <c r="K2076" s="100"/>
      <c r="L2076" s="100"/>
      <c r="M2076" s="106"/>
      <c r="N2076" s="106"/>
      <c r="O2076" s="27"/>
      <c r="P2076" s="27"/>
      <c r="Q2076" s="27"/>
      <c r="R2076" s="27"/>
      <c r="S2076" s="27"/>
      <c r="T2076" s="27"/>
      <c r="U2076" s="27"/>
      <c r="V2076" s="27"/>
      <c r="W2076" s="27"/>
      <c r="X2076" s="27"/>
      <c r="Y2076" s="27"/>
      <c r="Z2076" s="27"/>
      <c r="AA2076" s="27"/>
      <c r="AC2076" s="25"/>
      <c r="AD2076" s="25"/>
      <c r="AE2076" s="25"/>
      <c r="AF2076" s="25"/>
      <c r="AG2076" s="25"/>
      <c r="AH2076" s="25"/>
      <c r="AI2076" s="25"/>
      <c r="AJ2076" s="25"/>
      <c r="AK2076" s="25"/>
      <c r="AL2076" s="25"/>
      <c r="AM2076" s="25"/>
      <c r="AN2076" s="25"/>
      <c r="AO2076" s="25"/>
      <c r="AP2076" s="25"/>
      <c r="AQ2076" s="25"/>
      <c r="AR2076" s="25"/>
      <c r="AS2076" s="25"/>
      <c r="AT2076" s="25"/>
      <c r="AU2076" s="25"/>
      <c r="AV2076" s="25"/>
      <c r="AW2076" s="25"/>
      <c r="AX2076" s="25"/>
    </row>
    <row r="2077" spans="7:50" ht="12.75">
      <c r="G2077" s="49"/>
      <c r="K2077" s="100"/>
      <c r="L2077" s="100"/>
      <c r="M2077" s="106"/>
      <c r="N2077" s="106"/>
      <c r="O2077" s="27"/>
      <c r="P2077" s="27"/>
      <c r="Q2077" s="27"/>
      <c r="R2077" s="27"/>
      <c r="S2077" s="27"/>
      <c r="T2077" s="27"/>
      <c r="U2077" s="27"/>
      <c r="V2077" s="27"/>
      <c r="W2077" s="27"/>
      <c r="X2077" s="27"/>
      <c r="Y2077" s="27"/>
      <c r="Z2077" s="27"/>
      <c r="AA2077" s="27"/>
      <c r="AC2077" s="25"/>
      <c r="AD2077" s="25"/>
      <c r="AE2077" s="25"/>
      <c r="AF2077" s="25"/>
      <c r="AG2077" s="25"/>
      <c r="AH2077" s="25"/>
      <c r="AI2077" s="25"/>
      <c r="AJ2077" s="25"/>
      <c r="AK2077" s="25"/>
      <c r="AL2077" s="25"/>
      <c r="AM2077" s="25"/>
      <c r="AN2077" s="25"/>
      <c r="AO2077" s="25"/>
      <c r="AP2077" s="25"/>
      <c r="AQ2077" s="25"/>
      <c r="AR2077" s="25"/>
      <c r="AS2077" s="25"/>
      <c r="AT2077" s="25"/>
      <c r="AU2077" s="25"/>
      <c r="AV2077" s="25"/>
      <c r="AW2077" s="25"/>
      <c r="AX2077" s="25"/>
    </row>
    <row r="2078" spans="7:50" ht="12.75">
      <c r="G2078" s="49"/>
      <c r="K2078" s="100"/>
      <c r="L2078" s="100"/>
      <c r="M2078" s="106"/>
      <c r="N2078" s="106"/>
      <c r="O2078" s="27"/>
      <c r="P2078" s="27"/>
      <c r="Q2078" s="27"/>
      <c r="R2078" s="27"/>
      <c r="S2078" s="27"/>
      <c r="T2078" s="27"/>
      <c r="U2078" s="27"/>
      <c r="V2078" s="27"/>
      <c r="W2078" s="27"/>
      <c r="X2078" s="27"/>
      <c r="Y2078" s="27"/>
      <c r="Z2078" s="27"/>
      <c r="AA2078" s="27"/>
      <c r="AC2078" s="25"/>
      <c r="AD2078" s="25"/>
      <c r="AE2078" s="25"/>
      <c r="AF2078" s="25"/>
      <c r="AG2078" s="25"/>
      <c r="AH2078" s="25"/>
      <c r="AI2078" s="25"/>
      <c r="AJ2078" s="25"/>
      <c r="AK2078" s="25"/>
      <c r="AL2078" s="25"/>
      <c r="AM2078" s="25"/>
      <c r="AN2078" s="25"/>
      <c r="AO2078" s="25"/>
      <c r="AP2078" s="25"/>
      <c r="AQ2078" s="25"/>
      <c r="AR2078" s="25"/>
      <c r="AS2078" s="25"/>
      <c r="AT2078" s="25"/>
      <c r="AU2078" s="25"/>
      <c r="AV2078" s="25"/>
      <c r="AW2078" s="25"/>
      <c r="AX2078" s="25"/>
    </row>
    <row r="2079" spans="7:50" ht="12.75">
      <c r="G2079" s="49"/>
      <c r="K2079" s="100"/>
      <c r="L2079" s="100"/>
      <c r="M2079" s="106"/>
      <c r="N2079" s="106"/>
      <c r="O2079" s="27"/>
      <c r="P2079" s="27"/>
      <c r="Q2079" s="27"/>
      <c r="R2079" s="27"/>
      <c r="S2079" s="27"/>
      <c r="T2079" s="27"/>
      <c r="U2079" s="27"/>
      <c r="V2079" s="27"/>
      <c r="W2079" s="27"/>
      <c r="X2079" s="27"/>
      <c r="Y2079" s="27"/>
      <c r="Z2079" s="27"/>
      <c r="AA2079" s="27"/>
      <c r="AC2079" s="25"/>
      <c r="AD2079" s="25"/>
      <c r="AE2079" s="25"/>
      <c r="AF2079" s="25"/>
      <c r="AG2079" s="25"/>
      <c r="AH2079" s="25"/>
      <c r="AI2079" s="25"/>
      <c r="AJ2079" s="25"/>
      <c r="AK2079" s="25"/>
      <c r="AL2079" s="25"/>
      <c r="AM2079" s="25"/>
      <c r="AN2079" s="25"/>
      <c r="AO2079" s="25"/>
      <c r="AP2079" s="25"/>
      <c r="AQ2079" s="25"/>
      <c r="AR2079" s="25"/>
      <c r="AS2079" s="25"/>
      <c r="AT2079" s="25"/>
      <c r="AU2079" s="25"/>
      <c r="AV2079" s="25"/>
      <c r="AW2079" s="25"/>
      <c r="AX2079" s="25"/>
    </row>
    <row r="2080" spans="7:50" ht="12.75">
      <c r="G2080" s="49"/>
      <c r="K2080" s="100"/>
      <c r="L2080" s="100"/>
      <c r="M2080" s="106"/>
      <c r="N2080" s="106"/>
      <c r="O2080" s="27"/>
      <c r="P2080" s="27"/>
      <c r="Q2080" s="27"/>
      <c r="R2080" s="27"/>
      <c r="S2080" s="27"/>
      <c r="T2080" s="27"/>
      <c r="U2080" s="27"/>
      <c r="V2080" s="27"/>
      <c r="W2080" s="27"/>
      <c r="X2080" s="27"/>
      <c r="Y2080" s="27"/>
      <c r="Z2080" s="27"/>
      <c r="AA2080" s="27"/>
      <c r="AC2080" s="25"/>
      <c r="AD2080" s="25"/>
      <c r="AE2080" s="25"/>
      <c r="AF2080" s="25"/>
      <c r="AG2080" s="25"/>
      <c r="AH2080" s="25"/>
      <c r="AI2080" s="25"/>
      <c r="AJ2080" s="25"/>
      <c r="AK2080" s="25"/>
      <c r="AL2080" s="25"/>
      <c r="AM2080" s="25"/>
      <c r="AN2080" s="25"/>
      <c r="AO2080" s="25"/>
      <c r="AP2080" s="25"/>
      <c r="AQ2080" s="25"/>
      <c r="AR2080" s="25"/>
      <c r="AS2080" s="25"/>
      <c r="AT2080" s="25"/>
      <c r="AU2080" s="25"/>
      <c r="AV2080" s="25"/>
      <c r="AW2080" s="25"/>
      <c r="AX2080" s="25"/>
    </row>
    <row r="2081" spans="7:50" ht="12.75">
      <c r="G2081" s="49"/>
      <c r="K2081" s="100"/>
      <c r="L2081" s="100"/>
      <c r="M2081" s="106"/>
      <c r="N2081" s="106"/>
      <c r="O2081" s="27"/>
      <c r="P2081" s="27"/>
      <c r="Q2081" s="27"/>
      <c r="R2081" s="27"/>
      <c r="S2081" s="27"/>
      <c r="T2081" s="27"/>
      <c r="U2081" s="27"/>
      <c r="V2081" s="27"/>
      <c r="W2081" s="27"/>
      <c r="X2081" s="27"/>
      <c r="Y2081" s="27"/>
      <c r="Z2081" s="27"/>
      <c r="AA2081" s="27"/>
      <c r="AC2081" s="25"/>
      <c r="AD2081" s="25"/>
      <c r="AE2081" s="25"/>
      <c r="AF2081" s="25"/>
      <c r="AG2081" s="25"/>
      <c r="AH2081" s="25"/>
      <c r="AI2081" s="25"/>
      <c r="AJ2081" s="25"/>
      <c r="AK2081" s="25"/>
      <c r="AL2081" s="25"/>
      <c r="AM2081" s="25"/>
      <c r="AN2081" s="25"/>
      <c r="AO2081" s="25"/>
      <c r="AP2081" s="25"/>
      <c r="AQ2081" s="25"/>
      <c r="AR2081" s="25"/>
      <c r="AS2081" s="25"/>
      <c r="AT2081" s="25"/>
      <c r="AU2081" s="25"/>
      <c r="AV2081" s="25"/>
      <c r="AW2081" s="25"/>
      <c r="AX2081" s="25"/>
    </row>
    <row r="2082" spans="7:50" ht="12.75">
      <c r="G2082" s="49"/>
      <c r="K2082" s="100"/>
      <c r="L2082" s="100"/>
      <c r="M2082" s="106"/>
      <c r="N2082" s="106"/>
      <c r="O2082" s="27"/>
      <c r="P2082" s="27"/>
      <c r="Q2082" s="27"/>
      <c r="R2082" s="27"/>
      <c r="S2082" s="27"/>
      <c r="T2082" s="27"/>
      <c r="U2082" s="27"/>
      <c r="V2082" s="27"/>
      <c r="W2082" s="27"/>
      <c r="X2082" s="27"/>
      <c r="Y2082" s="27"/>
      <c r="Z2082" s="27"/>
      <c r="AA2082" s="27"/>
      <c r="AC2082" s="25"/>
      <c r="AD2082" s="25"/>
      <c r="AE2082" s="25"/>
      <c r="AF2082" s="25"/>
      <c r="AG2082" s="25"/>
      <c r="AH2082" s="25"/>
      <c r="AI2082" s="25"/>
      <c r="AJ2082" s="25"/>
      <c r="AK2082" s="25"/>
      <c r="AL2082" s="25"/>
      <c r="AM2082" s="25"/>
      <c r="AN2082" s="25"/>
      <c r="AO2082" s="25"/>
      <c r="AP2082" s="25"/>
      <c r="AQ2082" s="25"/>
      <c r="AR2082" s="25"/>
      <c r="AS2082" s="25"/>
      <c r="AT2082" s="25"/>
      <c r="AU2082" s="25"/>
      <c r="AV2082" s="25"/>
      <c r="AW2082" s="25"/>
      <c r="AX2082" s="25"/>
    </row>
    <row r="2083" spans="7:50" ht="12.75">
      <c r="G2083" s="49"/>
      <c r="K2083" s="100"/>
      <c r="L2083" s="100"/>
      <c r="M2083" s="106"/>
      <c r="N2083" s="106"/>
      <c r="O2083" s="27"/>
      <c r="P2083" s="27"/>
      <c r="Q2083" s="27"/>
      <c r="R2083" s="27"/>
      <c r="S2083" s="27"/>
      <c r="T2083" s="27"/>
      <c r="U2083" s="27"/>
      <c r="V2083" s="27"/>
      <c r="W2083" s="27"/>
      <c r="X2083" s="27"/>
      <c r="Y2083" s="27"/>
      <c r="Z2083" s="27"/>
      <c r="AA2083" s="27"/>
      <c r="AC2083" s="25"/>
      <c r="AD2083" s="25"/>
      <c r="AE2083" s="25"/>
      <c r="AF2083" s="25"/>
      <c r="AG2083" s="25"/>
      <c r="AH2083" s="25"/>
      <c r="AI2083" s="25"/>
      <c r="AJ2083" s="25"/>
      <c r="AK2083" s="25"/>
      <c r="AL2083" s="25"/>
      <c r="AM2083" s="25"/>
      <c r="AN2083" s="25"/>
      <c r="AO2083" s="25"/>
      <c r="AP2083" s="25"/>
      <c r="AQ2083" s="25"/>
      <c r="AR2083" s="25"/>
      <c r="AS2083" s="25"/>
      <c r="AT2083" s="25"/>
      <c r="AU2083" s="25"/>
      <c r="AV2083" s="25"/>
      <c r="AW2083" s="25"/>
      <c r="AX2083" s="25"/>
    </row>
    <row r="2084" spans="7:50" ht="12.75">
      <c r="G2084" s="49"/>
      <c r="K2084" s="100"/>
      <c r="L2084" s="100"/>
      <c r="M2084" s="106"/>
      <c r="N2084" s="106"/>
      <c r="O2084" s="27"/>
      <c r="P2084" s="27"/>
      <c r="Q2084" s="27"/>
      <c r="R2084" s="27"/>
      <c r="S2084" s="27"/>
      <c r="T2084" s="27"/>
      <c r="U2084" s="27"/>
      <c r="V2084" s="27"/>
      <c r="W2084" s="27"/>
      <c r="X2084" s="27"/>
      <c r="Y2084" s="27"/>
      <c r="Z2084" s="27"/>
      <c r="AA2084" s="27"/>
      <c r="AC2084" s="25"/>
      <c r="AD2084" s="25"/>
      <c r="AE2084" s="25"/>
      <c r="AF2084" s="25"/>
      <c r="AG2084" s="25"/>
      <c r="AH2084" s="25"/>
      <c r="AI2084" s="25"/>
      <c r="AJ2084" s="25"/>
      <c r="AK2084" s="25"/>
      <c r="AL2084" s="25"/>
      <c r="AM2084" s="25"/>
      <c r="AN2084" s="25"/>
      <c r="AO2084" s="25"/>
      <c r="AP2084" s="25"/>
      <c r="AQ2084" s="25"/>
      <c r="AR2084" s="25"/>
      <c r="AS2084" s="25"/>
      <c r="AT2084" s="25"/>
      <c r="AU2084" s="25"/>
      <c r="AV2084" s="25"/>
      <c r="AW2084" s="25"/>
      <c r="AX2084" s="25"/>
    </row>
    <row r="2085" spans="7:50" ht="12.75">
      <c r="G2085" s="49"/>
      <c r="K2085" s="100"/>
      <c r="L2085" s="100"/>
      <c r="M2085" s="106"/>
      <c r="N2085" s="106"/>
      <c r="O2085" s="27"/>
      <c r="P2085" s="27"/>
      <c r="Q2085" s="27"/>
      <c r="R2085" s="27"/>
      <c r="S2085" s="27"/>
      <c r="T2085" s="27"/>
      <c r="U2085" s="27"/>
      <c r="V2085" s="27"/>
      <c r="W2085" s="27"/>
      <c r="X2085" s="27"/>
      <c r="Y2085" s="27"/>
      <c r="Z2085" s="27"/>
      <c r="AA2085" s="27"/>
      <c r="AC2085" s="25"/>
      <c r="AD2085" s="25"/>
      <c r="AE2085" s="25"/>
      <c r="AF2085" s="25"/>
      <c r="AG2085" s="25"/>
      <c r="AH2085" s="25"/>
      <c r="AI2085" s="25"/>
      <c r="AJ2085" s="25"/>
      <c r="AK2085" s="25"/>
      <c r="AL2085" s="25"/>
      <c r="AM2085" s="25"/>
      <c r="AN2085" s="25"/>
      <c r="AO2085" s="25"/>
      <c r="AP2085" s="25"/>
      <c r="AQ2085" s="25"/>
      <c r="AR2085" s="25"/>
      <c r="AS2085" s="25"/>
      <c r="AT2085" s="25"/>
      <c r="AU2085" s="25"/>
      <c r="AV2085" s="25"/>
      <c r="AW2085" s="25"/>
      <c r="AX2085" s="25"/>
    </row>
    <row r="2086" spans="7:50" ht="12.75">
      <c r="G2086" s="49"/>
      <c r="K2086" s="100"/>
      <c r="L2086" s="100"/>
      <c r="M2086" s="106"/>
      <c r="N2086" s="106"/>
      <c r="O2086" s="27"/>
      <c r="P2086" s="27"/>
      <c r="Q2086" s="27"/>
      <c r="R2086" s="27"/>
      <c r="S2086" s="27"/>
      <c r="T2086" s="27"/>
      <c r="U2086" s="27"/>
      <c r="V2086" s="27"/>
      <c r="W2086" s="27"/>
      <c r="X2086" s="27"/>
      <c r="Y2086" s="27"/>
      <c r="Z2086" s="27"/>
      <c r="AA2086" s="27"/>
      <c r="AC2086" s="25"/>
      <c r="AD2086" s="25"/>
      <c r="AE2086" s="25"/>
      <c r="AF2086" s="25"/>
      <c r="AG2086" s="25"/>
      <c r="AH2086" s="25"/>
      <c r="AI2086" s="25"/>
      <c r="AJ2086" s="25"/>
      <c r="AK2086" s="25"/>
      <c r="AL2086" s="25"/>
      <c r="AM2086" s="25"/>
      <c r="AN2086" s="25"/>
      <c r="AO2086" s="25"/>
      <c r="AP2086" s="25"/>
      <c r="AQ2086" s="25"/>
      <c r="AR2086" s="25"/>
      <c r="AS2086" s="25"/>
      <c r="AT2086" s="25"/>
      <c r="AU2086" s="25"/>
      <c r="AV2086" s="25"/>
      <c r="AW2086" s="25"/>
      <c r="AX2086" s="25"/>
    </row>
    <row r="2087" spans="7:50" ht="12.75">
      <c r="G2087" s="49"/>
      <c r="K2087" s="100"/>
      <c r="L2087" s="100"/>
      <c r="M2087" s="106"/>
      <c r="N2087" s="106"/>
      <c r="O2087" s="27"/>
      <c r="P2087" s="27"/>
      <c r="Q2087" s="27"/>
      <c r="R2087" s="27"/>
      <c r="S2087" s="27"/>
      <c r="T2087" s="27"/>
      <c r="U2087" s="27"/>
      <c r="V2087" s="27"/>
      <c r="W2087" s="27"/>
      <c r="X2087" s="27"/>
      <c r="Y2087" s="27"/>
      <c r="Z2087" s="27"/>
      <c r="AA2087" s="27"/>
      <c r="AC2087" s="25"/>
      <c r="AD2087" s="25"/>
      <c r="AE2087" s="25"/>
      <c r="AF2087" s="25"/>
      <c r="AG2087" s="25"/>
      <c r="AH2087" s="25"/>
      <c r="AI2087" s="25"/>
      <c r="AJ2087" s="25"/>
      <c r="AK2087" s="25"/>
      <c r="AL2087" s="25"/>
      <c r="AM2087" s="25"/>
      <c r="AN2087" s="25"/>
      <c r="AO2087" s="25"/>
      <c r="AP2087" s="25"/>
      <c r="AQ2087" s="25"/>
      <c r="AR2087" s="25"/>
      <c r="AS2087" s="25"/>
      <c r="AT2087" s="25"/>
      <c r="AU2087" s="25"/>
      <c r="AV2087" s="25"/>
      <c r="AW2087" s="25"/>
      <c r="AX2087" s="25"/>
    </row>
    <row r="2088" spans="7:50" ht="12.75">
      <c r="G2088" s="49"/>
      <c r="K2088" s="100"/>
      <c r="L2088" s="100"/>
      <c r="M2088" s="106"/>
      <c r="N2088" s="106"/>
      <c r="O2088" s="27"/>
      <c r="P2088" s="27"/>
      <c r="Q2088" s="27"/>
      <c r="R2088" s="27"/>
      <c r="S2088" s="27"/>
      <c r="T2088" s="27"/>
      <c r="U2088" s="27"/>
      <c r="V2088" s="27"/>
      <c r="W2088" s="27"/>
      <c r="X2088" s="27"/>
      <c r="Y2088" s="27"/>
      <c r="Z2088" s="27"/>
      <c r="AA2088" s="27"/>
      <c r="AC2088" s="25"/>
      <c r="AD2088" s="25"/>
      <c r="AE2088" s="25"/>
      <c r="AF2088" s="25"/>
      <c r="AG2088" s="25"/>
      <c r="AH2088" s="25"/>
      <c r="AI2088" s="25"/>
      <c r="AJ2088" s="25"/>
      <c r="AK2088" s="25"/>
      <c r="AL2088" s="25"/>
      <c r="AM2088" s="25"/>
      <c r="AN2088" s="25"/>
      <c r="AO2088" s="25"/>
      <c r="AP2088" s="25"/>
      <c r="AQ2088" s="25"/>
      <c r="AR2088" s="25"/>
      <c r="AS2088" s="25"/>
      <c r="AT2088" s="25"/>
      <c r="AU2088" s="25"/>
      <c r="AV2088" s="25"/>
      <c r="AW2088" s="25"/>
      <c r="AX2088" s="25"/>
    </row>
    <row r="2089" spans="7:50" ht="12.75">
      <c r="G2089" s="49"/>
      <c r="K2089" s="100"/>
      <c r="L2089" s="100"/>
      <c r="M2089" s="106"/>
      <c r="N2089" s="106"/>
      <c r="O2089" s="27"/>
      <c r="P2089" s="27"/>
      <c r="Q2089" s="27"/>
      <c r="R2089" s="27"/>
      <c r="S2089" s="27"/>
      <c r="T2089" s="27"/>
      <c r="U2089" s="27"/>
      <c r="V2089" s="27"/>
      <c r="W2089" s="27"/>
      <c r="X2089" s="27"/>
      <c r="Y2089" s="27"/>
      <c r="Z2089" s="27"/>
      <c r="AA2089" s="27"/>
      <c r="AC2089" s="25"/>
      <c r="AD2089" s="25"/>
      <c r="AE2089" s="25"/>
      <c r="AF2089" s="25"/>
      <c r="AG2089" s="25"/>
      <c r="AH2089" s="25"/>
      <c r="AI2089" s="25"/>
      <c r="AJ2089" s="25"/>
      <c r="AK2089" s="25"/>
      <c r="AL2089" s="25"/>
      <c r="AM2089" s="25"/>
      <c r="AN2089" s="25"/>
      <c r="AO2089" s="25"/>
      <c r="AP2089" s="25"/>
      <c r="AQ2089" s="25"/>
      <c r="AR2089" s="25"/>
      <c r="AS2089" s="25"/>
      <c r="AT2089" s="25"/>
      <c r="AU2089" s="25"/>
      <c r="AV2089" s="25"/>
      <c r="AW2089" s="25"/>
      <c r="AX2089" s="25"/>
    </row>
    <row r="2090" spans="7:50" ht="12.75">
      <c r="G2090" s="49"/>
      <c r="K2090" s="100"/>
      <c r="L2090" s="100"/>
      <c r="M2090" s="106"/>
      <c r="N2090" s="106"/>
      <c r="O2090" s="27"/>
      <c r="P2090" s="27"/>
      <c r="Q2090" s="27"/>
      <c r="R2090" s="27"/>
      <c r="S2090" s="27"/>
      <c r="T2090" s="27"/>
      <c r="U2090" s="27"/>
      <c r="V2090" s="27"/>
      <c r="W2090" s="27"/>
      <c r="X2090" s="27"/>
      <c r="Y2090" s="27"/>
      <c r="Z2090" s="27"/>
      <c r="AA2090" s="27"/>
      <c r="AC2090" s="25"/>
      <c r="AD2090" s="25"/>
      <c r="AE2090" s="25"/>
      <c r="AF2090" s="25"/>
      <c r="AG2090" s="25"/>
      <c r="AH2090" s="25"/>
      <c r="AI2090" s="25"/>
      <c r="AJ2090" s="25"/>
      <c r="AK2090" s="25"/>
      <c r="AL2090" s="25"/>
      <c r="AM2090" s="25"/>
      <c r="AN2090" s="25"/>
      <c r="AO2090" s="25"/>
      <c r="AP2090" s="25"/>
      <c r="AQ2090" s="25"/>
      <c r="AR2090" s="25"/>
      <c r="AS2090" s="25"/>
      <c r="AT2090" s="25"/>
      <c r="AU2090" s="25"/>
      <c r="AV2090" s="25"/>
      <c r="AW2090" s="25"/>
      <c r="AX2090" s="25"/>
    </row>
    <row r="2091" spans="7:50" ht="12.75">
      <c r="G2091" s="49"/>
      <c r="K2091" s="100"/>
      <c r="L2091" s="100"/>
      <c r="M2091" s="106"/>
      <c r="N2091" s="106"/>
      <c r="O2091" s="27"/>
      <c r="P2091" s="27"/>
      <c r="Q2091" s="27"/>
      <c r="R2091" s="27"/>
      <c r="S2091" s="27"/>
      <c r="T2091" s="27"/>
      <c r="U2091" s="27"/>
      <c r="V2091" s="27"/>
      <c r="W2091" s="27"/>
      <c r="X2091" s="27"/>
      <c r="Y2091" s="27"/>
      <c r="Z2091" s="27"/>
      <c r="AA2091" s="27"/>
      <c r="AC2091" s="25"/>
      <c r="AD2091" s="25"/>
      <c r="AE2091" s="25"/>
      <c r="AF2091" s="25"/>
      <c r="AG2091" s="25"/>
      <c r="AH2091" s="25"/>
      <c r="AI2091" s="25"/>
      <c r="AJ2091" s="25"/>
      <c r="AK2091" s="25"/>
      <c r="AL2091" s="25"/>
      <c r="AM2091" s="25"/>
      <c r="AN2091" s="25"/>
      <c r="AO2091" s="25"/>
      <c r="AP2091" s="25"/>
      <c r="AQ2091" s="25"/>
      <c r="AR2091" s="25"/>
      <c r="AS2091" s="25"/>
      <c r="AT2091" s="25"/>
      <c r="AU2091" s="25"/>
      <c r="AV2091" s="25"/>
      <c r="AW2091" s="25"/>
      <c r="AX2091" s="25"/>
    </row>
    <row r="2092" spans="7:50" ht="12.75">
      <c r="G2092" s="49"/>
      <c r="K2092" s="100"/>
      <c r="L2092" s="100"/>
      <c r="M2092" s="106"/>
      <c r="N2092" s="106"/>
      <c r="O2092" s="27"/>
      <c r="P2092" s="27"/>
      <c r="Q2092" s="27"/>
      <c r="R2092" s="27"/>
      <c r="S2092" s="27"/>
      <c r="T2092" s="27"/>
      <c r="U2092" s="27"/>
      <c r="V2092" s="27"/>
      <c r="W2092" s="27"/>
      <c r="X2092" s="27"/>
      <c r="Y2092" s="27"/>
      <c r="Z2092" s="27"/>
      <c r="AA2092" s="27"/>
      <c r="AC2092" s="25"/>
      <c r="AD2092" s="25"/>
      <c r="AE2092" s="25"/>
      <c r="AF2092" s="25"/>
      <c r="AG2092" s="25"/>
      <c r="AH2092" s="25"/>
      <c r="AI2092" s="25"/>
      <c r="AJ2092" s="25"/>
      <c r="AK2092" s="25"/>
      <c r="AL2092" s="25"/>
      <c r="AM2092" s="25"/>
      <c r="AN2092" s="25"/>
      <c r="AO2092" s="25"/>
      <c r="AP2092" s="25"/>
      <c r="AQ2092" s="25"/>
      <c r="AR2092" s="25"/>
      <c r="AS2092" s="25"/>
      <c r="AT2092" s="25"/>
      <c r="AU2092" s="25"/>
      <c r="AV2092" s="25"/>
      <c r="AW2092" s="25"/>
      <c r="AX2092" s="25"/>
    </row>
    <row r="2093" spans="7:50" ht="12.75">
      <c r="G2093" s="49"/>
      <c r="K2093" s="100"/>
      <c r="L2093" s="100"/>
      <c r="M2093" s="106"/>
      <c r="N2093" s="106"/>
      <c r="O2093" s="27"/>
      <c r="P2093" s="27"/>
      <c r="Q2093" s="27"/>
      <c r="R2093" s="27"/>
      <c r="S2093" s="27"/>
      <c r="T2093" s="27"/>
      <c r="U2093" s="27"/>
      <c r="V2093" s="27"/>
      <c r="W2093" s="27"/>
      <c r="X2093" s="27"/>
      <c r="Y2093" s="27"/>
      <c r="Z2093" s="27"/>
      <c r="AA2093" s="27"/>
      <c r="AC2093" s="25"/>
      <c r="AD2093" s="25"/>
      <c r="AE2093" s="25"/>
      <c r="AF2093" s="25"/>
      <c r="AG2093" s="25"/>
      <c r="AH2093" s="25"/>
      <c r="AI2093" s="25"/>
      <c r="AJ2093" s="25"/>
      <c r="AK2093" s="25"/>
      <c r="AL2093" s="25"/>
      <c r="AM2093" s="25"/>
      <c r="AN2093" s="25"/>
      <c r="AO2093" s="25"/>
      <c r="AP2093" s="25"/>
      <c r="AQ2093" s="25"/>
      <c r="AR2093" s="25"/>
      <c r="AS2093" s="25"/>
      <c r="AT2093" s="25"/>
      <c r="AU2093" s="25"/>
      <c r="AV2093" s="25"/>
      <c r="AW2093" s="25"/>
      <c r="AX2093" s="25"/>
    </row>
    <row r="2094" spans="7:50" ht="12.75">
      <c r="G2094" s="49"/>
      <c r="K2094" s="100"/>
      <c r="L2094" s="100"/>
      <c r="M2094" s="106"/>
      <c r="N2094" s="106"/>
      <c r="O2094" s="27"/>
      <c r="P2094" s="27"/>
      <c r="Q2094" s="27"/>
      <c r="R2094" s="27"/>
      <c r="S2094" s="27"/>
      <c r="T2094" s="27"/>
      <c r="U2094" s="27"/>
      <c r="V2094" s="27"/>
      <c r="W2094" s="27"/>
      <c r="X2094" s="27"/>
      <c r="Y2094" s="27"/>
      <c r="Z2094" s="27"/>
      <c r="AA2094" s="27"/>
      <c r="AC2094" s="25"/>
      <c r="AD2094" s="25"/>
      <c r="AE2094" s="25"/>
      <c r="AF2094" s="25"/>
      <c r="AG2094" s="25"/>
      <c r="AH2094" s="25"/>
      <c r="AI2094" s="25"/>
      <c r="AJ2094" s="25"/>
      <c r="AK2094" s="25"/>
      <c r="AL2094" s="25"/>
      <c r="AM2094" s="25"/>
      <c r="AN2094" s="25"/>
      <c r="AO2094" s="25"/>
      <c r="AP2094" s="25"/>
      <c r="AQ2094" s="25"/>
      <c r="AR2094" s="25"/>
      <c r="AS2094" s="25"/>
      <c r="AT2094" s="25"/>
      <c r="AU2094" s="25"/>
      <c r="AV2094" s="25"/>
      <c r="AW2094" s="25"/>
      <c r="AX2094" s="25"/>
    </row>
    <row r="2095" spans="7:50" ht="12.75">
      <c r="G2095" s="49"/>
      <c r="K2095" s="100"/>
      <c r="L2095" s="100"/>
      <c r="M2095" s="106"/>
      <c r="N2095" s="106"/>
      <c r="O2095" s="27"/>
      <c r="P2095" s="27"/>
      <c r="Q2095" s="27"/>
      <c r="R2095" s="27"/>
      <c r="S2095" s="27"/>
      <c r="T2095" s="27"/>
      <c r="U2095" s="27"/>
      <c r="V2095" s="27"/>
      <c r="W2095" s="27"/>
      <c r="X2095" s="27"/>
      <c r="Y2095" s="27"/>
      <c r="Z2095" s="27"/>
      <c r="AA2095" s="27"/>
      <c r="AC2095" s="25"/>
      <c r="AD2095" s="25"/>
      <c r="AE2095" s="25"/>
      <c r="AF2095" s="25"/>
      <c r="AG2095" s="25"/>
      <c r="AH2095" s="25"/>
      <c r="AI2095" s="25"/>
      <c r="AJ2095" s="25"/>
      <c r="AK2095" s="25"/>
      <c r="AL2095" s="25"/>
      <c r="AM2095" s="25"/>
      <c r="AN2095" s="25"/>
      <c r="AO2095" s="25"/>
      <c r="AP2095" s="25"/>
      <c r="AQ2095" s="25"/>
      <c r="AR2095" s="25"/>
      <c r="AS2095" s="25"/>
      <c r="AT2095" s="25"/>
      <c r="AU2095" s="25"/>
      <c r="AV2095" s="25"/>
      <c r="AW2095" s="25"/>
      <c r="AX2095" s="25"/>
    </row>
    <row r="2096" spans="7:50" ht="12.75">
      <c r="G2096" s="49"/>
      <c r="K2096" s="100"/>
      <c r="L2096" s="100"/>
      <c r="M2096" s="106"/>
      <c r="N2096" s="106"/>
      <c r="O2096" s="27"/>
      <c r="P2096" s="27"/>
      <c r="Q2096" s="27"/>
      <c r="R2096" s="27"/>
      <c r="S2096" s="27"/>
      <c r="T2096" s="27"/>
      <c r="U2096" s="27"/>
      <c r="V2096" s="27"/>
      <c r="W2096" s="27"/>
      <c r="X2096" s="27"/>
      <c r="Y2096" s="27"/>
      <c r="Z2096" s="27"/>
      <c r="AA2096" s="27"/>
      <c r="AC2096" s="25"/>
      <c r="AD2096" s="25"/>
      <c r="AE2096" s="25"/>
      <c r="AF2096" s="25"/>
      <c r="AG2096" s="25"/>
      <c r="AH2096" s="25"/>
      <c r="AI2096" s="25"/>
      <c r="AJ2096" s="25"/>
      <c r="AK2096" s="25"/>
      <c r="AL2096" s="25"/>
      <c r="AM2096" s="25"/>
      <c r="AN2096" s="25"/>
      <c r="AO2096" s="25"/>
      <c r="AP2096" s="25"/>
      <c r="AQ2096" s="25"/>
      <c r="AR2096" s="25"/>
      <c r="AS2096" s="25"/>
      <c r="AT2096" s="25"/>
      <c r="AU2096" s="25"/>
      <c r="AV2096" s="25"/>
      <c r="AW2096" s="25"/>
      <c r="AX2096" s="25"/>
    </row>
    <row r="2097" spans="7:50" ht="12.75">
      <c r="G2097" s="49"/>
      <c r="K2097" s="100"/>
      <c r="L2097" s="100"/>
      <c r="M2097" s="106"/>
      <c r="N2097" s="106"/>
      <c r="O2097" s="27"/>
      <c r="P2097" s="27"/>
      <c r="Q2097" s="27"/>
      <c r="R2097" s="27"/>
      <c r="S2097" s="27"/>
      <c r="T2097" s="27"/>
      <c r="U2097" s="27"/>
      <c r="V2097" s="27"/>
      <c r="W2097" s="27"/>
      <c r="X2097" s="27"/>
      <c r="Y2097" s="27"/>
      <c r="Z2097" s="27"/>
      <c r="AA2097" s="27"/>
      <c r="AC2097" s="25"/>
      <c r="AD2097" s="25"/>
      <c r="AE2097" s="25"/>
      <c r="AF2097" s="25"/>
      <c r="AG2097" s="25"/>
      <c r="AH2097" s="25"/>
      <c r="AI2097" s="25"/>
      <c r="AJ2097" s="25"/>
      <c r="AK2097" s="25"/>
      <c r="AL2097" s="25"/>
      <c r="AM2097" s="25"/>
      <c r="AN2097" s="25"/>
      <c r="AO2097" s="25"/>
      <c r="AP2097" s="25"/>
      <c r="AQ2097" s="25"/>
      <c r="AR2097" s="25"/>
      <c r="AS2097" s="25"/>
      <c r="AT2097" s="25"/>
      <c r="AU2097" s="25"/>
      <c r="AV2097" s="25"/>
      <c r="AW2097" s="25"/>
      <c r="AX2097" s="25"/>
    </row>
    <row r="2098" spans="7:50" ht="12.75">
      <c r="G2098" s="49"/>
      <c r="K2098" s="100"/>
      <c r="L2098" s="100"/>
      <c r="M2098" s="106"/>
      <c r="N2098" s="106"/>
      <c r="O2098" s="27"/>
      <c r="P2098" s="27"/>
      <c r="Q2098" s="27"/>
      <c r="R2098" s="27"/>
      <c r="S2098" s="27"/>
      <c r="T2098" s="27"/>
      <c r="U2098" s="27"/>
      <c r="V2098" s="27"/>
      <c r="W2098" s="27"/>
      <c r="X2098" s="27"/>
      <c r="Y2098" s="27"/>
      <c r="Z2098" s="27"/>
      <c r="AA2098" s="27"/>
      <c r="AC2098" s="25"/>
      <c r="AD2098" s="25"/>
      <c r="AE2098" s="25"/>
      <c r="AF2098" s="25"/>
      <c r="AG2098" s="25"/>
      <c r="AH2098" s="25"/>
      <c r="AI2098" s="25"/>
      <c r="AJ2098" s="25"/>
      <c r="AK2098" s="25"/>
      <c r="AL2098" s="25"/>
      <c r="AM2098" s="25"/>
      <c r="AN2098" s="25"/>
      <c r="AO2098" s="25"/>
      <c r="AP2098" s="25"/>
      <c r="AQ2098" s="25"/>
      <c r="AR2098" s="25"/>
      <c r="AS2098" s="25"/>
      <c r="AT2098" s="25"/>
      <c r="AU2098" s="25"/>
      <c r="AV2098" s="25"/>
      <c r="AW2098" s="25"/>
      <c r="AX2098" s="25"/>
    </row>
    <row r="2099" spans="7:50" ht="12.75">
      <c r="G2099" s="49"/>
      <c r="K2099" s="100"/>
      <c r="L2099" s="100"/>
      <c r="M2099" s="106"/>
      <c r="N2099" s="106"/>
      <c r="O2099" s="27"/>
      <c r="P2099" s="27"/>
      <c r="Q2099" s="27"/>
      <c r="R2099" s="27"/>
      <c r="S2099" s="27"/>
      <c r="T2099" s="27"/>
      <c r="U2099" s="27"/>
      <c r="V2099" s="27"/>
      <c r="W2099" s="27"/>
      <c r="X2099" s="27"/>
      <c r="Y2099" s="27"/>
      <c r="Z2099" s="27"/>
      <c r="AA2099" s="27"/>
      <c r="AC2099" s="25"/>
      <c r="AD2099" s="25"/>
      <c r="AE2099" s="25"/>
      <c r="AF2099" s="25"/>
      <c r="AG2099" s="25"/>
      <c r="AH2099" s="25"/>
      <c r="AI2099" s="25"/>
      <c r="AJ2099" s="25"/>
      <c r="AK2099" s="25"/>
      <c r="AL2099" s="25"/>
      <c r="AM2099" s="25"/>
      <c r="AN2099" s="25"/>
      <c r="AO2099" s="25"/>
      <c r="AP2099" s="25"/>
      <c r="AQ2099" s="25"/>
      <c r="AR2099" s="25"/>
      <c r="AS2099" s="25"/>
      <c r="AT2099" s="25"/>
      <c r="AU2099" s="25"/>
      <c r="AV2099" s="25"/>
      <c r="AW2099" s="25"/>
      <c r="AX2099" s="25"/>
    </row>
    <row r="2100" spans="7:50" ht="12.75">
      <c r="G2100" s="49"/>
      <c r="K2100" s="100"/>
      <c r="L2100" s="100"/>
      <c r="M2100" s="106"/>
      <c r="N2100" s="106"/>
      <c r="O2100" s="27"/>
      <c r="P2100" s="27"/>
      <c r="Q2100" s="27"/>
      <c r="R2100" s="27"/>
      <c r="S2100" s="27"/>
      <c r="T2100" s="27"/>
      <c r="U2100" s="27"/>
      <c r="V2100" s="27"/>
      <c r="W2100" s="27"/>
      <c r="X2100" s="27"/>
      <c r="Y2100" s="27"/>
      <c r="Z2100" s="27"/>
      <c r="AA2100" s="27"/>
      <c r="AC2100" s="25"/>
      <c r="AD2100" s="25"/>
      <c r="AE2100" s="25"/>
      <c r="AF2100" s="25"/>
      <c r="AG2100" s="25"/>
      <c r="AH2100" s="25"/>
      <c r="AI2100" s="25"/>
      <c r="AJ2100" s="25"/>
      <c r="AK2100" s="25"/>
      <c r="AL2100" s="25"/>
      <c r="AM2100" s="25"/>
      <c r="AN2100" s="25"/>
      <c r="AO2100" s="25"/>
      <c r="AP2100" s="25"/>
      <c r="AQ2100" s="25"/>
      <c r="AR2100" s="25"/>
      <c r="AS2100" s="25"/>
      <c r="AT2100" s="25"/>
      <c r="AU2100" s="25"/>
      <c r="AV2100" s="25"/>
      <c r="AW2100" s="25"/>
      <c r="AX2100" s="25"/>
    </row>
    <row r="2101" spans="7:50" ht="12.75">
      <c r="G2101" s="49"/>
      <c r="K2101" s="100"/>
      <c r="L2101" s="100"/>
      <c r="M2101" s="106"/>
      <c r="N2101" s="106"/>
      <c r="O2101" s="27"/>
      <c r="P2101" s="27"/>
      <c r="Q2101" s="27"/>
      <c r="R2101" s="27"/>
      <c r="S2101" s="27"/>
      <c r="T2101" s="27"/>
      <c r="U2101" s="27"/>
      <c r="V2101" s="27"/>
      <c r="W2101" s="27"/>
      <c r="X2101" s="27"/>
      <c r="Y2101" s="27"/>
      <c r="Z2101" s="27"/>
      <c r="AA2101" s="27"/>
      <c r="AC2101" s="25"/>
      <c r="AD2101" s="25"/>
      <c r="AE2101" s="25"/>
      <c r="AF2101" s="25"/>
      <c r="AG2101" s="25"/>
      <c r="AH2101" s="25"/>
      <c r="AI2101" s="25"/>
      <c r="AJ2101" s="25"/>
      <c r="AK2101" s="25"/>
      <c r="AL2101" s="25"/>
      <c r="AM2101" s="25"/>
      <c r="AN2101" s="25"/>
      <c r="AO2101" s="25"/>
      <c r="AP2101" s="25"/>
      <c r="AQ2101" s="25"/>
      <c r="AR2101" s="25"/>
      <c r="AS2101" s="25"/>
      <c r="AT2101" s="25"/>
      <c r="AU2101" s="25"/>
      <c r="AV2101" s="25"/>
      <c r="AW2101" s="25"/>
      <c r="AX2101" s="25"/>
    </row>
    <row r="2102" spans="7:50" ht="12.75">
      <c r="G2102" s="49"/>
      <c r="K2102" s="100"/>
      <c r="L2102" s="100"/>
      <c r="M2102" s="106"/>
      <c r="N2102" s="106"/>
      <c r="O2102" s="27"/>
      <c r="P2102" s="27"/>
      <c r="Q2102" s="27"/>
      <c r="R2102" s="27"/>
      <c r="S2102" s="27"/>
      <c r="T2102" s="27"/>
      <c r="U2102" s="27"/>
      <c r="V2102" s="27"/>
      <c r="W2102" s="27"/>
      <c r="X2102" s="27"/>
      <c r="Y2102" s="27"/>
      <c r="Z2102" s="27"/>
      <c r="AA2102" s="27"/>
      <c r="AC2102" s="25"/>
      <c r="AD2102" s="25"/>
      <c r="AE2102" s="25"/>
      <c r="AF2102" s="25"/>
      <c r="AG2102" s="25"/>
      <c r="AH2102" s="25"/>
      <c r="AI2102" s="25"/>
      <c r="AJ2102" s="25"/>
      <c r="AK2102" s="25"/>
      <c r="AL2102" s="25"/>
      <c r="AM2102" s="25"/>
      <c r="AN2102" s="25"/>
      <c r="AO2102" s="25"/>
      <c r="AP2102" s="25"/>
      <c r="AQ2102" s="25"/>
      <c r="AR2102" s="25"/>
      <c r="AS2102" s="25"/>
      <c r="AT2102" s="25"/>
      <c r="AU2102" s="25"/>
      <c r="AV2102" s="25"/>
      <c r="AW2102" s="25"/>
      <c r="AX2102" s="25"/>
    </row>
    <row r="2103" spans="7:50" ht="12.75">
      <c r="G2103" s="49"/>
      <c r="K2103" s="100"/>
      <c r="L2103" s="100"/>
      <c r="M2103" s="106"/>
      <c r="N2103" s="106"/>
      <c r="O2103" s="27"/>
      <c r="P2103" s="27"/>
      <c r="Q2103" s="27"/>
      <c r="R2103" s="27"/>
      <c r="S2103" s="27"/>
      <c r="T2103" s="27"/>
      <c r="U2103" s="27"/>
      <c r="V2103" s="27"/>
      <c r="W2103" s="27"/>
      <c r="X2103" s="27"/>
      <c r="Y2103" s="27"/>
      <c r="Z2103" s="27"/>
      <c r="AA2103" s="27"/>
      <c r="AC2103" s="25"/>
      <c r="AD2103" s="25"/>
      <c r="AE2103" s="25"/>
      <c r="AF2103" s="25"/>
      <c r="AG2103" s="25"/>
      <c r="AH2103" s="25"/>
      <c r="AI2103" s="25"/>
      <c r="AJ2103" s="25"/>
      <c r="AK2103" s="25"/>
      <c r="AL2103" s="25"/>
      <c r="AM2103" s="25"/>
      <c r="AN2103" s="25"/>
      <c r="AO2103" s="25"/>
      <c r="AP2103" s="25"/>
      <c r="AQ2103" s="25"/>
      <c r="AR2103" s="25"/>
      <c r="AS2103" s="25"/>
      <c r="AT2103" s="25"/>
      <c r="AU2103" s="25"/>
      <c r="AV2103" s="25"/>
      <c r="AW2103" s="25"/>
      <c r="AX2103" s="25"/>
    </row>
    <row r="2104" spans="7:50" ht="12.75">
      <c r="G2104" s="49"/>
      <c r="K2104" s="100"/>
      <c r="L2104" s="100"/>
      <c r="M2104" s="106"/>
      <c r="N2104" s="106"/>
      <c r="O2104" s="27"/>
      <c r="P2104" s="27"/>
      <c r="Q2104" s="27"/>
      <c r="R2104" s="27"/>
      <c r="S2104" s="27"/>
      <c r="T2104" s="27"/>
      <c r="U2104" s="27"/>
      <c r="V2104" s="27"/>
      <c r="W2104" s="27"/>
      <c r="X2104" s="27"/>
      <c r="Y2104" s="27"/>
      <c r="Z2104" s="27"/>
      <c r="AA2104" s="27"/>
      <c r="AC2104" s="25"/>
      <c r="AD2104" s="25"/>
      <c r="AE2104" s="25"/>
      <c r="AF2104" s="25"/>
      <c r="AG2104" s="25"/>
      <c r="AH2104" s="25"/>
      <c r="AI2104" s="25"/>
      <c r="AJ2104" s="25"/>
      <c r="AK2104" s="25"/>
      <c r="AL2104" s="25"/>
      <c r="AM2104" s="25"/>
      <c r="AN2104" s="25"/>
      <c r="AO2104" s="25"/>
      <c r="AP2104" s="25"/>
      <c r="AQ2104" s="25"/>
      <c r="AR2104" s="25"/>
      <c r="AS2104" s="25"/>
      <c r="AT2104" s="25"/>
      <c r="AU2104" s="25"/>
      <c r="AV2104" s="25"/>
      <c r="AW2104" s="25"/>
      <c r="AX2104" s="25"/>
    </row>
    <row r="2105" spans="7:50" ht="12.75">
      <c r="G2105" s="49"/>
      <c r="K2105" s="100"/>
      <c r="L2105" s="100"/>
      <c r="M2105" s="106"/>
      <c r="N2105" s="106"/>
      <c r="O2105" s="27"/>
      <c r="P2105" s="27"/>
      <c r="Q2105" s="27"/>
      <c r="R2105" s="27"/>
      <c r="S2105" s="27"/>
      <c r="T2105" s="27"/>
      <c r="U2105" s="27"/>
      <c r="V2105" s="27"/>
      <c r="W2105" s="27"/>
      <c r="X2105" s="27"/>
      <c r="Y2105" s="27"/>
      <c r="Z2105" s="27"/>
      <c r="AA2105" s="27"/>
      <c r="AC2105" s="25"/>
      <c r="AD2105" s="25"/>
      <c r="AE2105" s="25"/>
      <c r="AF2105" s="25"/>
      <c r="AG2105" s="25"/>
      <c r="AH2105" s="25"/>
      <c r="AI2105" s="25"/>
      <c r="AJ2105" s="25"/>
      <c r="AK2105" s="25"/>
      <c r="AL2105" s="25"/>
      <c r="AM2105" s="25"/>
      <c r="AN2105" s="25"/>
      <c r="AO2105" s="25"/>
      <c r="AP2105" s="25"/>
      <c r="AQ2105" s="25"/>
      <c r="AR2105" s="25"/>
      <c r="AS2105" s="25"/>
      <c r="AT2105" s="25"/>
      <c r="AU2105" s="25"/>
      <c r="AV2105" s="25"/>
      <c r="AW2105" s="25"/>
      <c r="AX2105" s="25"/>
    </row>
    <row r="2106" spans="7:50" ht="12.75">
      <c r="G2106" s="49"/>
      <c r="K2106" s="100"/>
      <c r="L2106" s="100"/>
      <c r="M2106" s="106"/>
      <c r="N2106" s="106"/>
      <c r="O2106" s="27"/>
      <c r="P2106" s="27"/>
      <c r="Q2106" s="27"/>
      <c r="R2106" s="27"/>
      <c r="S2106" s="27"/>
      <c r="T2106" s="27"/>
      <c r="U2106" s="27"/>
      <c r="V2106" s="27"/>
      <c r="W2106" s="27"/>
      <c r="X2106" s="27"/>
      <c r="Y2106" s="27"/>
      <c r="Z2106" s="27"/>
      <c r="AA2106" s="27"/>
      <c r="AC2106" s="25"/>
      <c r="AD2106" s="25"/>
      <c r="AE2106" s="25"/>
      <c r="AF2106" s="25"/>
      <c r="AG2106" s="25"/>
      <c r="AH2106" s="25"/>
      <c r="AI2106" s="25"/>
      <c r="AJ2106" s="25"/>
      <c r="AK2106" s="25"/>
      <c r="AL2106" s="25"/>
      <c r="AM2106" s="25"/>
      <c r="AN2106" s="25"/>
      <c r="AO2106" s="25"/>
      <c r="AP2106" s="25"/>
      <c r="AQ2106" s="25"/>
      <c r="AR2106" s="25"/>
      <c r="AS2106" s="25"/>
      <c r="AT2106" s="25"/>
      <c r="AU2106" s="25"/>
      <c r="AV2106" s="25"/>
      <c r="AW2106" s="25"/>
      <c r="AX2106" s="25"/>
    </row>
    <row r="2107" spans="7:50" ht="12.75">
      <c r="G2107" s="49"/>
      <c r="K2107" s="100"/>
      <c r="L2107" s="100"/>
      <c r="M2107" s="106"/>
      <c r="N2107" s="106"/>
      <c r="O2107" s="27"/>
      <c r="P2107" s="27"/>
      <c r="Q2107" s="27"/>
      <c r="R2107" s="27"/>
      <c r="S2107" s="27"/>
      <c r="T2107" s="27"/>
      <c r="U2107" s="27"/>
      <c r="V2107" s="27"/>
      <c r="W2107" s="27"/>
      <c r="X2107" s="27"/>
      <c r="Y2107" s="27"/>
      <c r="Z2107" s="27"/>
      <c r="AA2107" s="27"/>
      <c r="AC2107" s="25"/>
      <c r="AD2107" s="25"/>
      <c r="AE2107" s="25"/>
      <c r="AF2107" s="25"/>
      <c r="AG2107" s="25"/>
      <c r="AH2107" s="25"/>
      <c r="AI2107" s="25"/>
      <c r="AJ2107" s="25"/>
      <c r="AK2107" s="25"/>
      <c r="AL2107" s="25"/>
      <c r="AM2107" s="25"/>
      <c r="AN2107" s="25"/>
      <c r="AO2107" s="25"/>
      <c r="AP2107" s="25"/>
      <c r="AQ2107" s="25"/>
      <c r="AR2107" s="25"/>
      <c r="AS2107" s="25"/>
      <c r="AT2107" s="25"/>
      <c r="AU2107" s="25"/>
      <c r="AV2107" s="25"/>
      <c r="AW2107" s="25"/>
      <c r="AX2107" s="25"/>
    </row>
    <row r="2108" spans="7:50" ht="12.75">
      <c r="G2108" s="49"/>
      <c r="K2108" s="100"/>
      <c r="L2108" s="100"/>
      <c r="M2108" s="106"/>
      <c r="N2108" s="106"/>
      <c r="O2108" s="27"/>
      <c r="P2108" s="27"/>
      <c r="Q2108" s="27"/>
      <c r="R2108" s="27"/>
      <c r="S2108" s="27"/>
      <c r="T2108" s="27"/>
      <c r="U2108" s="27"/>
      <c r="V2108" s="27"/>
      <c r="W2108" s="27"/>
      <c r="X2108" s="27"/>
      <c r="Y2108" s="27"/>
      <c r="Z2108" s="27"/>
      <c r="AA2108" s="27"/>
      <c r="AC2108" s="25"/>
      <c r="AD2108" s="25"/>
      <c r="AE2108" s="25"/>
      <c r="AF2108" s="25"/>
      <c r="AG2108" s="25"/>
      <c r="AH2108" s="25"/>
      <c r="AI2108" s="25"/>
      <c r="AJ2108" s="25"/>
      <c r="AK2108" s="25"/>
      <c r="AL2108" s="25"/>
      <c r="AM2108" s="25"/>
      <c r="AN2108" s="25"/>
      <c r="AO2108" s="25"/>
      <c r="AP2108" s="25"/>
      <c r="AQ2108" s="25"/>
      <c r="AR2108" s="25"/>
      <c r="AS2108" s="25"/>
      <c r="AT2108" s="25"/>
      <c r="AU2108" s="25"/>
      <c r="AV2108" s="25"/>
      <c r="AW2108" s="25"/>
      <c r="AX2108" s="25"/>
    </row>
    <row r="2109" spans="7:50" ht="12.75">
      <c r="G2109" s="49"/>
      <c r="K2109" s="100"/>
      <c r="L2109" s="100"/>
      <c r="M2109" s="106"/>
      <c r="N2109" s="106"/>
      <c r="O2109" s="27"/>
      <c r="P2109" s="27"/>
      <c r="Q2109" s="27"/>
      <c r="R2109" s="27"/>
      <c r="S2109" s="27"/>
      <c r="T2109" s="27"/>
      <c r="U2109" s="27"/>
      <c r="V2109" s="27"/>
      <c r="W2109" s="27"/>
      <c r="X2109" s="27"/>
      <c r="Y2109" s="27"/>
      <c r="Z2109" s="27"/>
      <c r="AA2109" s="27"/>
      <c r="AC2109" s="25"/>
      <c r="AD2109" s="25"/>
      <c r="AE2109" s="25"/>
      <c r="AF2109" s="25"/>
      <c r="AG2109" s="25"/>
      <c r="AH2109" s="25"/>
      <c r="AI2109" s="25"/>
      <c r="AJ2109" s="25"/>
      <c r="AK2109" s="25"/>
      <c r="AL2109" s="25"/>
      <c r="AM2109" s="25"/>
      <c r="AN2109" s="25"/>
      <c r="AO2109" s="25"/>
      <c r="AP2109" s="25"/>
      <c r="AQ2109" s="25"/>
      <c r="AR2109" s="25"/>
      <c r="AS2109" s="25"/>
      <c r="AT2109" s="25"/>
      <c r="AU2109" s="25"/>
      <c r="AV2109" s="25"/>
      <c r="AW2109" s="25"/>
      <c r="AX2109" s="25"/>
    </row>
    <row r="2110" spans="7:50" ht="12.75">
      <c r="G2110" s="49"/>
      <c r="K2110" s="100"/>
      <c r="L2110" s="100"/>
      <c r="M2110" s="106"/>
      <c r="N2110" s="106"/>
      <c r="O2110" s="27"/>
      <c r="P2110" s="27"/>
      <c r="Q2110" s="27"/>
      <c r="R2110" s="27"/>
      <c r="S2110" s="27"/>
      <c r="T2110" s="27"/>
      <c r="U2110" s="27"/>
      <c r="V2110" s="27"/>
      <c r="W2110" s="27"/>
      <c r="X2110" s="27"/>
      <c r="Y2110" s="27"/>
      <c r="Z2110" s="27"/>
      <c r="AA2110" s="27"/>
      <c r="AC2110" s="25"/>
      <c r="AD2110" s="25"/>
      <c r="AE2110" s="25"/>
      <c r="AF2110" s="25"/>
      <c r="AG2110" s="25"/>
      <c r="AH2110" s="25"/>
      <c r="AI2110" s="25"/>
      <c r="AJ2110" s="25"/>
      <c r="AK2110" s="25"/>
      <c r="AL2110" s="25"/>
      <c r="AM2110" s="25"/>
      <c r="AN2110" s="25"/>
      <c r="AO2110" s="25"/>
      <c r="AP2110" s="25"/>
      <c r="AQ2110" s="25"/>
      <c r="AR2110" s="25"/>
      <c r="AS2110" s="25"/>
      <c r="AT2110" s="25"/>
      <c r="AU2110" s="25"/>
      <c r="AV2110" s="25"/>
      <c r="AW2110" s="25"/>
      <c r="AX2110" s="25"/>
    </row>
    <row r="2111" spans="7:50" ht="12.75">
      <c r="G2111" s="49"/>
      <c r="K2111" s="100"/>
      <c r="L2111" s="100"/>
      <c r="M2111" s="106"/>
      <c r="N2111" s="106"/>
      <c r="O2111" s="27"/>
      <c r="P2111" s="27"/>
      <c r="Q2111" s="27"/>
      <c r="R2111" s="27"/>
      <c r="S2111" s="27"/>
      <c r="T2111" s="27"/>
      <c r="U2111" s="27"/>
      <c r="V2111" s="27"/>
      <c r="W2111" s="27"/>
      <c r="X2111" s="27"/>
      <c r="Y2111" s="27"/>
      <c r="Z2111" s="27"/>
      <c r="AA2111" s="27"/>
      <c r="AC2111" s="25"/>
      <c r="AD2111" s="25"/>
      <c r="AE2111" s="25"/>
      <c r="AF2111" s="25"/>
      <c r="AG2111" s="25"/>
      <c r="AH2111" s="25"/>
      <c r="AI2111" s="25"/>
      <c r="AJ2111" s="25"/>
      <c r="AK2111" s="25"/>
      <c r="AL2111" s="25"/>
      <c r="AM2111" s="25"/>
      <c r="AN2111" s="25"/>
      <c r="AO2111" s="25"/>
      <c r="AP2111" s="25"/>
      <c r="AQ2111" s="25"/>
      <c r="AR2111" s="25"/>
      <c r="AS2111" s="25"/>
      <c r="AT2111" s="25"/>
      <c r="AU2111" s="25"/>
      <c r="AV2111" s="25"/>
      <c r="AW2111" s="25"/>
      <c r="AX2111" s="25"/>
    </row>
    <row r="2112" spans="7:50" ht="12.75">
      <c r="G2112" s="49"/>
      <c r="K2112" s="100"/>
      <c r="L2112" s="100"/>
      <c r="M2112" s="106"/>
      <c r="N2112" s="106"/>
      <c r="O2112" s="27"/>
      <c r="P2112" s="27"/>
      <c r="Q2112" s="27"/>
      <c r="R2112" s="27"/>
      <c r="S2112" s="27"/>
      <c r="T2112" s="27"/>
      <c r="U2112" s="27"/>
      <c r="V2112" s="27"/>
      <c r="W2112" s="27"/>
      <c r="X2112" s="27"/>
      <c r="Y2112" s="27"/>
      <c r="Z2112" s="27"/>
      <c r="AA2112" s="27"/>
      <c r="AC2112" s="25"/>
      <c r="AD2112" s="25"/>
      <c r="AE2112" s="25"/>
      <c r="AF2112" s="25"/>
      <c r="AG2112" s="25"/>
      <c r="AH2112" s="25"/>
      <c r="AI2112" s="25"/>
      <c r="AJ2112" s="25"/>
      <c r="AK2112" s="25"/>
      <c r="AL2112" s="25"/>
      <c r="AM2112" s="25"/>
      <c r="AN2112" s="25"/>
      <c r="AO2112" s="25"/>
      <c r="AP2112" s="25"/>
      <c r="AQ2112" s="25"/>
      <c r="AR2112" s="25"/>
      <c r="AS2112" s="25"/>
      <c r="AT2112" s="25"/>
      <c r="AU2112" s="25"/>
      <c r="AV2112" s="25"/>
      <c r="AW2112" s="25"/>
      <c r="AX2112" s="25"/>
    </row>
    <row r="2113" spans="7:50" ht="12.75">
      <c r="G2113" s="49"/>
      <c r="K2113" s="100"/>
      <c r="L2113" s="100"/>
      <c r="M2113" s="106"/>
      <c r="N2113" s="106"/>
      <c r="O2113" s="27"/>
      <c r="P2113" s="27"/>
      <c r="Q2113" s="27"/>
      <c r="R2113" s="27"/>
      <c r="S2113" s="27"/>
      <c r="T2113" s="27"/>
      <c r="U2113" s="27"/>
      <c r="V2113" s="27"/>
      <c r="W2113" s="27"/>
      <c r="X2113" s="27"/>
      <c r="Y2113" s="27"/>
      <c r="Z2113" s="27"/>
      <c r="AA2113" s="27"/>
      <c r="AC2113" s="25"/>
      <c r="AD2113" s="25"/>
      <c r="AE2113" s="25"/>
      <c r="AF2113" s="25"/>
      <c r="AG2113" s="25"/>
      <c r="AH2113" s="25"/>
      <c r="AI2113" s="25"/>
      <c r="AJ2113" s="25"/>
      <c r="AK2113" s="25"/>
      <c r="AL2113" s="25"/>
      <c r="AM2113" s="25"/>
      <c r="AN2113" s="25"/>
      <c r="AO2113" s="25"/>
      <c r="AP2113" s="25"/>
      <c r="AQ2113" s="25"/>
      <c r="AR2113" s="25"/>
      <c r="AS2113" s="25"/>
      <c r="AT2113" s="25"/>
      <c r="AU2113" s="25"/>
      <c r="AV2113" s="25"/>
      <c r="AW2113" s="25"/>
      <c r="AX2113" s="25"/>
    </row>
    <row r="2114" spans="7:50" ht="12.75">
      <c r="G2114" s="49"/>
      <c r="K2114" s="100"/>
      <c r="L2114" s="100"/>
      <c r="M2114" s="106"/>
      <c r="N2114" s="106"/>
      <c r="O2114" s="27"/>
      <c r="P2114" s="27"/>
      <c r="Q2114" s="27"/>
      <c r="R2114" s="27"/>
      <c r="S2114" s="27"/>
      <c r="T2114" s="27"/>
      <c r="U2114" s="27"/>
      <c r="V2114" s="27"/>
      <c r="W2114" s="27"/>
      <c r="X2114" s="27"/>
      <c r="Y2114" s="27"/>
      <c r="Z2114" s="27"/>
      <c r="AA2114" s="27"/>
      <c r="AC2114" s="25"/>
      <c r="AD2114" s="25"/>
      <c r="AE2114" s="25"/>
      <c r="AF2114" s="25"/>
      <c r="AG2114" s="25"/>
      <c r="AH2114" s="25"/>
      <c r="AI2114" s="25"/>
      <c r="AJ2114" s="25"/>
      <c r="AK2114" s="25"/>
      <c r="AL2114" s="25"/>
      <c r="AM2114" s="25"/>
      <c r="AN2114" s="25"/>
      <c r="AO2114" s="25"/>
      <c r="AP2114" s="25"/>
      <c r="AQ2114" s="25"/>
      <c r="AR2114" s="25"/>
      <c r="AS2114" s="25"/>
      <c r="AT2114" s="25"/>
      <c r="AU2114" s="25"/>
      <c r="AV2114" s="25"/>
      <c r="AW2114" s="25"/>
      <c r="AX2114" s="25"/>
    </row>
    <row r="2115" spans="7:50" ht="12.75">
      <c r="G2115" s="49"/>
      <c r="K2115" s="100"/>
      <c r="L2115" s="100"/>
      <c r="M2115" s="106"/>
      <c r="N2115" s="106"/>
      <c r="O2115" s="27"/>
      <c r="P2115" s="27"/>
      <c r="Q2115" s="27"/>
      <c r="R2115" s="27"/>
      <c r="S2115" s="27"/>
      <c r="T2115" s="27"/>
      <c r="U2115" s="27"/>
      <c r="V2115" s="27"/>
      <c r="W2115" s="27"/>
      <c r="X2115" s="27"/>
      <c r="Y2115" s="27"/>
      <c r="Z2115" s="27"/>
      <c r="AA2115" s="27"/>
      <c r="AC2115" s="25"/>
      <c r="AD2115" s="25"/>
      <c r="AE2115" s="25"/>
      <c r="AF2115" s="25"/>
      <c r="AG2115" s="25"/>
      <c r="AH2115" s="25"/>
      <c r="AI2115" s="25"/>
      <c r="AJ2115" s="25"/>
      <c r="AK2115" s="25"/>
      <c r="AL2115" s="25"/>
      <c r="AM2115" s="25"/>
      <c r="AN2115" s="25"/>
      <c r="AO2115" s="25"/>
      <c r="AP2115" s="25"/>
      <c r="AQ2115" s="25"/>
      <c r="AR2115" s="25"/>
      <c r="AS2115" s="25"/>
      <c r="AT2115" s="25"/>
      <c r="AU2115" s="25"/>
      <c r="AV2115" s="25"/>
      <c r="AW2115" s="25"/>
      <c r="AX2115" s="25"/>
    </row>
    <row r="2116" spans="7:50" ht="12.75">
      <c r="G2116" s="49"/>
      <c r="K2116" s="100"/>
      <c r="L2116" s="100"/>
      <c r="M2116" s="106"/>
      <c r="N2116" s="106"/>
      <c r="O2116" s="27"/>
      <c r="P2116" s="27"/>
      <c r="Q2116" s="27"/>
      <c r="R2116" s="27"/>
      <c r="S2116" s="27"/>
      <c r="T2116" s="27"/>
      <c r="U2116" s="27"/>
      <c r="V2116" s="27"/>
      <c r="W2116" s="27"/>
      <c r="X2116" s="27"/>
      <c r="Y2116" s="27"/>
      <c r="Z2116" s="27"/>
      <c r="AA2116" s="27"/>
      <c r="AC2116" s="25"/>
      <c r="AD2116" s="25"/>
      <c r="AE2116" s="25"/>
      <c r="AF2116" s="25"/>
      <c r="AG2116" s="25"/>
      <c r="AH2116" s="25"/>
      <c r="AI2116" s="25"/>
      <c r="AJ2116" s="25"/>
      <c r="AK2116" s="25"/>
      <c r="AL2116" s="25"/>
      <c r="AM2116" s="25"/>
      <c r="AN2116" s="25"/>
      <c r="AO2116" s="25"/>
      <c r="AP2116" s="25"/>
      <c r="AQ2116" s="25"/>
      <c r="AR2116" s="25"/>
      <c r="AS2116" s="25"/>
      <c r="AT2116" s="25"/>
      <c r="AU2116" s="25"/>
      <c r="AV2116" s="25"/>
      <c r="AW2116" s="25"/>
      <c r="AX2116" s="25"/>
    </row>
    <row r="2117" spans="7:50" ht="12.75">
      <c r="G2117" s="49"/>
      <c r="K2117" s="100"/>
      <c r="L2117" s="100"/>
      <c r="M2117" s="106"/>
      <c r="N2117" s="106"/>
      <c r="O2117" s="27"/>
      <c r="P2117" s="27"/>
      <c r="Q2117" s="27"/>
      <c r="R2117" s="27"/>
      <c r="S2117" s="27"/>
      <c r="T2117" s="27"/>
      <c r="U2117" s="27"/>
      <c r="V2117" s="27"/>
      <c r="W2117" s="27"/>
      <c r="X2117" s="27"/>
      <c r="Y2117" s="27"/>
      <c r="Z2117" s="27"/>
      <c r="AA2117" s="27"/>
      <c r="AC2117" s="25"/>
      <c r="AD2117" s="25"/>
      <c r="AE2117" s="25"/>
      <c r="AF2117" s="25"/>
      <c r="AG2117" s="25"/>
      <c r="AH2117" s="25"/>
      <c r="AI2117" s="25"/>
      <c r="AJ2117" s="25"/>
      <c r="AK2117" s="25"/>
      <c r="AL2117" s="25"/>
      <c r="AM2117" s="25"/>
      <c r="AN2117" s="25"/>
      <c r="AO2117" s="25"/>
      <c r="AP2117" s="25"/>
      <c r="AQ2117" s="25"/>
      <c r="AR2117" s="25"/>
      <c r="AS2117" s="25"/>
      <c r="AT2117" s="25"/>
      <c r="AU2117" s="25"/>
      <c r="AV2117" s="25"/>
      <c r="AW2117" s="25"/>
      <c r="AX2117" s="25"/>
    </row>
    <row r="2118" spans="7:50" ht="12.75">
      <c r="G2118" s="49"/>
      <c r="K2118" s="100"/>
      <c r="L2118" s="100"/>
      <c r="M2118" s="106"/>
      <c r="N2118" s="106"/>
      <c r="O2118" s="27"/>
      <c r="P2118" s="27"/>
      <c r="Q2118" s="27"/>
      <c r="R2118" s="27"/>
      <c r="S2118" s="27"/>
      <c r="T2118" s="27"/>
      <c r="U2118" s="27"/>
      <c r="V2118" s="27"/>
      <c r="W2118" s="27"/>
      <c r="X2118" s="27"/>
      <c r="Y2118" s="27"/>
      <c r="Z2118" s="27"/>
      <c r="AA2118" s="27"/>
      <c r="AC2118" s="25"/>
      <c r="AD2118" s="25"/>
      <c r="AE2118" s="25"/>
      <c r="AF2118" s="25"/>
      <c r="AG2118" s="25"/>
      <c r="AH2118" s="25"/>
      <c r="AI2118" s="25"/>
      <c r="AJ2118" s="25"/>
      <c r="AK2118" s="25"/>
      <c r="AL2118" s="25"/>
      <c r="AM2118" s="25"/>
      <c r="AN2118" s="25"/>
      <c r="AO2118" s="25"/>
      <c r="AP2118" s="25"/>
      <c r="AQ2118" s="25"/>
      <c r="AR2118" s="25"/>
      <c r="AS2118" s="25"/>
      <c r="AT2118" s="25"/>
      <c r="AU2118" s="25"/>
      <c r="AV2118" s="25"/>
      <c r="AW2118" s="25"/>
      <c r="AX2118" s="25"/>
    </row>
    <row r="2119" spans="7:50" ht="12.75">
      <c r="G2119" s="49"/>
      <c r="K2119" s="100"/>
      <c r="L2119" s="100"/>
      <c r="M2119" s="106"/>
      <c r="N2119" s="106"/>
      <c r="O2119" s="27"/>
      <c r="P2119" s="27"/>
      <c r="Q2119" s="27"/>
      <c r="R2119" s="27"/>
      <c r="S2119" s="27"/>
      <c r="T2119" s="27"/>
      <c r="U2119" s="27"/>
      <c r="V2119" s="27"/>
      <c r="W2119" s="27"/>
      <c r="X2119" s="27"/>
      <c r="Y2119" s="27"/>
      <c r="Z2119" s="27"/>
      <c r="AA2119" s="27"/>
      <c r="AC2119" s="25"/>
      <c r="AD2119" s="25"/>
      <c r="AE2119" s="25"/>
      <c r="AF2119" s="25"/>
      <c r="AG2119" s="25"/>
      <c r="AH2119" s="25"/>
      <c r="AI2119" s="25"/>
      <c r="AJ2119" s="25"/>
      <c r="AK2119" s="25"/>
      <c r="AL2119" s="25"/>
      <c r="AM2119" s="25"/>
      <c r="AN2119" s="25"/>
      <c r="AO2119" s="25"/>
      <c r="AP2119" s="25"/>
      <c r="AQ2119" s="25"/>
      <c r="AR2119" s="25"/>
      <c r="AS2119" s="25"/>
      <c r="AT2119" s="25"/>
      <c r="AU2119" s="25"/>
      <c r="AV2119" s="25"/>
      <c r="AW2119" s="25"/>
      <c r="AX2119" s="25"/>
    </row>
    <row r="2120" spans="7:50" ht="12.75">
      <c r="G2120" s="49"/>
      <c r="K2120" s="100"/>
      <c r="L2120" s="100"/>
      <c r="M2120" s="106"/>
      <c r="N2120" s="106"/>
      <c r="O2120" s="27"/>
      <c r="P2120" s="27"/>
      <c r="Q2120" s="27"/>
      <c r="R2120" s="27"/>
      <c r="S2120" s="27"/>
      <c r="T2120" s="27"/>
      <c r="U2120" s="27"/>
      <c r="V2120" s="27"/>
      <c r="W2120" s="27"/>
      <c r="X2120" s="27"/>
      <c r="Y2120" s="27"/>
      <c r="Z2120" s="27"/>
      <c r="AA2120" s="27"/>
      <c r="AC2120" s="25"/>
      <c r="AD2120" s="25"/>
      <c r="AE2120" s="25"/>
      <c r="AF2120" s="25"/>
      <c r="AG2120" s="25"/>
      <c r="AH2120" s="25"/>
      <c r="AI2120" s="25"/>
      <c r="AJ2120" s="25"/>
      <c r="AK2120" s="25"/>
      <c r="AL2120" s="25"/>
      <c r="AM2120" s="25"/>
      <c r="AN2120" s="25"/>
      <c r="AO2120" s="25"/>
      <c r="AP2120" s="25"/>
      <c r="AQ2120" s="25"/>
      <c r="AR2120" s="25"/>
      <c r="AS2120" s="25"/>
      <c r="AT2120" s="25"/>
      <c r="AU2120" s="25"/>
      <c r="AV2120" s="25"/>
      <c r="AW2120" s="25"/>
      <c r="AX2120" s="25"/>
    </row>
    <row r="2121" spans="7:50" ht="12.75">
      <c r="G2121" s="49"/>
      <c r="K2121" s="100"/>
      <c r="L2121" s="100"/>
      <c r="M2121" s="106"/>
      <c r="N2121" s="106"/>
      <c r="O2121" s="27"/>
      <c r="P2121" s="27"/>
      <c r="Q2121" s="27"/>
      <c r="R2121" s="27"/>
      <c r="S2121" s="27"/>
      <c r="T2121" s="27"/>
      <c r="U2121" s="27"/>
      <c r="V2121" s="27"/>
      <c r="W2121" s="27"/>
      <c r="X2121" s="27"/>
      <c r="Y2121" s="27"/>
      <c r="Z2121" s="27"/>
      <c r="AA2121" s="27"/>
      <c r="AC2121" s="25"/>
      <c r="AD2121" s="25"/>
      <c r="AE2121" s="25"/>
      <c r="AF2121" s="25"/>
      <c r="AG2121" s="25"/>
      <c r="AH2121" s="25"/>
      <c r="AI2121" s="25"/>
      <c r="AJ2121" s="25"/>
      <c r="AK2121" s="25"/>
      <c r="AL2121" s="25"/>
      <c r="AM2121" s="25"/>
      <c r="AN2121" s="25"/>
      <c r="AO2121" s="25"/>
      <c r="AP2121" s="25"/>
      <c r="AQ2121" s="25"/>
      <c r="AR2121" s="25"/>
      <c r="AS2121" s="25"/>
      <c r="AT2121" s="25"/>
      <c r="AU2121" s="25"/>
      <c r="AV2121" s="25"/>
      <c r="AW2121" s="25"/>
      <c r="AX2121" s="25"/>
    </row>
    <row r="2122" spans="7:50" ht="12.75">
      <c r="G2122" s="49"/>
      <c r="K2122" s="100"/>
      <c r="L2122" s="100"/>
      <c r="M2122" s="106"/>
      <c r="N2122" s="106"/>
      <c r="O2122" s="27"/>
      <c r="P2122" s="27"/>
      <c r="Q2122" s="27"/>
      <c r="R2122" s="27"/>
      <c r="S2122" s="27"/>
      <c r="T2122" s="27"/>
      <c r="U2122" s="27"/>
      <c r="V2122" s="27"/>
      <c r="W2122" s="27"/>
      <c r="X2122" s="27"/>
      <c r="Y2122" s="27"/>
      <c r="Z2122" s="27"/>
      <c r="AA2122" s="27"/>
      <c r="AC2122" s="25"/>
      <c r="AD2122" s="25"/>
      <c r="AE2122" s="25"/>
      <c r="AF2122" s="25"/>
      <c r="AG2122" s="25"/>
      <c r="AH2122" s="25"/>
      <c r="AI2122" s="25"/>
      <c r="AJ2122" s="25"/>
      <c r="AK2122" s="25"/>
      <c r="AL2122" s="25"/>
      <c r="AM2122" s="25"/>
      <c r="AN2122" s="25"/>
      <c r="AO2122" s="25"/>
      <c r="AP2122" s="25"/>
      <c r="AQ2122" s="25"/>
      <c r="AR2122" s="25"/>
      <c r="AS2122" s="25"/>
      <c r="AT2122" s="25"/>
      <c r="AU2122" s="25"/>
      <c r="AV2122" s="25"/>
      <c r="AW2122" s="25"/>
      <c r="AX2122" s="25"/>
    </row>
    <row r="2123" spans="7:50" ht="12.75">
      <c r="G2123" s="49"/>
      <c r="K2123" s="100"/>
      <c r="L2123" s="100"/>
      <c r="M2123" s="106"/>
      <c r="N2123" s="106"/>
      <c r="O2123" s="27"/>
      <c r="P2123" s="27"/>
      <c r="Q2123" s="27"/>
      <c r="R2123" s="27"/>
      <c r="S2123" s="27"/>
      <c r="T2123" s="27"/>
      <c r="U2123" s="27"/>
      <c r="V2123" s="27"/>
      <c r="W2123" s="27"/>
      <c r="X2123" s="27"/>
      <c r="Y2123" s="27"/>
      <c r="Z2123" s="27"/>
      <c r="AA2123" s="27"/>
      <c r="AC2123" s="25"/>
      <c r="AD2123" s="25"/>
      <c r="AE2123" s="25"/>
      <c r="AF2123" s="25"/>
      <c r="AG2123" s="25"/>
      <c r="AH2123" s="25"/>
      <c r="AI2123" s="25"/>
      <c r="AJ2123" s="25"/>
      <c r="AK2123" s="25"/>
      <c r="AL2123" s="25"/>
      <c r="AM2123" s="25"/>
      <c r="AN2123" s="25"/>
      <c r="AO2123" s="25"/>
      <c r="AP2123" s="25"/>
      <c r="AQ2123" s="25"/>
      <c r="AR2123" s="25"/>
      <c r="AS2123" s="25"/>
      <c r="AT2123" s="25"/>
      <c r="AU2123" s="25"/>
      <c r="AV2123" s="25"/>
      <c r="AW2123" s="25"/>
      <c r="AX2123" s="25"/>
    </row>
    <row r="2124" spans="7:50" ht="12.75">
      <c r="G2124" s="49"/>
      <c r="K2124" s="100"/>
      <c r="L2124" s="100"/>
      <c r="M2124" s="106"/>
      <c r="N2124" s="106"/>
      <c r="O2124" s="27"/>
      <c r="P2124" s="27"/>
      <c r="Q2124" s="27"/>
      <c r="R2124" s="27"/>
      <c r="S2124" s="27"/>
      <c r="T2124" s="27"/>
      <c r="U2124" s="27"/>
      <c r="V2124" s="27"/>
      <c r="W2124" s="27"/>
      <c r="X2124" s="27"/>
      <c r="Y2124" s="27"/>
      <c r="Z2124" s="27"/>
      <c r="AA2124" s="27"/>
      <c r="AC2124" s="25"/>
      <c r="AD2124" s="25"/>
      <c r="AE2124" s="25"/>
      <c r="AF2124" s="25"/>
      <c r="AG2124" s="25"/>
      <c r="AH2124" s="25"/>
      <c r="AI2124" s="25"/>
      <c r="AJ2124" s="25"/>
      <c r="AK2124" s="25"/>
      <c r="AL2124" s="25"/>
      <c r="AM2124" s="25"/>
      <c r="AN2124" s="25"/>
      <c r="AO2124" s="25"/>
      <c r="AP2124" s="25"/>
      <c r="AQ2124" s="25"/>
      <c r="AR2124" s="25"/>
      <c r="AS2124" s="25"/>
      <c r="AT2124" s="25"/>
      <c r="AU2124" s="25"/>
      <c r="AV2124" s="25"/>
      <c r="AW2124" s="25"/>
      <c r="AX2124" s="25"/>
    </row>
    <row r="2125" spans="7:50" ht="12.75">
      <c r="G2125" s="49"/>
      <c r="K2125" s="100"/>
      <c r="L2125" s="100"/>
      <c r="M2125" s="106"/>
      <c r="N2125" s="106"/>
      <c r="O2125" s="27"/>
      <c r="P2125" s="27"/>
      <c r="Q2125" s="27"/>
      <c r="R2125" s="27"/>
      <c r="S2125" s="27"/>
      <c r="T2125" s="27"/>
      <c r="U2125" s="27"/>
      <c r="V2125" s="27"/>
      <c r="W2125" s="27"/>
      <c r="X2125" s="27"/>
      <c r="Y2125" s="27"/>
      <c r="Z2125" s="27"/>
      <c r="AA2125" s="27"/>
      <c r="AC2125" s="25"/>
      <c r="AD2125" s="25"/>
      <c r="AE2125" s="25"/>
      <c r="AF2125" s="25"/>
      <c r="AG2125" s="25"/>
      <c r="AH2125" s="25"/>
      <c r="AI2125" s="25"/>
      <c r="AJ2125" s="25"/>
      <c r="AK2125" s="25"/>
      <c r="AL2125" s="25"/>
      <c r="AM2125" s="25"/>
      <c r="AN2125" s="25"/>
      <c r="AO2125" s="25"/>
      <c r="AP2125" s="25"/>
      <c r="AQ2125" s="25"/>
      <c r="AR2125" s="25"/>
      <c r="AS2125" s="25"/>
      <c r="AT2125" s="25"/>
      <c r="AU2125" s="25"/>
      <c r="AV2125" s="25"/>
      <c r="AW2125" s="25"/>
      <c r="AX2125" s="25"/>
    </row>
    <row r="2126" spans="7:50" ht="12.75">
      <c r="G2126" s="49"/>
      <c r="K2126" s="100"/>
      <c r="L2126" s="100"/>
      <c r="M2126" s="106"/>
      <c r="N2126" s="106"/>
      <c r="O2126" s="27"/>
      <c r="P2126" s="27"/>
      <c r="Q2126" s="27"/>
      <c r="R2126" s="27"/>
      <c r="S2126" s="27"/>
      <c r="T2126" s="27"/>
      <c r="U2126" s="27"/>
      <c r="V2126" s="27"/>
      <c r="W2126" s="27"/>
      <c r="X2126" s="27"/>
      <c r="Y2126" s="27"/>
      <c r="Z2126" s="27"/>
      <c r="AA2126" s="27"/>
      <c r="AC2126" s="25"/>
      <c r="AD2126" s="25"/>
      <c r="AE2126" s="25"/>
      <c r="AF2126" s="25"/>
      <c r="AG2126" s="25"/>
      <c r="AH2126" s="25"/>
      <c r="AI2126" s="25"/>
      <c r="AJ2126" s="25"/>
      <c r="AK2126" s="25"/>
      <c r="AL2126" s="25"/>
      <c r="AM2126" s="25"/>
      <c r="AN2126" s="25"/>
      <c r="AO2126" s="25"/>
      <c r="AP2126" s="25"/>
      <c r="AQ2126" s="25"/>
      <c r="AR2126" s="25"/>
      <c r="AS2126" s="25"/>
      <c r="AT2126" s="25"/>
      <c r="AU2126" s="25"/>
      <c r="AV2126" s="25"/>
      <c r="AW2126" s="25"/>
      <c r="AX2126" s="25"/>
    </row>
    <row r="2127" spans="7:50" ht="12.75">
      <c r="G2127" s="49"/>
      <c r="K2127" s="100"/>
      <c r="L2127" s="100"/>
      <c r="M2127" s="106"/>
      <c r="N2127" s="106"/>
      <c r="O2127" s="27"/>
      <c r="P2127" s="27"/>
      <c r="Q2127" s="27"/>
      <c r="R2127" s="27"/>
      <c r="S2127" s="27"/>
      <c r="T2127" s="27"/>
      <c r="U2127" s="27"/>
      <c r="V2127" s="27"/>
      <c r="W2127" s="27"/>
      <c r="X2127" s="27"/>
      <c r="Y2127" s="27"/>
      <c r="Z2127" s="27"/>
      <c r="AA2127" s="27"/>
      <c r="AC2127" s="25"/>
      <c r="AD2127" s="25"/>
      <c r="AE2127" s="25"/>
      <c r="AF2127" s="25"/>
      <c r="AG2127" s="25"/>
      <c r="AH2127" s="25"/>
      <c r="AI2127" s="25"/>
      <c r="AJ2127" s="25"/>
      <c r="AK2127" s="25"/>
      <c r="AL2127" s="25"/>
      <c r="AM2127" s="25"/>
      <c r="AN2127" s="25"/>
      <c r="AO2127" s="25"/>
      <c r="AP2127" s="25"/>
      <c r="AQ2127" s="25"/>
      <c r="AR2127" s="25"/>
      <c r="AS2127" s="25"/>
      <c r="AT2127" s="25"/>
      <c r="AU2127" s="25"/>
      <c r="AV2127" s="25"/>
      <c r="AW2127" s="25"/>
      <c r="AX2127" s="25"/>
    </row>
    <row r="2128" spans="7:50" ht="12.75">
      <c r="G2128" s="49"/>
      <c r="K2128" s="100"/>
      <c r="L2128" s="100"/>
      <c r="M2128" s="106"/>
      <c r="N2128" s="106"/>
      <c r="O2128" s="27"/>
      <c r="P2128" s="27"/>
      <c r="Q2128" s="27"/>
      <c r="R2128" s="27"/>
      <c r="S2128" s="27"/>
      <c r="T2128" s="27"/>
      <c r="U2128" s="27"/>
      <c r="V2128" s="27"/>
      <c r="W2128" s="27"/>
      <c r="X2128" s="27"/>
      <c r="Y2128" s="27"/>
      <c r="Z2128" s="27"/>
      <c r="AA2128" s="27"/>
      <c r="AC2128" s="25"/>
      <c r="AD2128" s="25"/>
      <c r="AE2128" s="25"/>
      <c r="AF2128" s="25"/>
      <c r="AG2128" s="25"/>
      <c r="AH2128" s="25"/>
      <c r="AI2128" s="25"/>
      <c r="AJ2128" s="25"/>
      <c r="AK2128" s="25"/>
      <c r="AL2128" s="25"/>
      <c r="AM2128" s="25"/>
      <c r="AN2128" s="25"/>
      <c r="AO2128" s="25"/>
      <c r="AP2128" s="25"/>
      <c r="AQ2128" s="25"/>
      <c r="AR2128" s="25"/>
      <c r="AS2128" s="25"/>
      <c r="AT2128" s="25"/>
      <c r="AU2128" s="25"/>
      <c r="AV2128" s="25"/>
      <c r="AW2128" s="25"/>
      <c r="AX2128" s="25"/>
    </row>
    <row r="2129" spans="7:50" ht="12.75">
      <c r="G2129" s="49"/>
      <c r="K2129" s="100"/>
      <c r="L2129" s="100"/>
      <c r="M2129" s="106"/>
      <c r="N2129" s="106"/>
      <c r="O2129" s="27"/>
      <c r="P2129" s="27"/>
      <c r="Q2129" s="27"/>
      <c r="R2129" s="27"/>
      <c r="S2129" s="27"/>
      <c r="T2129" s="27"/>
      <c r="U2129" s="27"/>
      <c r="V2129" s="27"/>
      <c r="W2129" s="27"/>
      <c r="X2129" s="27"/>
      <c r="Y2129" s="27"/>
      <c r="Z2129" s="27"/>
      <c r="AA2129" s="27"/>
      <c r="AC2129" s="25"/>
      <c r="AD2129" s="25"/>
      <c r="AE2129" s="25"/>
      <c r="AF2129" s="25"/>
      <c r="AG2129" s="25"/>
      <c r="AH2129" s="25"/>
      <c r="AI2129" s="25"/>
      <c r="AJ2129" s="25"/>
      <c r="AK2129" s="25"/>
      <c r="AL2129" s="25"/>
      <c r="AM2129" s="25"/>
      <c r="AN2129" s="25"/>
      <c r="AO2129" s="25"/>
      <c r="AP2129" s="25"/>
      <c r="AQ2129" s="25"/>
      <c r="AR2129" s="25"/>
      <c r="AS2129" s="25"/>
      <c r="AT2129" s="25"/>
      <c r="AU2129" s="25"/>
      <c r="AV2129" s="25"/>
      <c r="AW2129" s="25"/>
      <c r="AX2129" s="25"/>
    </row>
    <row r="2130" spans="7:50" ht="12.75">
      <c r="G2130" s="49"/>
      <c r="K2130" s="100"/>
      <c r="L2130" s="100"/>
      <c r="M2130" s="106"/>
      <c r="N2130" s="106"/>
      <c r="O2130" s="27"/>
      <c r="P2130" s="27"/>
      <c r="Q2130" s="27"/>
      <c r="R2130" s="27"/>
      <c r="S2130" s="27"/>
      <c r="T2130" s="27"/>
      <c r="U2130" s="27"/>
      <c r="V2130" s="27"/>
      <c r="W2130" s="27"/>
      <c r="X2130" s="27"/>
      <c r="Y2130" s="27"/>
      <c r="Z2130" s="27"/>
      <c r="AA2130" s="27"/>
      <c r="AC2130" s="25"/>
      <c r="AD2130" s="25"/>
      <c r="AE2130" s="25"/>
      <c r="AF2130" s="25"/>
      <c r="AG2130" s="25"/>
      <c r="AH2130" s="25"/>
      <c r="AI2130" s="25"/>
      <c r="AJ2130" s="25"/>
      <c r="AK2130" s="25"/>
      <c r="AL2130" s="25"/>
      <c r="AM2130" s="25"/>
      <c r="AN2130" s="25"/>
      <c r="AO2130" s="25"/>
      <c r="AP2130" s="25"/>
      <c r="AQ2130" s="25"/>
      <c r="AR2130" s="25"/>
      <c r="AS2130" s="25"/>
      <c r="AT2130" s="25"/>
      <c r="AU2130" s="25"/>
      <c r="AV2130" s="25"/>
      <c r="AW2130" s="25"/>
      <c r="AX2130" s="25"/>
    </row>
    <row r="2131" spans="7:50" ht="12.75">
      <c r="G2131" s="49"/>
      <c r="K2131" s="100"/>
      <c r="L2131" s="100"/>
      <c r="M2131" s="106"/>
      <c r="N2131" s="106"/>
      <c r="O2131" s="27"/>
      <c r="P2131" s="27"/>
      <c r="Q2131" s="27"/>
      <c r="R2131" s="27"/>
      <c r="S2131" s="27"/>
      <c r="T2131" s="27"/>
      <c r="U2131" s="27"/>
      <c r="V2131" s="27"/>
      <c r="W2131" s="27"/>
      <c r="X2131" s="27"/>
      <c r="Y2131" s="27"/>
      <c r="Z2131" s="27"/>
      <c r="AA2131" s="27"/>
      <c r="AC2131" s="25"/>
      <c r="AD2131" s="25"/>
      <c r="AE2131" s="25"/>
      <c r="AF2131" s="25"/>
      <c r="AG2131" s="25"/>
      <c r="AH2131" s="25"/>
      <c r="AI2131" s="25"/>
      <c r="AJ2131" s="25"/>
      <c r="AK2131" s="25"/>
      <c r="AL2131" s="25"/>
      <c r="AM2131" s="25"/>
      <c r="AN2131" s="25"/>
      <c r="AO2131" s="25"/>
      <c r="AP2131" s="25"/>
      <c r="AQ2131" s="25"/>
      <c r="AR2131" s="25"/>
      <c r="AS2131" s="25"/>
      <c r="AT2131" s="25"/>
      <c r="AU2131" s="25"/>
      <c r="AV2131" s="25"/>
      <c r="AW2131" s="25"/>
      <c r="AX2131" s="25"/>
    </row>
    <row r="2132" spans="7:50" ht="12.75">
      <c r="G2132" s="49"/>
      <c r="K2132" s="100"/>
      <c r="L2132" s="100"/>
      <c r="M2132" s="106"/>
      <c r="N2132" s="106"/>
      <c r="O2132" s="27"/>
      <c r="P2132" s="27"/>
      <c r="Q2132" s="27"/>
      <c r="R2132" s="27"/>
      <c r="S2132" s="27"/>
      <c r="T2132" s="27"/>
      <c r="U2132" s="27"/>
      <c r="V2132" s="27"/>
      <c r="W2132" s="27"/>
      <c r="X2132" s="27"/>
      <c r="Y2132" s="27"/>
      <c r="Z2132" s="27"/>
      <c r="AA2132" s="27"/>
      <c r="AC2132" s="25"/>
      <c r="AD2132" s="25"/>
      <c r="AE2132" s="25"/>
      <c r="AF2132" s="25"/>
      <c r="AG2132" s="25"/>
      <c r="AH2132" s="25"/>
      <c r="AI2132" s="25"/>
      <c r="AJ2132" s="25"/>
      <c r="AK2132" s="25"/>
      <c r="AL2132" s="25"/>
      <c r="AM2132" s="25"/>
      <c r="AN2132" s="25"/>
      <c r="AO2132" s="25"/>
      <c r="AP2132" s="25"/>
      <c r="AQ2132" s="25"/>
      <c r="AR2132" s="25"/>
      <c r="AS2132" s="25"/>
      <c r="AT2132" s="25"/>
      <c r="AU2132" s="25"/>
      <c r="AV2132" s="25"/>
      <c r="AW2132" s="25"/>
      <c r="AX2132" s="25"/>
    </row>
    <row r="2133" spans="7:50" ht="12.75">
      <c r="G2133" s="49"/>
      <c r="K2133" s="100"/>
      <c r="L2133" s="100"/>
      <c r="M2133" s="106"/>
      <c r="N2133" s="106"/>
      <c r="O2133" s="27"/>
      <c r="P2133" s="27"/>
      <c r="Q2133" s="27"/>
      <c r="R2133" s="27"/>
      <c r="S2133" s="27"/>
      <c r="T2133" s="27"/>
      <c r="U2133" s="27"/>
      <c r="V2133" s="27"/>
      <c r="W2133" s="27"/>
      <c r="X2133" s="27"/>
      <c r="Y2133" s="27"/>
      <c r="Z2133" s="27"/>
      <c r="AA2133" s="27"/>
      <c r="AC2133" s="25"/>
      <c r="AD2133" s="25"/>
      <c r="AE2133" s="25"/>
      <c r="AF2133" s="25"/>
      <c r="AG2133" s="25"/>
      <c r="AH2133" s="25"/>
      <c r="AI2133" s="25"/>
      <c r="AJ2133" s="25"/>
      <c r="AK2133" s="25"/>
      <c r="AL2133" s="25"/>
      <c r="AM2133" s="25"/>
      <c r="AN2133" s="25"/>
      <c r="AO2133" s="25"/>
      <c r="AP2133" s="25"/>
      <c r="AQ2133" s="25"/>
      <c r="AR2133" s="25"/>
      <c r="AS2133" s="25"/>
      <c r="AT2133" s="25"/>
      <c r="AU2133" s="25"/>
      <c r="AV2133" s="25"/>
      <c r="AW2133" s="25"/>
      <c r="AX2133" s="25"/>
    </row>
    <row r="2134" spans="7:50" ht="12.75">
      <c r="G2134" s="49"/>
      <c r="K2134" s="100"/>
      <c r="L2134" s="100"/>
      <c r="M2134" s="106"/>
      <c r="N2134" s="106"/>
      <c r="O2134" s="27"/>
      <c r="P2134" s="27"/>
      <c r="Q2134" s="27"/>
      <c r="R2134" s="27"/>
      <c r="S2134" s="27"/>
      <c r="T2134" s="27"/>
      <c r="U2134" s="27"/>
      <c r="V2134" s="27"/>
      <c r="W2134" s="27"/>
      <c r="X2134" s="27"/>
      <c r="Y2134" s="27"/>
      <c r="Z2134" s="27"/>
      <c r="AA2134" s="27"/>
      <c r="AC2134" s="25"/>
      <c r="AD2134" s="25"/>
      <c r="AE2134" s="25"/>
      <c r="AF2134" s="25"/>
      <c r="AG2134" s="25"/>
      <c r="AH2134" s="25"/>
      <c r="AI2134" s="25"/>
      <c r="AJ2134" s="25"/>
      <c r="AK2134" s="25"/>
      <c r="AL2134" s="25"/>
      <c r="AM2134" s="25"/>
      <c r="AN2134" s="25"/>
      <c r="AO2134" s="25"/>
      <c r="AP2134" s="25"/>
      <c r="AQ2134" s="25"/>
      <c r="AR2134" s="25"/>
      <c r="AS2134" s="25"/>
      <c r="AT2134" s="25"/>
      <c r="AU2134" s="25"/>
      <c r="AV2134" s="25"/>
      <c r="AW2134" s="25"/>
      <c r="AX2134" s="25"/>
    </row>
    <row r="2135" spans="7:50" ht="12.75">
      <c r="G2135" s="49"/>
      <c r="K2135" s="100"/>
      <c r="L2135" s="100"/>
      <c r="M2135" s="106"/>
      <c r="N2135" s="106"/>
      <c r="O2135" s="27"/>
      <c r="P2135" s="27"/>
      <c r="Q2135" s="27"/>
      <c r="R2135" s="27"/>
      <c r="S2135" s="27"/>
      <c r="T2135" s="27"/>
      <c r="U2135" s="27"/>
      <c r="V2135" s="27"/>
      <c r="W2135" s="27"/>
      <c r="X2135" s="27"/>
      <c r="Y2135" s="27"/>
      <c r="Z2135" s="27"/>
      <c r="AA2135" s="27"/>
      <c r="AC2135" s="25"/>
      <c r="AD2135" s="25"/>
      <c r="AE2135" s="25"/>
      <c r="AF2135" s="25"/>
      <c r="AG2135" s="25"/>
      <c r="AH2135" s="25"/>
      <c r="AI2135" s="25"/>
      <c r="AJ2135" s="25"/>
      <c r="AK2135" s="25"/>
      <c r="AL2135" s="25"/>
      <c r="AM2135" s="25"/>
      <c r="AN2135" s="25"/>
      <c r="AO2135" s="25"/>
      <c r="AP2135" s="25"/>
      <c r="AQ2135" s="25"/>
      <c r="AR2135" s="25"/>
      <c r="AS2135" s="25"/>
      <c r="AT2135" s="25"/>
      <c r="AU2135" s="25"/>
      <c r="AV2135" s="25"/>
      <c r="AW2135" s="25"/>
      <c r="AX2135" s="25"/>
    </row>
    <row r="2136" spans="7:50" ht="12.75">
      <c r="G2136" s="49"/>
      <c r="K2136" s="100"/>
      <c r="L2136" s="100"/>
      <c r="M2136" s="106"/>
      <c r="N2136" s="106"/>
      <c r="O2136" s="27"/>
      <c r="P2136" s="27"/>
      <c r="Q2136" s="27"/>
      <c r="R2136" s="27"/>
      <c r="S2136" s="27"/>
      <c r="T2136" s="27"/>
      <c r="U2136" s="27"/>
      <c r="V2136" s="27"/>
      <c r="W2136" s="27"/>
      <c r="X2136" s="27"/>
      <c r="Y2136" s="27"/>
      <c r="Z2136" s="27"/>
      <c r="AA2136" s="27"/>
      <c r="AC2136" s="25"/>
      <c r="AD2136" s="25"/>
      <c r="AE2136" s="25"/>
      <c r="AF2136" s="25"/>
      <c r="AG2136" s="25"/>
      <c r="AH2136" s="25"/>
      <c r="AI2136" s="25"/>
      <c r="AJ2136" s="25"/>
      <c r="AK2136" s="25"/>
      <c r="AL2136" s="25"/>
      <c r="AM2136" s="25"/>
      <c r="AN2136" s="25"/>
      <c r="AO2136" s="25"/>
      <c r="AP2136" s="25"/>
      <c r="AQ2136" s="25"/>
      <c r="AR2136" s="25"/>
      <c r="AS2136" s="25"/>
      <c r="AT2136" s="25"/>
      <c r="AU2136" s="25"/>
      <c r="AV2136" s="25"/>
      <c r="AW2136" s="25"/>
      <c r="AX2136" s="25"/>
    </row>
    <row r="2137" spans="7:50" ht="12.75">
      <c r="G2137" s="49"/>
      <c r="K2137" s="100"/>
      <c r="L2137" s="100"/>
      <c r="M2137" s="106"/>
      <c r="N2137" s="106"/>
      <c r="O2137" s="27"/>
      <c r="P2137" s="27"/>
      <c r="Q2137" s="27"/>
      <c r="R2137" s="27"/>
      <c r="S2137" s="27"/>
      <c r="T2137" s="27"/>
      <c r="U2137" s="27"/>
      <c r="V2137" s="27"/>
      <c r="W2137" s="27"/>
      <c r="X2137" s="27"/>
      <c r="Y2137" s="27"/>
      <c r="Z2137" s="27"/>
      <c r="AA2137" s="27"/>
      <c r="AC2137" s="25"/>
      <c r="AD2137" s="25"/>
      <c r="AE2137" s="25"/>
      <c r="AF2137" s="25"/>
      <c r="AG2137" s="25"/>
      <c r="AH2137" s="25"/>
      <c r="AI2137" s="25"/>
      <c r="AJ2137" s="25"/>
      <c r="AK2137" s="25"/>
      <c r="AL2137" s="25"/>
      <c r="AM2137" s="25"/>
      <c r="AN2137" s="25"/>
      <c r="AO2137" s="25"/>
      <c r="AP2137" s="25"/>
      <c r="AQ2137" s="25"/>
      <c r="AR2137" s="25"/>
      <c r="AS2137" s="25"/>
      <c r="AT2137" s="25"/>
      <c r="AU2137" s="25"/>
      <c r="AV2137" s="25"/>
      <c r="AW2137" s="25"/>
      <c r="AX2137" s="25"/>
    </row>
    <row r="2138" spans="7:50" ht="12.75">
      <c r="G2138" s="49"/>
      <c r="K2138" s="100"/>
      <c r="L2138" s="100"/>
      <c r="M2138" s="106"/>
      <c r="N2138" s="106"/>
      <c r="O2138" s="27"/>
      <c r="P2138" s="27"/>
      <c r="Q2138" s="27"/>
      <c r="R2138" s="27"/>
      <c r="S2138" s="27"/>
      <c r="T2138" s="27"/>
      <c r="U2138" s="27"/>
      <c r="V2138" s="27"/>
      <c r="W2138" s="27"/>
      <c r="X2138" s="27"/>
      <c r="Y2138" s="27"/>
      <c r="Z2138" s="27"/>
      <c r="AA2138" s="27"/>
      <c r="AC2138" s="25"/>
      <c r="AD2138" s="25"/>
      <c r="AE2138" s="25"/>
      <c r="AF2138" s="25"/>
      <c r="AG2138" s="25"/>
      <c r="AH2138" s="25"/>
      <c r="AI2138" s="25"/>
      <c r="AJ2138" s="25"/>
      <c r="AK2138" s="25"/>
      <c r="AL2138" s="25"/>
      <c r="AM2138" s="25"/>
      <c r="AN2138" s="25"/>
      <c r="AO2138" s="25"/>
      <c r="AP2138" s="25"/>
      <c r="AQ2138" s="25"/>
      <c r="AR2138" s="25"/>
      <c r="AS2138" s="25"/>
      <c r="AT2138" s="25"/>
      <c r="AU2138" s="25"/>
      <c r="AV2138" s="25"/>
      <c r="AW2138" s="25"/>
      <c r="AX2138" s="25"/>
    </row>
    <row r="2139" spans="7:50" ht="12.75">
      <c r="G2139" s="49"/>
      <c r="K2139" s="100"/>
      <c r="L2139" s="100"/>
      <c r="M2139" s="106"/>
      <c r="N2139" s="106"/>
      <c r="O2139" s="27"/>
      <c r="P2139" s="27"/>
      <c r="Q2139" s="27"/>
      <c r="R2139" s="27"/>
      <c r="S2139" s="27"/>
      <c r="T2139" s="27"/>
      <c r="U2139" s="27"/>
      <c r="V2139" s="27"/>
      <c r="W2139" s="27"/>
      <c r="X2139" s="27"/>
      <c r="Y2139" s="27"/>
      <c r="Z2139" s="27"/>
      <c r="AA2139" s="27"/>
      <c r="AC2139" s="25"/>
      <c r="AD2139" s="25"/>
      <c r="AE2139" s="25"/>
      <c r="AF2139" s="25"/>
      <c r="AG2139" s="25"/>
      <c r="AH2139" s="25"/>
      <c r="AI2139" s="25"/>
      <c r="AJ2139" s="25"/>
      <c r="AK2139" s="25"/>
      <c r="AL2139" s="25"/>
      <c r="AM2139" s="25"/>
      <c r="AN2139" s="25"/>
      <c r="AO2139" s="25"/>
      <c r="AP2139" s="25"/>
      <c r="AQ2139" s="25"/>
      <c r="AR2139" s="25"/>
      <c r="AS2139" s="25"/>
      <c r="AT2139" s="25"/>
      <c r="AU2139" s="25"/>
      <c r="AV2139" s="25"/>
      <c r="AW2139" s="25"/>
      <c r="AX2139" s="25"/>
    </row>
    <row r="2140" spans="7:50" ht="12.75">
      <c r="G2140" s="49"/>
      <c r="K2140" s="100"/>
      <c r="L2140" s="100"/>
      <c r="M2140" s="106"/>
      <c r="N2140" s="106"/>
      <c r="O2140" s="27"/>
      <c r="P2140" s="27"/>
      <c r="Q2140" s="27"/>
      <c r="R2140" s="27"/>
      <c r="S2140" s="27"/>
      <c r="T2140" s="27"/>
      <c r="U2140" s="27"/>
      <c r="V2140" s="27"/>
      <c r="W2140" s="27"/>
      <c r="X2140" s="27"/>
      <c r="Y2140" s="27"/>
      <c r="Z2140" s="27"/>
      <c r="AA2140" s="27"/>
      <c r="AC2140" s="25"/>
      <c r="AD2140" s="25"/>
      <c r="AE2140" s="25"/>
      <c r="AF2140" s="25"/>
      <c r="AG2140" s="25"/>
      <c r="AH2140" s="25"/>
      <c r="AI2140" s="25"/>
      <c r="AJ2140" s="25"/>
      <c r="AK2140" s="25"/>
      <c r="AL2140" s="25"/>
      <c r="AM2140" s="25"/>
      <c r="AN2140" s="25"/>
      <c r="AO2140" s="25"/>
      <c r="AP2140" s="25"/>
      <c r="AQ2140" s="25"/>
      <c r="AR2140" s="25"/>
      <c r="AS2140" s="25"/>
      <c r="AT2140" s="25"/>
      <c r="AU2140" s="25"/>
      <c r="AV2140" s="25"/>
      <c r="AW2140" s="25"/>
      <c r="AX2140" s="25"/>
    </row>
    <row r="2141" spans="7:50" ht="12.75">
      <c r="G2141" s="49"/>
      <c r="K2141" s="100"/>
      <c r="L2141" s="100"/>
      <c r="M2141" s="106"/>
      <c r="N2141" s="106"/>
      <c r="O2141" s="27"/>
      <c r="P2141" s="27"/>
      <c r="Q2141" s="27"/>
      <c r="R2141" s="27"/>
      <c r="S2141" s="27"/>
      <c r="T2141" s="27"/>
      <c r="U2141" s="27"/>
      <c r="V2141" s="27"/>
      <c r="W2141" s="27"/>
      <c r="X2141" s="27"/>
      <c r="Y2141" s="27"/>
      <c r="Z2141" s="27"/>
      <c r="AA2141" s="27"/>
      <c r="AC2141" s="25"/>
      <c r="AD2141" s="25"/>
      <c r="AE2141" s="25"/>
      <c r="AF2141" s="25"/>
      <c r="AG2141" s="25"/>
      <c r="AH2141" s="25"/>
      <c r="AI2141" s="25"/>
      <c r="AJ2141" s="25"/>
      <c r="AK2141" s="25"/>
      <c r="AL2141" s="25"/>
      <c r="AM2141" s="25"/>
      <c r="AN2141" s="25"/>
      <c r="AO2141" s="25"/>
      <c r="AP2141" s="25"/>
      <c r="AQ2141" s="25"/>
      <c r="AR2141" s="25"/>
      <c r="AS2141" s="25"/>
      <c r="AT2141" s="25"/>
      <c r="AU2141" s="25"/>
      <c r="AV2141" s="25"/>
      <c r="AW2141" s="25"/>
      <c r="AX2141" s="25"/>
    </row>
    <row r="2142" spans="7:50" ht="12.75">
      <c r="G2142" s="49"/>
      <c r="K2142" s="100"/>
      <c r="L2142" s="100"/>
      <c r="M2142" s="106"/>
      <c r="N2142" s="106"/>
      <c r="O2142" s="27"/>
      <c r="P2142" s="27"/>
      <c r="Q2142" s="27"/>
      <c r="R2142" s="27"/>
      <c r="S2142" s="27"/>
      <c r="T2142" s="27"/>
      <c r="U2142" s="27"/>
      <c r="V2142" s="27"/>
      <c r="W2142" s="27"/>
      <c r="X2142" s="27"/>
      <c r="Y2142" s="27"/>
      <c r="Z2142" s="27"/>
      <c r="AA2142" s="27"/>
      <c r="AC2142" s="25"/>
      <c r="AD2142" s="25"/>
      <c r="AE2142" s="25"/>
      <c r="AF2142" s="25"/>
      <c r="AG2142" s="25"/>
      <c r="AH2142" s="25"/>
      <c r="AI2142" s="25"/>
      <c r="AJ2142" s="25"/>
      <c r="AK2142" s="25"/>
      <c r="AL2142" s="25"/>
      <c r="AM2142" s="25"/>
      <c r="AN2142" s="25"/>
      <c r="AO2142" s="25"/>
      <c r="AP2142" s="25"/>
      <c r="AQ2142" s="25"/>
      <c r="AR2142" s="25"/>
      <c r="AS2142" s="25"/>
      <c r="AT2142" s="25"/>
      <c r="AU2142" s="25"/>
      <c r="AV2142" s="25"/>
      <c r="AW2142" s="25"/>
      <c r="AX2142" s="25"/>
    </row>
    <row r="2143" spans="7:50" ht="12.75">
      <c r="G2143" s="49"/>
      <c r="K2143" s="100"/>
      <c r="L2143" s="100"/>
      <c r="M2143" s="106"/>
      <c r="N2143" s="106"/>
      <c r="O2143" s="27"/>
      <c r="P2143" s="27"/>
      <c r="Q2143" s="27"/>
      <c r="R2143" s="27"/>
      <c r="S2143" s="27"/>
      <c r="T2143" s="27"/>
      <c r="U2143" s="27"/>
      <c r="V2143" s="27"/>
      <c r="W2143" s="27"/>
      <c r="X2143" s="27"/>
      <c r="Y2143" s="27"/>
      <c r="Z2143" s="27"/>
      <c r="AA2143" s="27"/>
      <c r="AC2143" s="25"/>
      <c r="AD2143" s="25"/>
      <c r="AE2143" s="25"/>
      <c r="AF2143" s="25"/>
      <c r="AG2143" s="25"/>
      <c r="AH2143" s="25"/>
      <c r="AI2143" s="25"/>
      <c r="AJ2143" s="25"/>
      <c r="AK2143" s="25"/>
      <c r="AL2143" s="25"/>
      <c r="AM2143" s="25"/>
      <c r="AN2143" s="25"/>
      <c r="AO2143" s="25"/>
      <c r="AP2143" s="25"/>
      <c r="AQ2143" s="25"/>
      <c r="AR2143" s="25"/>
      <c r="AS2143" s="25"/>
      <c r="AT2143" s="25"/>
      <c r="AU2143" s="25"/>
      <c r="AV2143" s="25"/>
      <c r="AW2143" s="25"/>
      <c r="AX2143" s="25"/>
    </row>
    <row r="2144" spans="7:50" ht="12.75">
      <c r="G2144" s="49"/>
      <c r="K2144" s="100"/>
      <c r="L2144" s="100"/>
      <c r="M2144" s="106"/>
      <c r="N2144" s="106"/>
      <c r="O2144" s="27"/>
      <c r="P2144" s="27"/>
      <c r="Q2144" s="27"/>
      <c r="R2144" s="27"/>
      <c r="S2144" s="27"/>
      <c r="T2144" s="27"/>
      <c r="U2144" s="27"/>
      <c r="V2144" s="27"/>
      <c r="W2144" s="27"/>
      <c r="X2144" s="27"/>
      <c r="Y2144" s="27"/>
      <c r="Z2144" s="27"/>
      <c r="AA2144" s="27"/>
      <c r="AC2144" s="25"/>
      <c r="AD2144" s="25"/>
      <c r="AE2144" s="25"/>
      <c r="AF2144" s="25"/>
      <c r="AG2144" s="25"/>
      <c r="AH2144" s="25"/>
      <c r="AI2144" s="25"/>
      <c r="AJ2144" s="25"/>
      <c r="AK2144" s="25"/>
      <c r="AL2144" s="25"/>
      <c r="AM2144" s="25"/>
      <c r="AN2144" s="25"/>
      <c r="AO2144" s="25"/>
      <c r="AP2144" s="25"/>
      <c r="AQ2144" s="25"/>
      <c r="AR2144" s="25"/>
      <c r="AS2144" s="25"/>
      <c r="AT2144" s="25"/>
      <c r="AU2144" s="25"/>
      <c r="AV2144" s="25"/>
      <c r="AW2144" s="25"/>
      <c r="AX2144" s="25"/>
    </row>
    <row r="2145" spans="7:50" ht="12.75">
      <c r="G2145" s="49"/>
      <c r="K2145" s="100"/>
      <c r="L2145" s="100"/>
      <c r="M2145" s="106"/>
      <c r="N2145" s="106"/>
      <c r="O2145" s="27"/>
      <c r="P2145" s="27"/>
      <c r="Q2145" s="27"/>
      <c r="R2145" s="27"/>
      <c r="S2145" s="27"/>
      <c r="T2145" s="27"/>
      <c r="U2145" s="27"/>
      <c r="V2145" s="27"/>
      <c r="W2145" s="27"/>
      <c r="X2145" s="27"/>
      <c r="Y2145" s="27"/>
      <c r="Z2145" s="27"/>
      <c r="AA2145" s="27"/>
      <c r="AC2145" s="25"/>
      <c r="AD2145" s="25"/>
      <c r="AE2145" s="25"/>
      <c r="AF2145" s="25"/>
      <c r="AG2145" s="25"/>
      <c r="AH2145" s="25"/>
      <c r="AI2145" s="25"/>
      <c r="AJ2145" s="25"/>
      <c r="AK2145" s="25"/>
      <c r="AL2145" s="25"/>
      <c r="AM2145" s="25"/>
      <c r="AN2145" s="25"/>
      <c r="AO2145" s="25"/>
      <c r="AP2145" s="25"/>
      <c r="AQ2145" s="25"/>
      <c r="AR2145" s="25"/>
      <c r="AS2145" s="25"/>
      <c r="AT2145" s="25"/>
      <c r="AU2145" s="25"/>
      <c r="AV2145" s="25"/>
      <c r="AW2145" s="25"/>
      <c r="AX2145" s="25"/>
    </row>
    <row r="2146" spans="7:50" ht="12.75">
      <c r="G2146" s="49"/>
      <c r="K2146" s="100"/>
      <c r="L2146" s="100"/>
      <c r="M2146" s="106"/>
      <c r="N2146" s="106"/>
      <c r="O2146" s="27"/>
      <c r="P2146" s="27"/>
      <c r="Q2146" s="27"/>
      <c r="R2146" s="27"/>
      <c r="S2146" s="27"/>
      <c r="T2146" s="27"/>
      <c r="U2146" s="27"/>
      <c r="V2146" s="27"/>
      <c r="W2146" s="27"/>
      <c r="X2146" s="27"/>
      <c r="Y2146" s="27"/>
      <c r="Z2146" s="27"/>
      <c r="AA2146" s="27"/>
      <c r="AC2146" s="25"/>
      <c r="AD2146" s="25"/>
      <c r="AE2146" s="25"/>
      <c r="AF2146" s="25"/>
      <c r="AG2146" s="25"/>
      <c r="AH2146" s="25"/>
      <c r="AI2146" s="25"/>
      <c r="AJ2146" s="25"/>
      <c r="AK2146" s="25"/>
      <c r="AL2146" s="25"/>
      <c r="AM2146" s="25"/>
      <c r="AN2146" s="25"/>
      <c r="AO2146" s="25"/>
      <c r="AP2146" s="25"/>
      <c r="AQ2146" s="25"/>
      <c r="AR2146" s="25"/>
      <c r="AS2146" s="25"/>
      <c r="AT2146" s="25"/>
      <c r="AU2146" s="25"/>
      <c r="AV2146" s="25"/>
      <c r="AW2146" s="25"/>
      <c r="AX2146" s="25"/>
    </row>
    <row r="2147" spans="7:50" ht="12.75">
      <c r="G2147" s="49"/>
      <c r="K2147" s="100"/>
      <c r="L2147" s="100"/>
      <c r="M2147" s="106"/>
      <c r="N2147" s="106"/>
      <c r="O2147" s="27"/>
      <c r="P2147" s="27"/>
      <c r="Q2147" s="27"/>
      <c r="R2147" s="27"/>
      <c r="S2147" s="27"/>
      <c r="T2147" s="27"/>
      <c r="U2147" s="27"/>
      <c r="V2147" s="27"/>
      <c r="W2147" s="27"/>
      <c r="X2147" s="27"/>
      <c r="Y2147" s="27"/>
      <c r="Z2147" s="27"/>
      <c r="AA2147" s="27"/>
      <c r="AC2147" s="25"/>
      <c r="AD2147" s="25"/>
      <c r="AE2147" s="25"/>
      <c r="AF2147" s="25"/>
      <c r="AG2147" s="25"/>
      <c r="AH2147" s="25"/>
      <c r="AI2147" s="25"/>
      <c r="AJ2147" s="25"/>
      <c r="AK2147" s="25"/>
      <c r="AL2147" s="25"/>
      <c r="AM2147" s="25"/>
      <c r="AN2147" s="25"/>
      <c r="AO2147" s="25"/>
      <c r="AP2147" s="25"/>
      <c r="AQ2147" s="25"/>
      <c r="AR2147" s="25"/>
      <c r="AS2147" s="25"/>
      <c r="AT2147" s="25"/>
      <c r="AU2147" s="25"/>
      <c r="AV2147" s="25"/>
      <c r="AW2147" s="25"/>
      <c r="AX2147" s="25"/>
    </row>
    <row r="2148" spans="7:50" ht="12.75">
      <c r="G2148" s="49"/>
      <c r="K2148" s="100"/>
      <c r="L2148" s="100"/>
      <c r="M2148" s="106"/>
      <c r="N2148" s="106"/>
      <c r="O2148" s="27"/>
      <c r="P2148" s="27"/>
      <c r="Q2148" s="27"/>
      <c r="R2148" s="27"/>
      <c r="S2148" s="27"/>
      <c r="T2148" s="27"/>
      <c r="U2148" s="27"/>
      <c r="V2148" s="27"/>
      <c r="W2148" s="27"/>
      <c r="X2148" s="27"/>
      <c r="Y2148" s="27"/>
      <c r="Z2148" s="27"/>
      <c r="AA2148" s="27"/>
      <c r="AC2148" s="25"/>
      <c r="AD2148" s="25"/>
      <c r="AE2148" s="25"/>
      <c r="AF2148" s="25"/>
      <c r="AG2148" s="25"/>
      <c r="AH2148" s="25"/>
      <c r="AI2148" s="25"/>
      <c r="AJ2148" s="25"/>
      <c r="AK2148" s="25"/>
      <c r="AL2148" s="25"/>
      <c r="AM2148" s="25"/>
      <c r="AN2148" s="25"/>
      <c r="AO2148" s="25"/>
      <c r="AP2148" s="25"/>
      <c r="AQ2148" s="25"/>
      <c r="AR2148" s="25"/>
      <c r="AS2148" s="25"/>
      <c r="AT2148" s="25"/>
      <c r="AU2148" s="25"/>
      <c r="AV2148" s="25"/>
      <c r="AW2148" s="25"/>
      <c r="AX2148" s="25"/>
    </row>
    <row r="2149" spans="7:50" ht="12.75">
      <c r="G2149" s="49"/>
      <c r="K2149" s="100"/>
      <c r="L2149" s="100"/>
      <c r="M2149" s="106"/>
      <c r="N2149" s="106"/>
      <c r="O2149" s="27"/>
      <c r="P2149" s="27"/>
      <c r="Q2149" s="27"/>
      <c r="R2149" s="27"/>
      <c r="S2149" s="27"/>
      <c r="T2149" s="27"/>
      <c r="U2149" s="27"/>
      <c r="V2149" s="27"/>
      <c r="W2149" s="27"/>
      <c r="X2149" s="27"/>
      <c r="Y2149" s="27"/>
      <c r="Z2149" s="27"/>
      <c r="AA2149" s="27"/>
      <c r="AC2149" s="25"/>
      <c r="AD2149" s="25"/>
      <c r="AE2149" s="25"/>
      <c r="AF2149" s="25"/>
      <c r="AG2149" s="25"/>
      <c r="AH2149" s="25"/>
      <c r="AI2149" s="25"/>
      <c r="AJ2149" s="25"/>
      <c r="AK2149" s="25"/>
      <c r="AL2149" s="25"/>
      <c r="AM2149" s="25"/>
      <c r="AN2149" s="25"/>
      <c r="AO2149" s="25"/>
      <c r="AP2149" s="25"/>
      <c r="AQ2149" s="25"/>
      <c r="AR2149" s="25"/>
      <c r="AS2149" s="25"/>
      <c r="AT2149" s="25"/>
      <c r="AU2149" s="25"/>
      <c r="AV2149" s="25"/>
      <c r="AW2149" s="25"/>
      <c r="AX2149" s="25"/>
    </row>
    <row r="2150" spans="7:50" ht="12.75">
      <c r="G2150" s="49"/>
      <c r="K2150" s="100"/>
      <c r="L2150" s="100"/>
      <c r="M2150" s="106"/>
      <c r="N2150" s="106"/>
      <c r="O2150" s="27"/>
      <c r="P2150" s="27"/>
      <c r="Q2150" s="27"/>
      <c r="R2150" s="27"/>
      <c r="S2150" s="27"/>
      <c r="T2150" s="27"/>
      <c r="U2150" s="27"/>
      <c r="V2150" s="27"/>
      <c r="W2150" s="27"/>
      <c r="X2150" s="27"/>
      <c r="Y2150" s="27"/>
      <c r="Z2150" s="27"/>
      <c r="AA2150" s="27"/>
      <c r="AC2150" s="25"/>
      <c r="AD2150" s="25"/>
      <c r="AE2150" s="25"/>
      <c r="AF2150" s="25"/>
      <c r="AG2150" s="25"/>
      <c r="AH2150" s="25"/>
      <c r="AI2150" s="25"/>
      <c r="AJ2150" s="25"/>
      <c r="AK2150" s="25"/>
      <c r="AL2150" s="25"/>
      <c r="AM2150" s="25"/>
      <c r="AN2150" s="25"/>
      <c r="AO2150" s="25"/>
      <c r="AP2150" s="25"/>
      <c r="AQ2150" s="25"/>
      <c r="AR2150" s="25"/>
      <c r="AS2150" s="25"/>
      <c r="AT2150" s="25"/>
      <c r="AU2150" s="25"/>
      <c r="AV2150" s="25"/>
      <c r="AW2150" s="25"/>
      <c r="AX2150" s="25"/>
    </row>
    <row r="2151" spans="7:50" ht="12.75">
      <c r="G2151" s="49"/>
      <c r="K2151" s="100"/>
      <c r="L2151" s="100"/>
      <c r="M2151" s="106"/>
      <c r="N2151" s="106"/>
      <c r="O2151" s="27"/>
      <c r="P2151" s="27"/>
      <c r="Q2151" s="27"/>
      <c r="R2151" s="27"/>
      <c r="S2151" s="27"/>
      <c r="T2151" s="27"/>
      <c r="U2151" s="27"/>
      <c r="V2151" s="27"/>
      <c r="W2151" s="27"/>
      <c r="X2151" s="27"/>
      <c r="Y2151" s="27"/>
      <c r="Z2151" s="27"/>
      <c r="AA2151" s="27"/>
      <c r="AC2151" s="25"/>
      <c r="AD2151" s="25"/>
      <c r="AE2151" s="25"/>
      <c r="AF2151" s="25"/>
      <c r="AG2151" s="25"/>
      <c r="AH2151" s="25"/>
      <c r="AI2151" s="25"/>
      <c r="AJ2151" s="25"/>
      <c r="AK2151" s="25"/>
      <c r="AL2151" s="25"/>
      <c r="AM2151" s="25"/>
      <c r="AN2151" s="25"/>
      <c r="AO2151" s="25"/>
      <c r="AP2151" s="25"/>
      <c r="AQ2151" s="25"/>
      <c r="AR2151" s="25"/>
      <c r="AS2151" s="25"/>
      <c r="AT2151" s="25"/>
      <c r="AU2151" s="25"/>
      <c r="AV2151" s="25"/>
      <c r="AW2151" s="25"/>
      <c r="AX2151" s="25"/>
    </row>
    <row r="2152" spans="7:50" ht="12.75">
      <c r="G2152" s="49"/>
      <c r="K2152" s="100"/>
      <c r="L2152" s="100"/>
      <c r="M2152" s="106"/>
      <c r="N2152" s="106"/>
      <c r="O2152" s="27"/>
      <c r="P2152" s="27"/>
      <c r="Q2152" s="27"/>
      <c r="R2152" s="27"/>
      <c r="S2152" s="27"/>
      <c r="T2152" s="27"/>
      <c r="U2152" s="27"/>
      <c r="V2152" s="27"/>
      <c r="W2152" s="27"/>
      <c r="X2152" s="27"/>
      <c r="Y2152" s="27"/>
      <c r="Z2152" s="27"/>
      <c r="AA2152" s="27"/>
      <c r="AC2152" s="25"/>
      <c r="AD2152" s="25"/>
      <c r="AE2152" s="25"/>
      <c r="AF2152" s="25"/>
      <c r="AG2152" s="25"/>
      <c r="AH2152" s="25"/>
      <c r="AI2152" s="25"/>
      <c r="AJ2152" s="25"/>
      <c r="AK2152" s="25"/>
      <c r="AL2152" s="25"/>
      <c r="AM2152" s="25"/>
      <c r="AN2152" s="25"/>
      <c r="AO2152" s="25"/>
      <c r="AP2152" s="25"/>
      <c r="AQ2152" s="25"/>
      <c r="AR2152" s="25"/>
      <c r="AS2152" s="25"/>
      <c r="AT2152" s="25"/>
      <c r="AU2152" s="25"/>
      <c r="AV2152" s="25"/>
      <c r="AW2152" s="25"/>
      <c r="AX2152" s="25"/>
    </row>
    <row r="2153" spans="7:50" ht="12.75">
      <c r="G2153" s="49"/>
      <c r="K2153" s="100"/>
      <c r="L2153" s="100"/>
      <c r="M2153" s="106"/>
      <c r="N2153" s="106"/>
      <c r="O2153" s="27"/>
      <c r="P2153" s="27"/>
      <c r="Q2153" s="27"/>
      <c r="R2153" s="27"/>
      <c r="S2153" s="27"/>
      <c r="T2153" s="27"/>
      <c r="U2153" s="27"/>
      <c r="V2153" s="27"/>
      <c r="W2153" s="27"/>
      <c r="X2153" s="27"/>
      <c r="Y2153" s="27"/>
      <c r="Z2153" s="27"/>
      <c r="AA2153" s="27"/>
      <c r="AC2153" s="25"/>
      <c r="AD2153" s="25"/>
      <c r="AE2153" s="25"/>
      <c r="AF2153" s="25"/>
      <c r="AG2153" s="25"/>
      <c r="AH2153" s="25"/>
      <c r="AI2153" s="25"/>
      <c r="AJ2153" s="25"/>
      <c r="AK2153" s="25"/>
      <c r="AL2153" s="25"/>
      <c r="AM2153" s="25"/>
      <c r="AN2153" s="25"/>
      <c r="AO2153" s="25"/>
      <c r="AP2153" s="25"/>
      <c r="AQ2153" s="25"/>
      <c r="AR2153" s="25"/>
      <c r="AS2153" s="25"/>
      <c r="AT2153" s="25"/>
      <c r="AU2153" s="25"/>
      <c r="AV2153" s="25"/>
      <c r="AW2153" s="25"/>
      <c r="AX2153" s="25"/>
    </row>
    <row r="2154" spans="7:50" ht="12.75">
      <c r="G2154" s="49"/>
      <c r="K2154" s="100"/>
      <c r="L2154" s="100"/>
      <c r="M2154" s="106"/>
      <c r="N2154" s="106"/>
      <c r="O2154" s="27"/>
      <c r="P2154" s="27"/>
      <c r="Q2154" s="27"/>
      <c r="R2154" s="27"/>
      <c r="S2154" s="27"/>
      <c r="T2154" s="27"/>
      <c r="U2154" s="27"/>
      <c r="V2154" s="27"/>
      <c r="W2154" s="27"/>
      <c r="X2154" s="27"/>
      <c r="Y2154" s="27"/>
      <c r="Z2154" s="27"/>
      <c r="AA2154" s="27"/>
      <c r="AC2154" s="25"/>
      <c r="AD2154" s="25"/>
      <c r="AE2154" s="25"/>
      <c r="AF2154" s="25"/>
      <c r="AG2154" s="25"/>
      <c r="AH2154" s="25"/>
      <c r="AI2154" s="25"/>
      <c r="AJ2154" s="25"/>
      <c r="AK2154" s="25"/>
      <c r="AL2154" s="25"/>
      <c r="AM2154" s="25"/>
      <c r="AN2154" s="25"/>
      <c r="AO2154" s="25"/>
      <c r="AP2154" s="25"/>
      <c r="AQ2154" s="25"/>
      <c r="AR2154" s="25"/>
      <c r="AS2154" s="25"/>
      <c r="AT2154" s="25"/>
      <c r="AU2154" s="25"/>
      <c r="AV2154" s="25"/>
      <c r="AW2154" s="25"/>
      <c r="AX2154" s="25"/>
    </row>
    <row r="2155" spans="7:50" ht="12.75">
      <c r="G2155" s="49"/>
      <c r="K2155" s="100"/>
      <c r="L2155" s="100"/>
      <c r="M2155" s="106"/>
      <c r="N2155" s="106"/>
      <c r="O2155" s="27"/>
      <c r="P2155" s="27"/>
      <c r="Q2155" s="27"/>
      <c r="R2155" s="27"/>
      <c r="S2155" s="27"/>
      <c r="T2155" s="27"/>
      <c r="U2155" s="27"/>
      <c r="V2155" s="27"/>
      <c r="W2155" s="27"/>
      <c r="X2155" s="27"/>
      <c r="Y2155" s="27"/>
      <c r="Z2155" s="27"/>
      <c r="AA2155" s="27"/>
      <c r="AC2155" s="25"/>
      <c r="AD2155" s="25"/>
      <c r="AE2155" s="25"/>
      <c r="AF2155" s="25"/>
      <c r="AG2155" s="25"/>
      <c r="AH2155" s="25"/>
      <c r="AI2155" s="25"/>
      <c r="AJ2155" s="25"/>
      <c r="AK2155" s="25"/>
      <c r="AL2155" s="25"/>
      <c r="AM2155" s="25"/>
      <c r="AN2155" s="25"/>
      <c r="AO2155" s="25"/>
      <c r="AP2155" s="25"/>
      <c r="AQ2155" s="25"/>
      <c r="AR2155" s="25"/>
      <c r="AS2155" s="25"/>
      <c r="AT2155" s="25"/>
      <c r="AU2155" s="25"/>
      <c r="AV2155" s="25"/>
      <c r="AW2155" s="25"/>
      <c r="AX2155" s="25"/>
    </row>
    <row r="2156" spans="7:50" ht="12.75">
      <c r="G2156" s="49"/>
      <c r="K2156" s="100"/>
      <c r="L2156" s="100"/>
      <c r="M2156" s="106"/>
      <c r="N2156" s="106"/>
      <c r="O2156" s="27"/>
      <c r="P2156" s="27"/>
      <c r="Q2156" s="27"/>
      <c r="R2156" s="27"/>
      <c r="S2156" s="27"/>
      <c r="T2156" s="27"/>
      <c r="U2156" s="27"/>
      <c r="V2156" s="27"/>
      <c r="W2156" s="27"/>
      <c r="X2156" s="27"/>
      <c r="Y2156" s="27"/>
      <c r="Z2156" s="27"/>
      <c r="AA2156" s="27"/>
      <c r="AC2156" s="25"/>
      <c r="AD2156" s="25"/>
      <c r="AE2156" s="25"/>
      <c r="AF2156" s="25"/>
      <c r="AG2156" s="25"/>
      <c r="AH2156" s="25"/>
      <c r="AI2156" s="25"/>
      <c r="AJ2156" s="25"/>
      <c r="AK2156" s="25"/>
      <c r="AL2156" s="25"/>
      <c r="AM2156" s="25"/>
      <c r="AN2156" s="25"/>
      <c r="AO2156" s="25"/>
      <c r="AP2156" s="25"/>
      <c r="AQ2156" s="25"/>
      <c r="AR2156" s="25"/>
      <c r="AS2156" s="25"/>
      <c r="AT2156" s="25"/>
      <c r="AU2156" s="25"/>
      <c r="AV2156" s="25"/>
      <c r="AW2156" s="25"/>
      <c r="AX2156" s="25"/>
    </row>
    <row r="2157" spans="7:50" ht="12.75">
      <c r="G2157" s="49"/>
      <c r="K2157" s="100"/>
      <c r="L2157" s="100"/>
      <c r="M2157" s="106"/>
      <c r="N2157" s="106"/>
      <c r="O2157" s="27"/>
      <c r="P2157" s="27"/>
      <c r="Q2157" s="27"/>
      <c r="R2157" s="27"/>
      <c r="S2157" s="27"/>
      <c r="T2157" s="27"/>
      <c r="U2157" s="27"/>
      <c r="V2157" s="27"/>
      <c r="W2157" s="27"/>
      <c r="X2157" s="27"/>
      <c r="Y2157" s="27"/>
      <c r="Z2157" s="27"/>
      <c r="AA2157" s="27"/>
      <c r="AC2157" s="25"/>
      <c r="AD2157" s="25"/>
      <c r="AE2157" s="25"/>
      <c r="AF2157" s="25"/>
      <c r="AG2157" s="25"/>
      <c r="AH2157" s="25"/>
      <c r="AI2157" s="25"/>
      <c r="AJ2157" s="25"/>
      <c r="AK2157" s="25"/>
      <c r="AL2157" s="25"/>
      <c r="AM2157" s="25"/>
      <c r="AN2157" s="25"/>
      <c r="AO2157" s="25"/>
      <c r="AP2157" s="25"/>
      <c r="AQ2157" s="25"/>
      <c r="AR2157" s="25"/>
      <c r="AS2157" s="25"/>
      <c r="AT2157" s="25"/>
      <c r="AU2157" s="25"/>
      <c r="AV2157" s="25"/>
      <c r="AW2157" s="25"/>
      <c r="AX2157" s="25"/>
    </row>
    <row r="2158" spans="7:50" ht="12.75">
      <c r="G2158" s="49"/>
      <c r="K2158" s="100"/>
      <c r="L2158" s="100"/>
      <c r="M2158" s="106"/>
      <c r="N2158" s="106"/>
      <c r="O2158" s="27"/>
      <c r="P2158" s="27"/>
      <c r="Q2158" s="27"/>
      <c r="R2158" s="27"/>
      <c r="S2158" s="27"/>
      <c r="T2158" s="27"/>
      <c r="U2158" s="27"/>
      <c r="V2158" s="27"/>
      <c r="W2158" s="27"/>
      <c r="X2158" s="27"/>
      <c r="Y2158" s="27"/>
      <c r="Z2158" s="27"/>
      <c r="AA2158" s="27"/>
      <c r="AC2158" s="25"/>
      <c r="AD2158" s="25"/>
      <c r="AE2158" s="25"/>
      <c r="AF2158" s="25"/>
      <c r="AG2158" s="25"/>
      <c r="AH2158" s="25"/>
      <c r="AI2158" s="25"/>
      <c r="AJ2158" s="25"/>
      <c r="AK2158" s="25"/>
      <c r="AL2158" s="25"/>
      <c r="AM2158" s="25"/>
      <c r="AN2158" s="25"/>
      <c r="AO2158" s="25"/>
      <c r="AP2158" s="25"/>
      <c r="AQ2158" s="25"/>
      <c r="AR2158" s="25"/>
      <c r="AS2158" s="25"/>
      <c r="AT2158" s="25"/>
      <c r="AU2158" s="25"/>
      <c r="AV2158" s="25"/>
      <c r="AW2158" s="25"/>
      <c r="AX2158" s="25"/>
    </row>
    <row r="2159" spans="7:50" ht="12.75">
      <c r="G2159" s="49"/>
      <c r="K2159" s="100"/>
      <c r="L2159" s="100"/>
      <c r="M2159" s="106"/>
      <c r="N2159" s="106"/>
      <c r="O2159" s="27"/>
      <c r="P2159" s="27"/>
      <c r="Q2159" s="27"/>
      <c r="R2159" s="27"/>
      <c r="S2159" s="27"/>
      <c r="T2159" s="27"/>
      <c r="U2159" s="27"/>
      <c r="V2159" s="27"/>
      <c r="W2159" s="27"/>
      <c r="X2159" s="27"/>
      <c r="Y2159" s="27"/>
      <c r="Z2159" s="27"/>
      <c r="AA2159" s="27"/>
      <c r="AC2159" s="25"/>
      <c r="AD2159" s="25"/>
      <c r="AE2159" s="25"/>
      <c r="AF2159" s="25"/>
      <c r="AG2159" s="25"/>
      <c r="AH2159" s="25"/>
      <c r="AI2159" s="25"/>
      <c r="AJ2159" s="25"/>
      <c r="AK2159" s="25"/>
      <c r="AL2159" s="25"/>
      <c r="AM2159" s="25"/>
      <c r="AN2159" s="25"/>
      <c r="AO2159" s="25"/>
      <c r="AP2159" s="25"/>
      <c r="AQ2159" s="25"/>
      <c r="AR2159" s="25"/>
      <c r="AS2159" s="25"/>
      <c r="AT2159" s="25"/>
      <c r="AU2159" s="25"/>
      <c r="AV2159" s="25"/>
      <c r="AW2159" s="25"/>
      <c r="AX2159" s="25"/>
    </row>
    <row r="2160" spans="7:50" ht="12.75">
      <c r="G2160" s="49"/>
      <c r="K2160" s="100"/>
      <c r="L2160" s="100"/>
      <c r="M2160" s="106"/>
      <c r="N2160" s="106"/>
      <c r="O2160" s="27"/>
      <c r="P2160" s="27"/>
      <c r="Q2160" s="27"/>
      <c r="R2160" s="27"/>
      <c r="S2160" s="27"/>
      <c r="T2160" s="27"/>
      <c r="U2160" s="27"/>
      <c r="V2160" s="27"/>
      <c r="W2160" s="27"/>
      <c r="X2160" s="27"/>
      <c r="Y2160" s="27"/>
      <c r="Z2160" s="27"/>
      <c r="AA2160" s="27"/>
      <c r="AC2160" s="25"/>
      <c r="AD2160" s="25"/>
      <c r="AE2160" s="25"/>
      <c r="AF2160" s="25"/>
      <c r="AG2160" s="25"/>
      <c r="AH2160" s="25"/>
      <c r="AI2160" s="25"/>
      <c r="AJ2160" s="25"/>
      <c r="AK2160" s="25"/>
      <c r="AL2160" s="25"/>
      <c r="AM2160" s="25"/>
      <c r="AN2160" s="25"/>
      <c r="AO2160" s="25"/>
      <c r="AP2160" s="25"/>
      <c r="AQ2160" s="25"/>
      <c r="AR2160" s="25"/>
      <c r="AS2160" s="25"/>
      <c r="AT2160" s="25"/>
      <c r="AU2160" s="25"/>
      <c r="AV2160" s="25"/>
      <c r="AW2160" s="25"/>
      <c r="AX2160" s="25"/>
    </row>
    <row r="2161" spans="7:50" ht="12.75">
      <c r="G2161" s="49"/>
      <c r="K2161" s="100"/>
      <c r="L2161" s="100"/>
      <c r="M2161" s="106"/>
      <c r="N2161" s="106"/>
      <c r="O2161" s="27"/>
      <c r="P2161" s="27"/>
      <c r="Q2161" s="27"/>
      <c r="R2161" s="27"/>
      <c r="S2161" s="27"/>
      <c r="T2161" s="27"/>
      <c r="U2161" s="27"/>
      <c r="V2161" s="27"/>
      <c r="W2161" s="27"/>
      <c r="X2161" s="27"/>
      <c r="Y2161" s="27"/>
      <c r="Z2161" s="27"/>
      <c r="AA2161" s="27"/>
      <c r="AC2161" s="25"/>
      <c r="AD2161" s="25"/>
      <c r="AE2161" s="25"/>
      <c r="AF2161" s="25"/>
      <c r="AG2161" s="25"/>
      <c r="AH2161" s="25"/>
      <c r="AI2161" s="25"/>
      <c r="AJ2161" s="25"/>
      <c r="AK2161" s="25"/>
      <c r="AL2161" s="25"/>
      <c r="AM2161" s="25"/>
      <c r="AN2161" s="25"/>
      <c r="AO2161" s="25"/>
      <c r="AP2161" s="25"/>
      <c r="AQ2161" s="25"/>
      <c r="AR2161" s="25"/>
      <c r="AS2161" s="25"/>
      <c r="AT2161" s="25"/>
      <c r="AU2161" s="25"/>
      <c r="AV2161" s="25"/>
      <c r="AW2161" s="25"/>
      <c r="AX2161" s="25"/>
    </row>
    <row r="2162" spans="7:50" ht="12.75">
      <c r="G2162" s="49"/>
      <c r="K2162" s="100"/>
      <c r="L2162" s="100"/>
      <c r="M2162" s="106"/>
      <c r="N2162" s="106"/>
      <c r="O2162" s="27"/>
      <c r="P2162" s="27"/>
      <c r="Q2162" s="27"/>
      <c r="R2162" s="27"/>
      <c r="S2162" s="27"/>
      <c r="T2162" s="27"/>
      <c r="U2162" s="27"/>
      <c r="V2162" s="27"/>
      <c r="W2162" s="27"/>
      <c r="X2162" s="27"/>
      <c r="Y2162" s="27"/>
      <c r="Z2162" s="27"/>
      <c r="AA2162" s="27"/>
      <c r="AC2162" s="25"/>
      <c r="AD2162" s="25"/>
      <c r="AE2162" s="25"/>
      <c r="AF2162" s="25"/>
      <c r="AG2162" s="25"/>
      <c r="AH2162" s="25"/>
      <c r="AI2162" s="25"/>
      <c r="AJ2162" s="25"/>
      <c r="AK2162" s="25"/>
      <c r="AL2162" s="25"/>
      <c r="AM2162" s="25"/>
      <c r="AN2162" s="25"/>
      <c r="AO2162" s="25"/>
      <c r="AP2162" s="25"/>
      <c r="AQ2162" s="25"/>
      <c r="AR2162" s="25"/>
      <c r="AS2162" s="25"/>
      <c r="AT2162" s="25"/>
      <c r="AU2162" s="25"/>
      <c r="AV2162" s="25"/>
      <c r="AW2162" s="25"/>
      <c r="AX2162" s="25"/>
    </row>
    <row r="2163" spans="7:50" ht="12.75">
      <c r="G2163" s="49"/>
      <c r="K2163" s="100"/>
      <c r="L2163" s="100"/>
      <c r="M2163" s="106"/>
      <c r="N2163" s="106"/>
      <c r="O2163" s="27"/>
      <c r="P2163" s="27"/>
      <c r="Q2163" s="27"/>
      <c r="R2163" s="27"/>
      <c r="S2163" s="27"/>
      <c r="T2163" s="27"/>
      <c r="U2163" s="27"/>
      <c r="V2163" s="27"/>
      <c r="W2163" s="27"/>
      <c r="X2163" s="27"/>
      <c r="Y2163" s="27"/>
      <c r="Z2163" s="27"/>
      <c r="AA2163" s="27"/>
      <c r="AC2163" s="25"/>
      <c r="AD2163" s="25"/>
      <c r="AE2163" s="25"/>
      <c r="AF2163" s="25"/>
      <c r="AG2163" s="25"/>
      <c r="AH2163" s="25"/>
      <c r="AI2163" s="25"/>
      <c r="AJ2163" s="25"/>
      <c r="AK2163" s="25"/>
      <c r="AL2163" s="25"/>
      <c r="AM2163" s="25"/>
      <c r="AN2163" s="25"/>
      <c r="AO2163" s="25"/>
      <c r="AP2163" s="25"/>
      <c r="AQ2163" s="25"/>
      <c r="AR2163" s="25"/>
      <c r="AS2163" s="25"/>
      <c r="AT2163" s="25"/>
      <c r="AU2163" s="25"/>
      <c r="AV2163" s="25"/>
      <c r="AW2163" s="25"/>
      <c r="AX2163" s="25"/>
    </row>
    <row r="2164" spans="7:50" ht="12.75">
      <c r="G2164" s="49"/>
      <c r="K2164" s="100"/>
      <c r="L2164" s="100"/>
      <c r="M2164" s="106"/>
      <c r="N2164" s="106"/>
      <c r="O2164" s="27"/>
      <c r="P2164" s="27"/>
      <c r="Q2164" s="27"/>
      <c r="R2164" s="27"/>
      <c r="S2164" s="27"/>
      <c r="T2164" s="27"/>
      <c r="U2164" s="27"/>
      <c r="V2164" s="27"/>
      <c r="W2164" s="27"/>
      <c r="X2164" s="27"/>
      <c r="Y2164" s="27"/>
      <c r="Z2164" s="27"/>
      <c r="AA2164" s="27"/>
      <c r="AC2164" s="25"/>
      <c r="AD2164" s="25"/>
      <c r="AE2164" s="25"/>
      <c r="AF2164" s="25"/>
      <c r="AG2164" s="25"/>
      <c r="AH2164" s="25"/>
      <c r="AI2164" s="25"/>
      <c r="AJ2164" s="25"/>
      <c r="AK2164" s="25"/>
      <c r="AL2164" s="25"/>
      <c r="AM2164" s="25"/>
      <c r="AN2164" s="25"/>
      <c r="AO2164" s="25"/>
      <c r="AP2164" s="25"/>
      <c r="AQ2164" s="25"/>
      <c r="AR2164" s="25"/>
      <c r="AS2164" s="25"/>
      <c r="AT2164" s="25"/>
      <c r="AU2164" s="25"/>
      <c r="AV2164" s="25"/>
      <c r="AW2164" s="25"/>
      <c r="AX2164" s="25"/>
    </row>
    <row r="2165" spans="7:50" ht="12.75">
      <c r="G2165" s="49"/>
      <c r="K2165" s="100"/>
      <c r="L2165" s="100"/>
      <c r="M2165" s="106"/>
      <c r="N2165" s="106"/>
      <c r="O2165" s="27"/>
      <c r="P2165" s="27"/>
      <c r="Q2165" s="27"/>
      <c r="R2165" s="27"/>
      <c r="S2165" s="27"/>
      <c r="T2165" s="27"/>
      <c r="U2165" s="27"/>
      <c r="V2165" s="27"/>
      <c r="W2165" s="27"/>
      <c r="X2165" s="27"/>
      <c r="Y2165" s="27"/>
      <c r="Z2165" s="27"/>
      <c r="AA2165" s="27"/>
      <c r="AC2165" s="25"/>
      <c r="AD2165" s="25"/>
      <c r="AE2165" s="25"/>
      <c r="AF2165" s="25"/>
      <c r="AG2165" s="25"/>
      <c r="AH2165" s="25"/>
      <c r="AI2165" s="25"/>
      <c r="AJ2165" s="25"/>
      <c r="AK2165" s="25"/>
      <c r="AL2165" s="25"/>
      <c r="AM2165" s="25"/>
      <c r="AN2165" s="25"/>
      <c r="AO2165" s="25"/>
      <c r="AP2165" s="25"/>
      <c r="AQ2165" s="25"/>
      <c r="AR2165" s="25"/>
      <c r="AS2165" s="25"/>
      <c r="AT2165" s="25"/>
      <c r="AU2165" s="25"/>
      <c r="AV2165" s="25"/>
      <c r="AW2165" s="25"/>
      <c r="AX2165" s="25"/>
    </row>
    <row r="2166" spans="7:50" ht="12.75">
      <c r="G2166" s="49"/>
      <c r="K2166" s="100"/>
      <c r="L2166" s="100"/>
      <c r="M2166" s="106"/>
      <c r="N2166" s="106"/>
      <c r="O2166" s="27"/>
      <c r="P2166" s="27"/>
      <c r="Q2166" s="27"/>
      <c r="R2166" s="27"/>
      <c r="S2166" s="27"/>
      <c r="T2166" s="27"/>
      <c r="U2166" s="27"/>
      <c r="V2166" s="27"/>
      <c r="W2166" s="27"/>
      <c r="X2166" s="27"/>
      <c r="Y2166" s="27"/>
      <c r="Z2166" s="27"/>
      <c r="AA2166" s="27"/>
      <c r="AC2166" s="25"/>
      <c r="AD2166" s="25"/>
      <c r="AE2166" s="25"/>
      <c r="AF2166" s="25"/>
      <c r="AG2166" s="25"/>
      <c r="AH2166" s="25"/>
      <c r="AI2166" s="25"/>
      <c r="AJ2166" s="25"/>
      <c r="AK2166" s="25"/>
      <c r="AL2166" s="25"/>
      <c r="AM2166" s="25"/>
      <c r="AN2166" s="25"/>
      <c r="AO2166" s="25"/>
      <c r="AP2166" s="25"/>
      <c r="AQ2166" s="25"/>
      <c r="AR2166" s="25"/>
      <c r="AS2166" s="25"/>
      <c r="AT2166" s="25"/>
      <c r="AU2166" s="25"/>
      <c r="AV2166" s="25"/>
      <c r="AW2166" s="25"/>
      <c r="AX2166" s="25"/>
    </row>
    <row r="2167" spans="7:50" ht="12.75">
      <c r="G2167" s="49"/>
      <c r="K2167" s="100"/>
      <c r="L2167" s="100"/>
      <c r="M2167" s="106"/>
      <c r="N2167" s="106"/>
      <c r="O2167" s="27"/>
      <c r="P2167" s="27"/>
      <c r="Q2167" s="27"/>
      <c r="R2167" s="27"/>
      <c r="S2167" s="27"/>
      <c r="T2167" s="27"/>
      <c r="U2167" s="27"/>
      <c r="V2167" s="27"/>
      <c r="W2167" s="27"/>
      <c r="X2167" s="27"/>
      <c r="Y2167" s="27"/>
      <c r="Z2167" s="27"/>
      <c r="AA2167" s="27"/>
      <c r="AC2167" s="25"/>
      <c r="AD2167" s="25"/>
      <c r="AE2167" s="25"/>
      <c r="AF2167" s="25"/>
      <c r="AG2167" s="25"/>
      <c r="AH2167" s="25"/>
      <c r="AI2167" s="25"/>
      <c r="AJ2167" s="25"/>
      <c r="AK2167" s="25"/>
      <c r="AL2167" s="25"/>
      <c r="AM2167" s="25"/>
      <c r="AN2167" s="25"/>
      <c r="AO2167" s="25"/>
      <c r="AP2167" s="25"/>
      <c r="AQ2167" s="25"/>
      <c r="AR2167" s="25"/>
      <c r="AS2167" s="25"/>
      <c r="AT2167" s="25"/>
      <c r="AU2167" s="25"/>
      <c r="AV2167" s="25"/>
      <c r="AW2167" s="25"/>
      <c r="AX2167" s="25"/>
    </row>
    <row r="2168" spans="7:50" ht="12.75">
      <c r="G2168" s="49"/>
      <c r="K2168" s="100"/>
      <c r="L2168" s="100"/>
      <c r="M2168" s="106"/>
      <c r="N2168" s="106"/>
      <c r="O2168" s="27"/>
      <c r="P2168" s="27"/>
      <c r="Q2168" s="27"/>
      <c r="R2168" s="27"/>
      <c r="S2168" s="27"/>
      <c r="T2168" s="27"/>
      <c r="U2168" s="27"/>
      <c r="V2168" s="27"/>
      <c r="W2168" s="27"/>
      <c r="X2168" s="27"/>
      <c r="Y2168" s="27"/>
      <c r="Z2168" s="27"/>
      <c r="AA2168" s="27"/>
      <c r="AC2168" s="25"/>
      <c r="AD2168" s="25"/>
      <c r="AE2168" s="25"/>
      <c r="AF2168" s="25"/>
      <c r="AG2168" s="25"/>
      <c r="AH2168" s="25"/>
      <c r="AI2168" s="25"/>
      <c r="AJ2168" s="25"/>
      <c r="AK2168" s="25"/>
      <c r="AL2168" s="25"/>
      <c r="AM2168" s="25"/>
      <c r="AN2168" s="25"/>
      <c r="AO2168" s="25"/>
      <c r="AP2168" s="25"/>
      <c r="AQ2168" s="25"/>
      <c r="AR2168" s="25"/>
      <c r="AS2168" s="25"/>
      <c r="AT2168" s="25"/>
      <c r="AU2168" s="25"/>
      <c r="AV2168" s="25"/>
      <c r="AW2168" s="25"/>
      <c r="AX2168" s="25"/>
    </row>
    <row r="2169" spans="7:50" ht="12.75">
      <c r="G2169" s="49"/>
      <c r="K2169" s="100"/>
      <c r="L2169" s="100"/>
      <c r="M2169" s="106"/>
      <c r="N2169" s="106"/>
      <c r="O2169" s="27"/>
      <c r="P2169" s="27"/>
      <c r="Q2169" s="27"/>
      <c r="R2169" s="27"/>
      <c r="S2169" s="27"/>
      <c r="T2169" s="27"/>
      <c r="U2169" s="27"/>
      <c r="V2169" s="27"/>
      <c r="W2169" s="27"/>
      <c r="X2169" s="27"/>
      <c r="Y2169" s="27"/>
      <c r="Z2169" s="27"/>
      <c r="AA2169" s="27"/>
      <c r="AC2169" s="25"/>
      <c r="AD2169" s="25"/>
      <c r="AE2169" s="25"/>
      <c r="AF2169" s="25"/>
      <c r="AG2169" s="25"/>
      <c r="AH2169" s="25"/>
      <c r="AI2169" s="25"/>
      <c r="AJ2169" s="25"/>
      <c r="AK2169" s="25"/>
      <c r="AL2169" s="25"/>
      <c r="AM2169" s="25"/>
      <c r="AN2169" s="25"/>
      <c r="AO2169" s="25"/>
      <c r="AP2169" s="25"/>
      <c r="AQ2169" s="25"/>
      <c r="AR2169" s="25"/>
      <c r="AS2169" s="25"/>
      <c r="AT2169" s="25"/>
      <c r="AU2169" s="25"/>
      <c r="AV2169" s="25"/>
      <c r="AW2169" s="25"/>
      <c r="AX2169" s="25"/>
    </row>
    <row r="2170" spans="7:50" ht="12.75">
      <c r="G2170" s="49"/>
      <c r="K2170" s="100"/>
      <c r="L2170" s="100"/>
      <c r="M2170" s="106"/>
      <c r="N2170" s="106"/>
      <c r="O2170" s="27"/>
      <c r="P2170" s="27"/>
      <c r="Q2170" s="27"/>
      <c r="R2170" s="27"/>
      <c r="S2170" s="27"/>
      <c r="T2170" s="27"/>
      <c r="U2170" s="27"/>
      <c r="V2170" s="27"/>
      <c r="W2170" s="27"/>
      <c r="X2170" s="27"/>
      <c r="Y2170" s="27"/>
      <c r="Z2170" s="27"/>
      <c r="AA2170" s="27"/>
      <c r="AC2170" s="25"/>
      <c r="AD2170" s="25"/>
      <c r="AE2170" s="25"/>
      <c r="AF2170" s="25"/>
      <c r="AG2170" s="25"/>
      <c r="AH2170" s="25"/>
      <c r="AI2170" s="25"/>
      <c r="AJ2170" s="25"/>
      <c r="AK2170" s="25"/>
      <c r="AL2170" s="25"/>
      <c r="AM2170" s="25"/>
      <c r="AN2170" s="25"/>
      <c r="AO2170" s="25"/>
      <c r="AP2170" s="25"/>
      <c r="AQ2170" s="25"/>
      <c r="AR2170" s="25"/>
      <c r="AS2170" s="25"/>
      <c r="AT2170" s="25"/>
      <c r="AU2170" s="25"/>
      <c r="AV2170" s="25"/>
      <c r="AW2170" s="25"/>
      <c r="AX2170" s="25"/>
    </row>
    <row r="2171" spans="7:50" ht="12.75">
      <c r="G2171" s="49"/>
      <c r="K2171" s="100"/>
      <c r="L2171" s="100"/>
      <c r="M2171" s="106"/>
      <c r="N2171" s="106"/>
      <c r="O2171" s="27"/>
      <c r="P2171" s="27"/>
      <c r="Q2171" s="27"/>
      <c r="R2171" s="27"/>
      <c r="S2171" s="27"/>
      <c r="T2171" s="27"/>
      <c r="U2171" s="27"/>
      <c r="V2171" s="27"/>
      <c r="W2171" s="27"/>
      <c r="X2171" s="27"/>
      <c r="Y2171" s="27"/>
      <c r="Z2171" s="27"/>
      <c r="AA2171" s="27"/>
      <c r="AC2171" s="25"/>
      <c r="AD2171" s="25"/>
      <c r="AE2171" s="25"/>
      <c r="AF2171" s="25"/>
      <c r="AG2171" s="25"/>
      <c r="AH2171" s="25"/>
      <c r="AI2171" s="25"/>
      <c r="AJ2171" s="25"/>
      <c r="AK2171" s="25"/>
      <c r="AL2171" s="25"/>
      <c r="AM2171" s="25"/>
      <c r="AN2171" s="25"/>
      <c r="AO2171" s="25"/>
      <c r="AP2171" s="25"/>
      <c r="AQ2171" s="25"/>
      <c r="AR2171" s="25"/>
      <c r="AS2171" s="25"/>
      <c r="AT2171" s="25"/>
      <c r="AU2171" s="25"/>
      <c r="AV2171" s="25"/>
      <c r="AW2171" s="25"/>
      <c r="AX2171" s="25"/>
    </row>
    <row r="2172" spans="7:50" ht="12.75">
      <c r="G2172" s="49"/>
      <c r="K2172" s="100"/>
      <c r="L2172" s="100"/>
      <c r="M2172" s="106"/>
      <c r="N2172" s="106"/>
      <c r="O2172" s="27"/>
      <c r="P2172" s="27"/>
      <c r="Q2172" s="27"/>
      <c r="R2172" s="27"/>
      <c r="S2172" s="27"/>
      <c r="T2172" s="27"/>
      <c r="U2172" s="27"/>
      <c r="V2172" s="27"/>
      <c r="W2172" s="27"/>
      <c r="X2172" s="27"/>
      <c r="Y2172" s="27"/>
      <c r="Z2172" s="27"/>
      <c r="AA2172" s="27"/>
      <c r="AC2172" s="25"/>
      <c r="AD2172" s="25"/>
      <c r="AE2172" s="25"/>
      <c r="AF2172" s="25"/>
      <c r="AG2172" s="25"/>
      <c r="AH2172" s="25"/>
      <c r="AI2172" s="25"/>
      <c r="AJ2172" s="25"/>
      <c r="AK2172" s="25"/>
      <c r="AL2172" s="25"/>
      <c r="AM2172" s="25"/>
      <c r="AN2172" s="25"/>
      <c r="AO2172" s="25"/>
      <c r="AP2172" s="25"/>
      <c r="AQ2172" s="25"/>
      <c r="AR2172" s="25"/>
      <c r="AS2172" s="25"/>
      <c r="AT2172" s="25"/>
      <c r="AU2172" s="25"/>
      <c r="AV2172" s="25"/>
      <c r="AW2172" s="25"/>
      <c r="AX2172" s="25"/>
    </row>
    <row r="2173" spans="7:50" ht="12.75">
      <c r="G2173" s="49"/>
      <c r="K2173" s="100"/>
      <c r="L2173" s="100"/>
      <c r="M2173" s="106"/>
      <c r="N2173" s="106"/>
      <c r="O2173" s="27"/>
      <c r="P2173" s="27"/>
      <c r="Q2173" s="27"/>
      <c r="R2173" s="27"/>
      <c r="S2173" s="27"/>
      <c r="T2173" s="27"/>
      <c r="U2173" s="27"/>
      <c r="V2173" s="27"/>
      <c r="W2173" s="27"/>
      <c r="X2173" s="27"/>
      <c r="Y2173" s="27"/>
      <c r="Z2173" s="27"/>
      <c r="AA2173" s="27"/>
      <c r="AC2173" s="25"/>
      <c r="AD2173" s="25"/>
      <c r="AE2173" s="25"/>
      <c r="AF2173" s="25"/>
      <c r="AG2173" s="25"/>
      <c r="AH2173" s="25"/>
      <c r="AI2173" s="25"/>
      <c r="AJ2173" s="25"/>
      <c r="AK2173" s="25"/>
      <c r="AL2173" s="25"/>
      <c r="AM2173" s="25"/>
      <c r="AN2173" s="25"/>
      <c r="AO2173" s="25"/>
      <c r="AP2173" s="25"/>
      <c r="AQ2173" s="25"/>
      <c r="AR2173" s="25"/>
      <c r="AS2173" s="25"/>
      <c r="AT2173" s="25"/>
      <c r="AU2173" s="25"/>
      <c r="AV2173" s="25"/>
      <c r="AW2173" s="25"/>
      <c r="AX2173" s="25"/>
    </row>
    <row r="2174" spans="7:50" ht="12.75">
      <c r="G2174" s="49"/>
      <c r="K2174" s="100"/>
      <c r="L2174" s="100"/>
      <c r="M2174" s="106"/>
      <c r="N2174" s="106"/>
      <c r="O2174" s="27"/>
      <c r="P2174" s="27"/>
      <c r="Q2174" s="27"/>
      <c r="R2174" s="27"/>
      <c r="S2174" s="27"/>
      <c r="T2174" s="27"/>
      <c r="U2174" s="27"/>
      <c r="V2174" s="27"/>
      <c r="W2174" s="27"/>
      <c r="X2174" s="27"/>
      <c r="Y2174" s="27"/>
      <c r="Z2174" s="27"/>
      <c r="AA2174" s="27"/>
      <c r="AC2174" s="25"/>
      <c r="AD2174" s="25"/>
      <c r="AE2174" s="25"/>
      <c r="AF2174" s="25"/>
      <c r="AG2174" s="25"/>
      <c r="AH2174" s="25"/>
      <c r="AI2174" s="25"/>
      <c r="AJ2174" s="25"/>
      <c r="AK2174" s="25"/>
      <c r="AL2174" s="25"/>
      <c r="AM2174" s="25"/>
      <c r="AN2174" s="25"/>
      <c r="AO2174" s="25"/>
      <c r="AP2174" s="25"/>
      <c r="AQ2174" s="25"/>
      <c r="AR2174" s="25"/>
      <c r="AS2174" s="25"/>
      <c r="AT2174" s="25"/>
      <c r="AU2174" s="25"/>
      <c r="AV2174" s="25"/>
      <c r="AW2174" s="25"/>
      <c r="AX2174" s="25"/>
    </row>
    <row r="2175" spans="7:50" ht="12.75">
      <c r="G2175" s="49"/>
      <c r="K2175" s="100"/>
      <c r="L2175" s="100"/>
      <c r="M2175" s="106"/>
      <c r="N2175" s="106"/>
      <c r="O2175" s="27"/>
      <c r="P2175" s="27"/>
      <c r="Q2175" s="27"/>
      <c r="R2175" s="27"/>
      <c r="S2175" s="27"/>
      <c r="T2175" s="27"/>
      <c r="U2175" s="27"/>
      <c r="V2175" s="27"/>
      <c r="W2175" s="27"/>
      <c r="X2175" s="27"/>
      <c r="Y2175" s="27"/>
      <c r="Z2175" s="27"/>
      <c r="AA2175" s="27"/>
      <c r="AC2175" s="25"/>
      <c r="AD2175" s="25"/>
      <c r="AE2175" s="25"/>
      <c r="AF2175" s="25"/>
      <c r="AG2175" s="25"/>
      <c r="AH2175" s="25"/>
      <c r="AI2175" s="25"/>
      <c r="AJ2175" s="25"/>
      <c r="AK2175" s="25"/>
      <c r="AL2175" s="25"/>
      <c r="AM2175" s="25"/>
      <c r="AN2175" s="25"/>
      <c r="AO2175" s="25"/>
      <c r="AP2175" s="25"/>
      <c r="AQ2175" s="25"/>
      <c r="AR2175" s="25"/>
      <c r="AS2175" s="25"/>
      <c r="AT2175" s="25"/>
      <c r="AU2175" s="25"/>
      <c r="AV2175" s="25"/>
      <c r="AW2175" s="25"/>
      <c r="AX2175" s="25"/>
    </row>
    <row r="2176" spans="7:50" ht="12.75">
      <c r="G2176" s="49"/>
      <c r="K2176" s="100"/>
      <c r="L2176" s="100"/>
      <c r="M2176" s="106"/>
      <c r="N2176" s="106"/>
      <c r="O2176" s="27"/>
      <c r="P2176" s="27"/>
      <c r="Q2176" s="27"/>
      <c r="R2176" s="27"/>
      <c r="S2176" s="27"/>
      <c r="T2176" s="27"/>
      <c r="U2176" s="27"/>
      <c r="V2176" s="27"/>
      <c r="W2176" s="27"/>
      <c r="X2176" s="27"/>
      <c r="Y2176" s="27"/>
      <c r="Z2176" s="27"/>
      <c r="AA2176" s="27"/>
      <c r="AC2176" s="25"/>
      <c r="AD2176" s="25"/>
      <c r="AE2176" s="25"/>
      <c r="AF2176" s="25"/>
      <c r="AG2176" s="25"/>
      <c r="AH2176" s="25"/>
      <c r="AI2176" s="25"/>
      <c r="AJ2176" s="25"/>
      <c r="AK2176" s="25"/>
      <c r="AL2176" s="25"/>
      <c r="AM2176" s="25"/>
      <c r="AN2176" s="25"/>
      <c r="AO2176" s="25"/>
      <c r="AP2176" s="25"/>
      <c r="AQ2176" s="25"/>
      <c r="AR2176" s="25"/>
      <c r="AS2176" s="25"/>
      <c r="AT2176" s="25"/>
      <c r="AU2176" s="25"/>
      <c r="AV2176" s="25"/>
      <c r="AW2176" s="25"/>
      <c r="AX2176" s="25"/>
    </row>
    <row r="2177" spans="7:50" ht="12.75">
      <c r="G2177" s="49"/>
      <c r="K2177" s="100"/>
      <c r="L2177" s="100"/>
      <c r="M2177" s="106"/>
      <c r="N2177" s="106"/>
      <c r="O2177" s="27"/>
      <c r="P2177" s="27"/>
      <c r="Q2177" s="27"/>
      <c r="R2177" s="27"/>
      <c r="S2177" s="27"/>
      <c r="T2177" s="27"/>
      <c r="U2177" s="27"/>
      <c r="V2177" s="27"/>
      <c r="W2177" s="27"/>
      <c r="X2177" s="27"/>
      <c r="Y2177" s="27"/>
      <c r="Z2177" s="27"/>
      <c r="AA2177" s="27"/>
      <c r="AC2177" s="25"/>
      <c r="AD2177" s="25"/>
      <c r="AE2177" s="25"/>
      <c r="AF2177" s="25"/>
      <c r="AG2177" s="25"/>
      <c r="AH2177" s="25"/>
      <c r="AI2177" s="25"/>
      <c r="AJ2177" s="25"/>
      <c r="AK2177" s="25"/>
      <c r="AL2177" s="25"/>
      <c r="AM2177" s="25"/>
      <c r="AN2177" s="25"/>
      <c r="AO2177" s="25"/>
      <c r="AP2177" s="25"/>
      <c r="AQ2177" s="25"/>
      <c r="AR2177" s="25"/>
      <c r="AS2177" s="25"/>
      <c r="AT2177" s="25"/>
      <c r="AU2177" s="25"/>
      <c r="AV2177" s="25"/>
      <c r="AW2177" s="25"/>
      <c r="AX2177" s="25"/>
    </row>
    <row r="2178" spans="7:50" ht="12.75">
      <c r="G2178" s="49"/>
      <c r="K2178" s="100"/>
      <c r="L2178" s="100"/>
      <c r="M2178" s="106"/>
      <c r="N2178" s="106"/>
      <c r="O2178" s="27"/>
      <c r="P2178" s="27"/>
      <c r="Q2178" s="27"/>
      <c r="R2178" s="27"/>
      <c r="S2178" s="27"/>
      <c r="T2178" s="27"/>
      <c r="U2178" s="27"/>
      <c r="V2178" s="27"/>
      <c r="W2178" s="27"/>
      <c r="X2178" s="27"/>
      <c r="Y2178" s="27"/>
      <c r="Z2178" s="27"/>
      <c r="AA2178" s="27"/>
      <c r="AC2178" s="25"/>
      <c r="AD2178" s="25"/>
      <c r="AE2178" s="25"/>
      <c r="AF2178" s="25"/>
      <c r="AG2178" s="25"/>
      <c r="AH2178" s="25"/>
      <c r="AI2178" s="25"/>
      <c r="AJ2178" s="25"/>
      <c r="AK2178" s="25"/>
      <c r="AL2178" s="25"/>
      <c r="AM2178" s="25"/>
      <c r="AN2178" s="25"/>
      <c r="AO2178" s="25"/>
      <c r="AP2178" s="25"/>
      <c r="AQ2178" s="25"/>
      <c r="AR2178" s="25"/>
      <c r="AS2178" s="25"/>
      <c r="AT2178" s="25"/>
      <c r="AU2178" s="25"/>
      <c r="AV2178" s="25"/>
      <c r="AW2178" s="25"/>
      <c r="AX2178" s="25"/>
    </row>
    <row r="2179" spans="7:50" ht="12.75">
      <c r="G2179" s="49"/>
      <c r="K2179" s="100"/>
      <c r="L2179" s="100"/>
      <c r="M2179" s="106"/>
      <c r="N2179" s="106"/>
      <c r="O2179" s="27"/>
      <c r="P2179" s="27"/>
      <c r="Q2179" s="27"/>
      <c r="R2179" s="27"/>
      <c r="S2179" s="27"/>
      <c r="T2179" s="27"/>
      <c r="U2179" s="27"/>
      <c r="V2179" s="27"/>
      <c r="W2179" s="27"/>
      <c r="X2179" s="27"/>
      <c r="Y2179" s="27"/>
      <c r="Z2179" s="27"/>
      <c r="AA2179" s="27"/>
      <c r="AC2179" s="25"/>
      <c r="AD2179" s="25"/>
      <c r="AE2179" s="25"/>
      <c r="AF2179" s="25"/>
      <c r="AG2179" s="25"/>
      <c r="AH2179" s="25"/>
      <c r="AI2179" s="25"/>
      <c r="AJ2179" s="25"/>
      <c r="AK2179" s="25"/>
      <c r="AL2179" s="25"/>
      <c r="AM2179" s="25"/>
      <c r="AN2179" s="25"/>
      <c r="AO2179" s="25"/>
      <c r="AP2179" s="25"/>
      <c r="AQ2179" s="25"/>
      <c r="AR2179" s="25"/>
      <c r="AS2179" s="25"/>
      <c r="AT2179" s="25"/>
      <c r="AU2179" s="25"/>
      <c r="AV2179" s="25"/>
      <c r="AW2179" s="25"/>
      <c r="AX2179" s="25"/>
    </row>
    <row r="2180" spans="7:50" ht="12.75">
      <c r="G2180" s="49"/>
      <c r="K2180" s="100"/>
      <c r="L2180" s="100"/>
      <c r="M2180" s="106"/>
      <c r="N2180" s="106"/>
      <c r="O2180" s="27"/>
      <c r="P2180" s="27"/>
      <c r="Q2180" s="27"/>
      <c r="R2180" s="27"/>
      <c r="S2180" s="27"/>
      <c r="T2180" s="27"/>
      <c r="U2180" s="27"/>
      <c r="V2180" s="27"/>
      <c r="W2180" s="27"/>
      <c r="X2180" s="27"/>
      <c r="Y2180" s="27"/>
      <c r="Z2180" s="27"/>
      <c r="AA2180" s="27"/>
      <c r="AC2180" s="25"/>
      <c r="AD2180" s="25"/>
      <c r="AE2180" s="25"/>
      <c r="AF2180" s="25"/>
      <c r="AG2180" s="25"/>
      <c r="AH2180" s="25"/>
      <c r="AI2180" s="25"/>
      <c r="AJ2180" s="25"/>
      <c r="AK2180" s="25"/>
      <c r="AL2180" s="25"/>
      <c r="AM2180" s="25"/>
      <c r="AN2180" s="25"/>
      <c r="AO2180" s="25"/>
      <c r="AP2180" s="25"/>
      <c r="AQ2180" s="25"/>
      <c r="AR2180" s="25"/>
      <c r="AS2180" s="25"/>
      <c r="AT2180" s="25"/>
      <c r="AU2180" s="25"/>
      <c r="AV2180" s="25"/>
      <c r="AW2180" s="25"/>
      <c r="AX2180" s="25"/>
    </row>
    <row r="2181" spans="7:50" ht="12.75">
      <c r="G2181" s="49"/>
      <c r="K2181" s="100"/>
      <c r="L2181" s="100"/>
      <c r="M2181" s="106"/>
      <c r="N2181" s="106"/>
      <c r="O2181" s="27"/>
      <c r="P2181" s="27"/>
      <c r="Q2181" s="27"/>
      <c r="R2181" s="27"/>
      <c r="S2181" s="27"/>
      <c r="T2181" s="27"/>
      <c r="U2181" s="27"/>
      <c r="V2181" s="27"/>
      <c r="W2181" s="27"/>
      <c r="X2181" s="27"/>
      <c r="Y2181" s="27"/>
      <c r="Z2181" s="27"/>
      <c r="AA2181" s="27"/>
      <c r="AC2181" s="25"/>
      <c r="AD2181" s="25"/>
      <c r="AE2181" s="25"/>
      <c r="AF2181" s="25"/>
      <c r="AG2181" s="25"/>
      <c r="AH2181" s="25"/>
      <c r="AI2181" s="25"/>
      <c r="AJ2181" s="25"/>
      <c r="AK2181" s="25"/>
      <c r="AL2181" s="25"/>
      <c r="AM2181" s="25"/>
      <c r="AN2181" s="25"/>
      <c r="AO2181" s="25"/>
      <c r="AP2181" s="25"/>
      <c r="AQ2181" s="25"/>
      <c r="AR2181" s="25"/>
      <c r="AS2181" s="25"/>
      <c r="AT2181" s="25"/>
      <c r="AU2181" s="25"/>
      <c r="AV2181" s="25"/>
      <c r="AW2181" s="25"/>
      <c r="AX2181" s="25"/>
    </row>
    <row r="2182" spans="7:50" ht="12.75">
      <c r="G2182" s="49"/>
      <c r="K2182" s="100"/>
      <c r="L2182" s="100"/>
      <c r="M2182" s="106"/>
      <c r="N2182" s="106"/>
      <c r="O2182" s="27"/>
      <c r="P2182" s="27"/>
      <c r="Q2182" s="27"/>
      <c r="R2182" s="27"/>
      <c r="S2182" s="27"/>
      <c r="T2182" s="27"/>
      <c r="U2182" s="27"/>
      <c r="V2182" s="27"/>
      <c r="W2182" s="27"/>
      <c r="X2182" s="27"/>
      <c r="Y2182" s="27"/>
      <c r="Z2182" s="27"/>
      <c r="AA2182" s="27"/>
      <c r="AC2182" s="25"/>
      <c r="AD2182" s="25"/>
      <c r="AE2182" s="25"/>
      <c r="AF2182" s="25"/>
      <c r="AG2182" s="25"/>
      <c r="AH2182" s="25"/>
      <c r="AI2182" s="25"/>
      <c r="AJ2182" s="25"/>
      <c r="AK2182" s="25"/>
      <c r="AL2182" s="25"/>
      <c r="AM2182" s="25"/>
      <c r="AN2182" s="25"/>
      <c r="AO2182" s="25"/>
      <c r="AP2182" s="25"/>
      <c r="AQ2182" s="25"/>
      <c r="AR2182" s="25"/>
      <c r="AS2182" s="25"/>
      <c r="AT2182" s="25"/>
      <c r="AU2182" s="25"/>
      <c r="AV2182" s="25"/>
      <c r="AW2182" s="25"/>
      <c r="AX2182" s="25"/>
    </row>
    <row r="2183" spans="7:50" ht="12.75">
      <c r="G2183" s="49"/>
      <c r="K2183" s="100"/>
      <c r="L2183" s="100"/>
      <c r="M2183" s="106"/>
      <c r="N2183" s="106"/>
      <c r="O2183" s="27"/>
      <c r="P2183" s="27"/>
      <c r="Q2183" s="27"/>
      <c r="R2183" s="27"/>
      <c r="S2183" s="27"/>
      <c r="T2183" s="27"/>
      <c r="U2183" s="27"/>
      <c r="V2183" s="27"/>
      <c r="W2183" s="27"/>
      <c r="X2183" s="27"/>
      <c r="Y2183" s="27"/>
      <c r="Z2183" s="27"/>
      <c r="AA2183" s="27"/>
      <c r="AC2183" s="25"/>
      <c r="AD2183" s="25"/>
      <c r="AE2183" s="25"/>
      <c r="AF2183" s="25"/>
      <c r="AG2183" s="25"/>
      <c r="AH2183" s="25"/>
      <c r="AI2183" s="25"/>
      <c r="AJ2183" s="25"/>
      <c r="AK2183" s="25"/>
      <c r="AL2183" s="25"/>
      <c r="AM2183" s="25"/>
      <c r="AN2183" s="25"/>
      <c r="AO2183" s="25"/>
      <c r="AP2183" s="25"/>
      <c r="AQ2183" s="25"/>
      <c r="AR2183" s="25"/>
      <c r="AS2183" s="25"/>
      <c r="AT2183" s="25"/>
      <c r="AU2183" s="25"/>
      <c r="AV2183" s="25"/>
      <c r="AW2183" s="25"/>
      <c r="AX2183" s="25"/>
    </row>
    <row r="2184" spans="7:50" ht="12.75">
      <c r="G2184" s="49"/>
      <c r="K2184" s="100"/>
      <c r="L2184" s="100"/>
      <c r="M2184" s="106"/>
      <c r="N2184" s="106"/>
      <c r="O2184" s="27"/>
      <c r="P2184" s="27"/>
      <c r="Q2184" s="27"/>
      <c r="R2184" s="27"/>
      <c r="S2184" s="27"/>
      <c r="T2184" s="27"/>
      <c r="U2184" s="27"/>
      <c r="V2184" s="27"/>
      <c r="W2184" s="27"/>
      <c r="X2184" s="27"/>
      <c r="Y2184" s="27"/>
      <c r="Z2184" s="27"/>
      <c r="AA2184" s="27"/>
      <c r="AC2184" s="25"/>
      <c r="AD2184" s="25"/>
      <c r="AE2184" s="25"/>
      <c r="AF2184" s="25"/>
      <c r="AG2184" s="25"/>
      <c r="AH2184" s="25"/>
      <c r="AI2184" s="25"/>
      <c r="AJ2184" s="25"/>
      <c r="AK2184" s="25"/>
      <c r="AL2184" s="25"/>
      <c r="AM2184" s="25"/>
      <c r="AN2184" s="25"/>
      <c r="AO2184" s="25"/>
      <c r="AP2184" s="25"/>
      <c r="AQ2184" s="25"/>
      <c r="AR2184" s="25"/>
      <c r="AS2184" s="25"/>
      <c r="AT2184" s="25"/>
      <c r="AU2184" s="25"/>
      <c r="AV2184" s="25"/>
      <c r="AW2184" s="25"/>
      <c r="AX2184" s="25"/>
    </row>
    <row r="2185" spans="7:50" ht="12.75">
      <c r="G2185" s="49"/>
      <c r="K2185" s="100"/>
      <c r="L2185" s="100"/>
      <c r="M2185" s="106"/>
      <c r="N2185" s="106"/>
      <c r="O2185" s="27"/>
      <c r="P2185" s="27"/>
      <c r="Q2185" s="27"/>
      <c r="R2185" s="27"/>
      <c r="S2185" s="27"/>
      <c r="T2185" s="27"/>
      <c r="U2185" s="27"/>
      <c r="V2185" s="27"/>
      <c r="W2185" s="27"/>
      <c r="X2185" s="27"/>
      <c r="Y2185" s="27"/>
      <c r="Z2185" s="27"/>
      <c r="AA2185" s="27"/>
      <c r="AC2185" s="25"/>
      <c r="AD2185" s="25"/>
      <c r="AE2185" s="25"/>
      <c r="AF2185" s="25"/>
      <c r="AG2185" s="25"/>
      <c r="AH2185" s="25"/>
      <c r="AI2185" s="25"/>
      <c r="AJ2185" s="25"/>
      <c r="AK2185" s="25"/>
      <c r="AL2185" s="25"/>
      <c r="AM2185" s="25"/>
      <c r="AN2185" s="25"/>
      <c r="AO2185" s="25"/>
      <c r="AP2185" s="25"/>
      <c r="AQ2185" s="25"/>
      <c r="AR2185" s="25"/>
      <c r="AS2185" s="25"/>
      <c r="AT2185" s="25"/>
      <c r="AU2185" s="25"/>
      <c r="AV2185" s="25"/>
      <c r="AW2185" s="25"/>
      <c r="AX2185" s="25"/>
    </row>
    <row r="2186" spans="7:50" ht="12.75">
      <c r="G2186" s="49"/>
      <c r="K2186" s="100"/>
      <c r="L2186" s="100"/>
      <c r="M2186" s="106"/>
      <c r="N2186" s="106"/>
      <c r="O2186" s="27"/>
      <c r="P2186" s="27"/>
      <c r="Q2186" s="27"/>
      <c r="R2186" s="27"/>
      <c r="S2186" s="27"/>
      <c r="T2186" s="27"/>
      <c r="U2186" s="27"/>
      <c r="V2186" s="27"/>
      <c r="W2186" s="27"/>
      <c r="X2186" s="27"/>
      <c r="Y2186" s="27"/>
      <c r="Z2186" s="27"/>
      <c r="AA2186" s="27"/>
      <c r="AC2186" s="25"/>
      <c r="AD2186" s="25"/>
      <c r="AE2186" s="25"/>
      <c r="AF2186" s="25"/>
      <c r="AG2186" s="25"/>
      <c r="AH2186" s="25"/>
      <c r="AI2186" s="25"/>
      <c r="AJ2186" s="25"/>
      <c r="AK2186" s="25"/>
      <c r="AL2186" s="25"/>
      <c r="AM2186" s="25"/>
      <c r="AN2186" s="25"/>
      <c r="AO2186" s="25"/>
      <c r="AP2186" s="25"/>
      <c r="AQ2186" s="25"/>
      <c r="AR2186" s="25"/>
      <c r="AS2186" s="25"/>
      <c r="AT2186" s="25"/>
      <c r="AU2186" s="25"/>
      <c r="AV2186" s="25"/>
      <c r="AW2186" s="25"/>
      <c r="AX2186" s="25"/>
    </row>
    <row r="2187" spans="7:50" ht="12.75">
      <c r="G2187" s="49"/>
      <c r="K2187" s="100"/>
      <c r="L2187" s="100"/>
      <c r="M2187" s="106"/>
      <c r="N2187" s="106"/>
      <c r="O2187" s="27"/>
      <c r="P2187" s="27"/>
      <c r="Q2187" s="27"/>
      <c r="R2187" s="27"/>
      <c r="S2187" s="27"/>
      <c r="T2187" s="27"/>
      <c r="U2187" s="27"/>
      <c r="V2187" s="27"/>
      <c r="W2187" s="27"/>
      <c r="X2187" s="27"/>
      <c r="Y2187" s="27"/>
      <c r="Z2187" s="27"/>
      <c r="AA2187" s="27"/>
      <c r="AC2187" s="25"/>
      <c r="AD2187" s="25"/>
      <c r="AE2187" s="25"/>
      <c r="AF2187" s="25"/>
      <c r="AG2187" s="25"/>
      <c r="AH2187" s="25"/>
      <c r="AI2187" s="25"/>
      <c r="AJ2187" s="25"/>
      <c r="AK2187" s="25"/>
      <c r="AL2187" s="25"/>
      <c r="AM2187" s="25"/>
      <c r="AN2187" s="25"/>
      <c r="AO2187" s="25"/>
      <c r="AP2187" s="25"/>
      <c r="AQ2187" s="25"/>
      <c r="AR2187" s="25"/>
      <c r="AS2187" s="25"/>
      <c r="AT2187" s="25"/>
      <c r="AU2187" s="25"/>
      <c r="AV2187" s="25"/>
      <c r="AW2187" s="25"/>
      <c r="AX2187" s="25"/>
    </row>
    <row r="2188" spans="7:50" ht="12.75">
      <c r="G2188" s="49"/>
      <c r="K2188" s="100"/>
      <c r="L2188" s="100"/>
      <c r="M2188" s="106"/>
      <c r="N2188" s="106"/>
      <c r="O2188" s="27"/>
      <c r="P2188" s="27"/>
      <c r="Q2188" s="27"/>
      <c r="R2188" s="27"/>
      <c r="S2188" s="27"/>
      <c r="T2188" s="27"/>
      <c r="U2188" s="27"/>
      <c r="V2188" s="27"/>
      <c r="W2188" s="27"/>
      <c r="X2188" s="27"/>
      <c r="Y2188" s="27"/>
      <c r="Z2188" s="27"/>
      <c r="AA2188" s="27"/>
      <c r="AC2188" s="25"/>
      <c r="AD2188" s="25"/>
      <c r="AE2188" s="25"/>
      <c r="AF2188" s="25"/>
      <c r="AG2188" s="25"/>
      <c r="AH2188" s="25"/>
      <c r="AI2188" s="25"/>
      <c r="AJ2188" s="25"/>
      <c r="AK2188" s="25"/>
      <c r="AL2188" s="25"/>
      <c r="AM2188" s="25"/>
      <c r="AN2188" s="25"/>
      <c r="AO2188" s="25"/>
      <c r="AP2188" s="25"/>
      <c r="AQ2188" s="25"/>
      <c r="AR2188" s="25"/>
      <c r="AS2188" s="25"/>
      <c r="AT2188" s="25"/>
      <c r="AU2188" s="25"/>
      <c r="AV2188" s="25"/>
      <c r="AW2188" s="25"/>
      <c r="AX2188" s="25"/>
    </row>
    <row r="2189" spans="7:50" ht="12.75">
      <c r="G2189" s="49"/>
      <c r="K2189" s="100"/>
      <c r="L2189" s="100"/>
      <c r="M2189" s="106"/>
      <c r="N2189" s="106"/>
      <c r="O2189" s="27"/>
      <c r="P2189" s="27"/>
      <c r="Q2189" s="27"/>
      <c r="R2189" s="27"/>
      <c r="S2189" s="27"/>
      <c r="T2189" s="27"/>
      <c r="U2189" s="27"/>
      <c r="V2189" s="27"/>
      <c r="W2189" s="27"/>
      <c r="X2189" s="27"/>
      <c r="Y2189" s="27"/>
      <c r="Z2189" s="27"/>
      <c r="AA2189" s="27"/>
      <c r="AC2189" s="25"/>
      <c r="AD2189" s="25"/>
      <c r="AE2189" s="25"/>
      <c r="AF2189" s="25"/>
      <c r="AG2189" s="25"/>
      <c r="AH2189" s="25"/>
      <c r="AI2189" s="25"/>
      <c r="AJ2189" s="25"/>
      <c r="AK2189" s="25"/>
      <c r="AL2189" s="25"/>
      <c r="AM2189" s="25"/>
      <c r="AN2189" s="25"/>
      <c r="AO2189" s="25"/>
      <c r="AP2189" s="25"/>
      <c r="AQ2189" s="25"/>
      <c r="AR2189" s="25"/>
      <c r="AS2189" s="25"/>
      <c r="AT2189" s="25"/>
      <c r="AU2189" s="25"/>
      <c r="AV2189" s="25"/>
      <c r="AW2189" s="25"/>
      <c r="AX2189" s="25"/>
    </row>
    <row r="2190" spans="7:50" ht="12.75">
      <c r="G2190" s="49"/>
      <c r="K2190" s="100"/>
      <c r="L2190" s="100"/>
      <c r="M2190" s="106"/>
      <c r="N2190" s="106"/>
      <c r="O2190" s="27"/>
      <c r="P2190" s="27"/>
      <c r="Q2190" s="27"/>
      <c r="R2190" s="27"/>
      <c r="S2190" s="27"/>
      <c r="T2190" s="27"/>
      <c r="U2190" s="27"/>
      <c r="V2190" s="27"/>
      <c r="W2190" s="27"/>
      <c r="X2190" s="27"/>
      <c r="Y2190" s="27"/>
      <c r="Z2190" s="27"/>
      <c r="AA2190" s="27"/>
      <c r="AC2190" s="25"/>
      <c r="AD2190" s="25"/>
      <c r="AE2190" s="25"/>
      <c r="AF2190" s="25"/>
      <c r="AG2190" s="25"/>
      <c r="AH2190" s="25"/>
      <c r="AI2190" s="25"/>
      <c r="AJ2190" s="25"/>
      <c r="AK2190" s="25"/>
      <c r="AL2190" s="25"/>
      <c r="AM2190" s="25"/>
      <c r="AN2190" s="25"/>
      <c r="AO2190" s="25"/>
      <c r="AP2190" s="25"/>
      <c r="AQ2190" s="25"/>
      <c r="AR2190" s="25"/>
      <c r="AS2190" s="25"/>
      <c r="AT2190" s="25"/>
      <c r="AU2190" s="25"/>
      <c r="AV2190" s="25"/>
      <c r="AW2190" s="25"/>
      <c r="AX2190" s="25"/>
    </row>
    <row r="2191" spans="7:50" ht="12.75">
      <c r="G2191" s="49"/>
      <c r="K2191" s="100"/>
      <c r="L2191" s="100"/>
      <c r="M2191" s="106"/>
      <c r="N2191" s="106"/>
      <c r="O2191" s="27"/>
      <c r="P2191" s="27"/>
      <c r="Q2191" s="27"/>
      <c r="R2191" s="27"/>
      <c r="S2191" s="27"/>
      <c r="T2191" s="27"/>
      <c r="U2191" s="27"/>
      <c r="V2191" s="27"/>
      <c r="W2191" s="27"/>
      <c r="X2191" s="27"/>
      <c r="Y2191" s="27"/>
      <c r="Z2191" s="27"/>
      <c r="AA2191" s="27"/>
      <c r="AC2191" s="25"/>
      <c r="AD2191" s="25"/>
      <c r="AE2191" s="25"/>
      <c r="AF2191" s="25"/>
      <c r="AG2191" s="25"/>
      <c r="AH2191" s="25"/>
      <c r="AI2191" s="25"/>
      <c r="AJ2191" s="25"/>
      <c r="AK2191" s="25"/>
      <c r="AL2191" s="25"/>
      <c r="AM2191" s="25"/>
      <c r="AN2191" s="25"/>
      <c r="AO2191" s="25"/>
      <c r="AP2191" s="25"/>
      <c r="AQ2191" s="25"/>
      <c r="AR2191" s="25"/>
      <c r="AS2191" s="25"/>
      <c r="AT2191" s="25"/>
      <c r="AU2191" s="25"/>
      <c r="AV2191" s="25"/>
      <c r="AW2191" s="25"/>
      <c r="AX2191" s="25"/>
    </row>
    <row r="2192" spans="7:50" ht="12.75">
      <c r="G2192" s="49"/>
      <c r="K2192" s="100"/>
      <c r="L2192" s="100"/>
      <c r="M2192" s="106"/>
      <c r="N2192" s="106"/>
      <c r="O2192" s="27"/>
      <c r="P2192" s="27"/>
      <c r="Q2192" s="27"/>
      <c r="R2192" s="27"/>
      <c r="S2192" s="27"/>
      <c r="T2192" s="27"/>
      <c r="U2192" s="27"/>
      <c r="V2192" s="27"/>
      <c r="W2192" s="27"/>
      <c r="X2192" s="27"/>
      <c r="Y2192" s="27"/>
      <c r="Z2192" s="27"/>
      <c r="AA2192" s="27"/>
      <c r="AC2192" s="25"/>
      <c r="AD2192" s="25"/>
      <c r="AE2192" s="25"/>
      <c r="AF2192" s="25"/>
      <c r="AG2192" s="25"/>
      <c r="AH2192" s="25"/>
      <c r="AI2192" s="25"/>
      <c r="AJ2192" s="25"/>
      <c r="AK2192" s="25"/>
      <c r="AL2192" s="25"/>
      <c r="AM2192" s="25"/>
      <c r="AN2192" s="25"/>
      <c r="AO2192" s="25"/>
      <c r="AP2192" s="25"/>
      <c r="AQ2192" s="25"/>
      <c r="AR2192" s="25"/>
      <c r="AS2192" s="25"/>
      <c r="AT2192" s="25"/>
      <c r="AU2192" s="25"/>
      <c r="AV2192" s="25"/>
      <c r="AW2192" s="25"/>
      <c r="AX2192" s="25"/>
    </row>
    <row r="2193" spans="7:50" ht="12.75">
      <c r="G2193" s="49"/>
      <c r="K2193" s="100"/>
      <c r="L2193" s="100"/>
      <c r="M2193" s="106"/>
      <c r="N2193" s="106"/>
      <c r="O2193" s="27"/>
      <c r="P2193" s="27"/>
      <c r="Q2193" s="27"/>
      <c r="R2193" s="27"/>
      <c r="S2193" s="27"/>
      <c r="T2193" s="27"/>
      <c r="U2193" s="27"/>
      <c r="V2193" s="27"/>
      <c r="W2193" s="27"/>
      <c r="X2193" s="27"/>
      <c r="Y2193" s="27"/>
      <c r="Z2193" s="27"/>
      <c r="AA2193" s="27"/>
      <c r="AC2193" s="25"/>
      <c r="AD2193" s="25"/>
      <c r="AE2193" s="25"/>
      <c r="AF2193" s="25"/>
      <c r="AG2193" s="25"/>
      <c r="AH2193" s="25"/>
      <c r="AI2193" s="25"/>
      <c r="AJ2193" s="25"/>
      <c r="AK2193" s="25"/>
      <c r="AL2193" s="25"/>
      <c r="AM2193" s="25"/>
      <c r="AN2193" s="25"/>
      <c r="AO2193" s="25"/>
      <c r="AP2193" s="25"/>
      <c r="AQ2193" s="25"/>
      <c r="AR2193" s="25"/>
      <c r="AS2193" s="25"/>
      <c r="AT2193" s="25"/>
      <c r="AU2193" s="25"/>
      <c r="AV2193" s="25"/>
      <c r="AW2193" s="25"/>
      <c r="AX2193" s="25"/>
    </row>
    <row r="2194" spans="7:50" ht="12.75">
      <c r="G2194" s="49"/>
      <c r="K2194" s="100"/>
      <c r="L2194" s="100"/>
      <c r="M2194" s="106"/>
      <c r="N2194" s="106"/>
      <c r="O2194" s="27"/>
      <c r="P2194" s="27"/>
      <c r="Q2194" s="27"/>
      <c r="R2194" s="27"/>
      <c r="S2194" s="27"/>
      <c r="T2194" s="27"/>
      <c r="U2194" s="27"/>
      <c r="V2194" s="27"/>
      <c r="W2194" s="27"/>
      <c r="X2194" s="27"/>
      <c r="Y2194" s="27"/>
      <c r="Z2194" s="27"/>
      <c r="AA2194" s="27"/>
      <c r="AC2194" s="25"/>
      <c r="AD2194" s="25"/>
      <c r="AE2194" s="25"/>
      <c r="AF2194" s="25"/>
      <c r="AG2194" s="25"/>
      <c r="AH2194" s="25"/>
      <c r="AI2194" s="25"/>
      <c r="AJ2194" s="25"/>
      <c r="AK2194" s="25"/>
      <c r="AL2194" s="25"/>
      <c r="AM2194" s="25"/>
      <c r="AN2194" s="25"/>
      <c r="AO2194" s="25"/>
      <c r="AP2194" s="25"/>
      <c r="AQ2194" s="25"/>
      <c r="AR2194" s="25"/>
      <c r="AS2194" s="25"/>
      <c r="AT2194" s="25"/>
      <c r="AU2194" s="25"/>
      <c r="AV2194" s="25"/>
      <c r="AW2194" s="25"/>
      <c r="AX2194" s="25"/>
    </row>
    <row r="2195" spans="7:50" ht="12.75">
      <c r="G2195" s="49"/>
      <c r="K2195" s="100"/>
      <c r="L2195" s="100"/>
      <c r="M2195" s="106"/>
      <c r="N2195" s="106"/>
      <c r="O2195" s="27"/>
      <c r="P2195" s="27"/>
      <c r="Q2195" s="27"/>
      <c r="R2195" s="27"/>
      <c r="S2195" s="27"/>
      <c r="T2195" s="27"/>
      <c r="U2195" s="27"/>
      <c r="V2195" s="27"/>
      <c r="W2195" s="27"/>
      <c r="X2195" s="27"/>
      <c r="Y2195" s="27"/>
      <c r="Z2195" s="27"/>
      <c r="AA2195" s="27"/>
      <c r="AC2195" s="25"/>
      <c r="AD2195" s="25"/>
      <c r="AE2195" s="25"/>
      <c r="AF2195" s="25"/>
      <c r="AG2195" s="25"/>
      <c r="AH2195" s="25"/>
      <c r="AI2195" s="25"/>
      <c r="AJ2195" s="25"/>
      <c r="AK2195" s="25"/>
      <c r="AL2195" s="25"/>
      <c r="AM2195" s="25"/>
      <c r="AN2195" s="25"/>
      <c r="AO2195" s="25"/>
      <c r="AP2195" s="25"/>
      <c r="AQ2195" s="25"/>
      <c r="AR2195" s="25"/>
      <c r="AS2195" s="25"/>
      <c r="AT2195" s="25"/>
      <c r="AU2195" s="25"/>
      <c r="AV2195" s="25"/>
      <c r="AW2195" s="25"/>
      <c r="AX2195" s="25"/>
    </row>
    <row r="2196" spans="7:50" ht="12.75">
      <c r="G2196" s="49"/>
      <c r="K2196" s="100"/>
      <c r="L2196" s="100"/>
      <c r="M2196" s="106"/>
      <c r="N2196" s="106"/>
      <c r="O2196" s="27"/>
      <c r="P2196" s="27"/>
      <c r="Q2196" s="27"/>
      <c r="R2196" s="27"/>
      <c r="S2196" s="27"/>
      <c r="T2196" s="27"/>
      <c r="U2196" s="27"/>
      <c r="V2196" s="27"/>
      <c r="W2196" s="27"/>
      <c r="X2196" s="27"/>
      <c r="Y2196" s="27"/>
      <c r="Z2196" s="27"/>
      <c r="AA2196" s="27"/>
      <c r="AC2196" s="25"/>
      <c r="AD2196" s="25"/>
      <c r="AE2196" s="25"/>
      <c r="AF2196" s="25"/>
      <c r="AG2196" s="25"/>
      <c r="AH2196" s="25"/>
      <c r="AI2196" s="25"/>
      <c r="AJ2196" s="25"/>
      <c r="AK2196" s="25"/>
      <c r="AL2196" s="25"/>
      <c r="AM2196" s="25"/>
      <c r="AN2196" s="25"/>
      <c r="AO2196" s="25"/>
      <c r="AP2196" s="25"/>
      <c r="AQ2196" s="25"/>
      <c r="AR2196" s="25"/>
      <c r="AS2196" s="25"/>
      <c r="AT2196" s="25"/>
      <c r="AU2196" s="25"/>
      <c r="AV2196" s="25"/>
      <c r="AW2196" s="25"/>
      <c r="AX2196" s="25"/>
    </row>
    <row r="2197" spans="7:50" ht="12.75">
      <c r="G2197" s="49"/>
      <c r="K2197" s="100"/>
      <c r="L2197" s="100"/>
      <c r="M2197" s="106"/>
      <c r="N2197" s="106"/>
      <c r="O2197" s="27"/>
      <c r="P2197" s="27"/>
      <c r="Q2197" s="27"/>
      <c r="R2197" s="27"/>
      <c r="S2197" s="27"/>
      <c r="T2197" s="27"/>
      <c r="U2197" s="27"/>
      <c r="V2197" s="27"/>
      <c r="W2197" s="27"/>
      <c r="X2197" s="27"/>
      <c r="Y2197" s="27"/>
      <c r="Z2197" s="27"/>
      <c r="AA2197" s="27"/>
      <c r="AC2197" s="25"/>
      <c r="AD2197" s="25"/>
      <c r="AE2197" s="25"/>
      <c r="AF2197" s="25"/>
      <c r="AG2197" s="25"/>
      <c r="AH2197" s="25"/>
      <c r="AI2197" s="25"/>
      <c r="AJ2197" s="25"/>
      <c r="AK2197" s="25"/>
      <c r="AL2197" s="25"/>
      <c r="AM2197" s="25"/>
      <c r="AN2197" s="25"/>
      <c r="AO2197" s="25"/>
      <c r="AP2197" s="25"/>
      <c r="AQ2197" s="25"/>
      <c r="AR2197" s="25"/>
      <c r="AS2197" s="25"/>
      <c r="AT2197" s="25"/>
      <c r="AU2197" s="25"/>
      <c r="AV2197" s="25"/>
      <c r="AW2197" s="25"/>
      <c r="AX2197" s="25"/>
    </row>
    <row r="2198" spans="7:50" ht="12.75">
      <c r="G2198" s="49"/>
      <c r="K2198" s="100"/>
      <c r="L2198" s="100"/>
      <c r="M2198" s="106"/>
      <c r="N2198" s="106"/>
      <c r="O2198" s="27"/>
      <c r="P2198" s="27"/>
      <c r="Q2198" s="27"/>
      <c r="R2198" s="27"/>
      <c r="S2198" s="27"/>
      <c r="T2198" s="27"/>
      <c r="U2198" s="27"/>
      <c r="V2198" s="27"/>
      <c r="W2198" s="27"/>
      <c r="X2198" s="27"/>
      <c r="Y2198" s="27"/>
      <c r="Z2198" s="27"/>
      <c r="AA2198" s="27"/>
      <c r="AC2198" s="25"/>
      <c r="AD2198" s="25"/>
      <c r="AE2198" s="25"/>
      <c r="AF2198" s="25"/>
      <c r="AG2198" s="25"/>
      <c r="AH2198" s="25"/>
      <c r="AI2198" s="25"/>
      <c r="AJ2198" s="25"/>
      <c r="AK2198" s="25"/>
      <c r="AL2198" s="25"/>
      <c r="AM2198" s="25"/>
      <c r="AN2198" s="25"/>
      <c r="AO2198" s="25"/>
      <c r="AP2198" s="25"/>
      <c r="AQ2198" s="25"/>
      <c r="AR2198" s="25"/>
      <c r="AS2198" s="25"/>
      <c r="AT2198" s="25"/>
      <c r="AU2198" s="25"/>
      <c r="AV2198" s="25"/>
      <c r="AW2198" s="25"/>
      <c r="AX2198" s="25"/>
    </row>
    <row r="2199" spans="7:50" ht="12.75">
      <c r="G2199" s="49"/>
      <c r="K2199" s="100"/>
      <c r="L2199" s="100"/>
      <c r="M2199" s="106"/>
      <c r="N2199" s="106"/>
      <c r="O2199" s="27"/>
      <c r="P2199" s="27"/>
      <c r="Q2199" s="27"/>
      <c r="R2199" s="27"/>
      <c r="S2199" s="27"/>
      <c r="T2199" s="27"/>
      <c r="U2199" s="27"/>
      <c r="V2199" s="27"/>
      <c r="W2199" s="27"/>
      <c r="X2199" s="27"/>
      <c r="Y2199" s="27"/>
      <c r="Z2199" s="27"/>
      <c r="AA2199" s="27"/>
      <c r="AC2199" s="25"/>
      <c r="AD2199" s="25"/>
      <c r="AE2199" s="25"/>
      <c r="AF2199" s="25"/>
      <c r="AG2199" s="25"/>
      <c r="AH2199" s="25"/>
      <c r="AI2199" s="25"/>
      <c r="AJ2199" s="25"/>
      <c r="AK2199" s="25"/>
      <c r="AL2199" s="25"/>
      <c r="AM2199" s="25"/>
      <c r="AN2199" s="25"/>
      <c r="AO2199" s="25"/>
      <c r="AP2199" s="25"/>
      <c r="AQ2199" s="25"/>
      <c r="AR2199" s="25"/>
      <c r="AS2199" s="25"/>
      <c r="AT2199" s="25"/>
      <c r="AU2199" s="25"/>
      <c r="AV2199" s="25"/>
      <c r="AW2199" s="25"/>
      <c r="AX2199" s="25"/>
    </row>
    <row r="2200" spans="7:50" ht="12.75">
      <c r="G2200" s="49"/>
      <c r="K2200" s="100"/>
      <c r="L2200" s="100"/>
      <c r="M2200" s="106"/>
      <c r="N2200" s="106"/>
      <c r="O2200" s="27"/>
      <c r="P2200" s="27"/>
      <c r="Q2200" s="27"/>
      <c r="R2200" s="27"/>
      <c r="S2200" s="27"/>
      <c r="T2200" s="27"/>
      <c r="U2200" s="27"/>
      <c r="V2200" s="27"/>
      <c r="W2200" s="27"/>
      <c r="X2200" s="27"/>
      <c r="Y2200" s="27"/>
      <c r="Z2200" s="27"/>
      <c r="AA2200" s="27"/>
      <c r="AC2200" s="25"/>
      <c r="AD2200" s="25"/>
      <c r="AE2200" s="25"/>
      <c r="AF2200" s="25"/>
      <c r="AG2200" s="25"/>
      <c r="AH2200" s="25"/>
      <c r="AI2200" s="25"/>
      <c r="AJ2200" s="25"/>
      <c r="AK2200" s="25"/>
      <c r="AL2200" s="25"/>
      <c r="AM2200" s="25"/>
      <c r="AN2200" s="25"/>
      <c r="AO2200" s="25"/>
      <c r="AP2200" s="25"/>
      <c r="AQ2200" s="25"/>
      <c r="AR2200" s="25"/>
      <c r="AS2200" s="25"/>
      <c r="AT2200" s="25"/>
      <c r="AU2200" s="25"/>
      <c r="AV2200" s="25"/>
      <c r="AW2200" s="25"/>
      <c r="AX2200" s="25"/>
    </row>
    <row r="2201" spans="7:50" ht="12.75">
      <c r="G2201" s="49"/>
      <c r="K2201" s="100"/>
      <c r="L2201" s="100"/>
      <c r="M2201" s="106"/>
      <c r="N2201" s="106"/>
      <c r="O2201" s="27"/>
      <c r="P2201" s="27"/>
      <c r="Q2201" s="27"/>
      <c r="R2201" s="27"/>
      <c r="S2201" s="27"/>
      <c r="T2201" s="27"/>
      <c r="U2201" s="27"/>
      <c r="V2201" s="27"/>
      <c r="W2201" s="27"/>
      <c r="X2201" s="27"/>
      <c r="Y2201" s="27"/>
      <c r="Z2201" s="27"/>
      <c r="AA2201" s="27"/>
      <c r="AC2201" s="25"/>
      <c r="AD2201" s="25"/>
      <c r="AE2201" s="25"/>
      <c r="AF2201" s="25"/>
      <c r="AG2201" s="25"/>
      <c r="AH2201" s="25"/>
      <c r="AI2201" s="25"/>
      <c r="AJ2201" s="25"/>
      <c r="AK2201" s="25"/>
      <c r="AL2201" s="25"/>
      <c r="AM2201" s="25"/>
      <c r="AN2201" s="25"/>
      <c r="AO2201" s="25"/>
      <c r="AP2201" s="25"/>
      <c r="AQ2201" s="25"/>
      <c r="AR2201" s="25"/>
      <c r="AS2201" s="25"/>
      <c r="AT2201" s="25"/>
      <c r="AU2201" s="25"/>
      <c r="AV2201" s="25"/>
      <c r="AW2201" s="25"/>
      <c r="AX2201" s="25"/>
    </row>
    <row r="2202" spans="7:50" ht="12.75">
      <c r="G2202" s="49"/>
      <c r="K2202" s="100"/>
      <c r="L2202" s="100"/>
      <c r="M2202" s="106"/>
      <c r="N2202" s="106"/>
      <c r="O2202" s="27"/>
      <c r="P2202" s="27"/>
      <c r="Q2202" s="27"/>
      <c r="R2202" s="27"/>
      <c r="S2202" s="27"/>
      <c r="T2202" s="27"/>
      <c r="U2202" s="27"/>
      <c r="V2202" s="27"/>
      <c r="W2202" s="27"/>
      <c r="X2202" s="27"/>
      <c r="Y2202" s="27"/>
      <c r="Z2202" s="27"/>
      <c r="AA2202" s="27"/>
      <c r="AC2202" s="25"/>
      <c r="AD2202" s="25"/>
      <c r="AE2202" s="25"/>
      <c r="AF2202" s="25"/>
      <c r="AG2202" s="25"/>
      <c r="AH2202" s="25"/>
      <c r="AI2202" s="25"/>
      <c r="AJ2202" s="25"/>
      <c r="AK2202" s="25"/>
      <c r="AL2202" s="25"/>
      <c r="AM2202" s="25"/>
      <c r="AN2202" s="25"/>
      <c r="AO2202" s="25"/>
      <c r="AP2202" s="25"/>
      <c r="AQ2202" s="25"/>
      <c r="AR2202" s="25"/>
      <c r="AS2202" s="25"/>
      <c r="AT2202" s="25"/>
      <c r="AU2202" s="25"/>
      <c r="AV2202" s="25"/>
      <c r="AW2202" s="25"/>
      <c r="AX2202" s="25"/>
    </row>
    <row r="2203" spans="7:50" ht="12.75">
      <c r="G2203" s="49"/>
      <c r="K2203" s="100"/>
      <c r="L2203" s="100"/>
      <c r="M2203" s="106"/>
      <c r="N2203" s="106"/>
      <c r="O2203" s="27"/>
      <c r="P2203" s="27"/>
      <c r="Q2203" s="27"/>
      <c r="R2203" s="27"/>
      <c r="S2203" s="27"/>
      <c r="T2203" s="27"/>
      <c r="U2203" s="27"/>
      <c r="V2203" s="27"/>
      <c r="W2203" s="27"/>
      <c r="X2203" s="27"/>
      <c r="Y2203" s="27"/>
      <c r="Z2203" s="27"/>
      <c r="AA2203" s="27"/>
      <c r="AC2203" s="25"/>
      <c r="AD2203" s="25"/>
      <c r="AE2203" s="25"/>
      <c r="AF2203" s="25"/>
      <c r="AG2203" s="25"/>
      <c r="AH2203" s="25"/>
      <c r="AI2203" s="25"/>
      <c r="AJ2203" s="25"/>
      <c r="AK2203" s="25"/>
      <c r="AL2203" s="25"/>
      <c r="AM2203" s="25"/>
      <c r="AN2203" s="25"/>
      <c r="AO2203" s="25"/>
      <c r="AP2203" s="25"/>
      <c r="AQ2203" s="25"/>
      <c r="AR2203" s="25"/>
      <c r="AS2203" s="25"/>
      <c r="AT2203" s="25"/>
      <c r="AU2203" s="25"/>
      <c r="AV2203" s="25"/>
      <c r="AW2203" s="25"/>
      <c r="AX2203" s="25"/>
    </row>
    <row r="2204" spans="7:50" ht="12.75">
      <c r="G2204" s="49"/>
      <c r="K2204" s="100"/>
      <c r="L2204" s="100"/>
      <c r="M2204" s="106"/>
      <c r="N2204" s="106"/>
      <c r="O2204" s="27"/>
      <c r="P2204" s="27"/>
      <c r="Q2204" s="27"/>
      <c r="R2204" s="27"/>
      <c r="S2204" s="27"/>
      <c r="T2204" s="27"/>
      <c r="U2204" s="27"/>
      <c r="V2204" s="27"/>
      <c r="W2204" s="27"/>
      <c r="X2204" s="27"/>
      <c r="Y2204" s="27"/>
      <c r="Z2204" s="27"/>
      <c r="AA2204" s="27"/>
      <c r="AC2204" s="25"/>
      <c r="AD2204" s="25"/>
      <c r="AE2204" s="25"/>
      <c r="AF2204" s="25"/>
      <c r="AG2204" s="25"/>
      <c r="AH2204" s="25"/>
      <c r="AI2204" s="25"/>
      <c r="AJ2204" s="25"/>
      <c r="AK2204" s="25"/>
      <c r="AL2204" s="25"/>
      <c r="AM2204" s="25"/>
      <c r="AN2204" s="25"/>
      <c r="AO2204" s="25"/>
      <c r="AP2204" s="25"/>
      <c r="AQ2204" s="25"/>
      <c r="AR2204" s="25"/>
      <c r="AS2204" s="25"/>
      <c r="AT2204" s="25"/>
      <c r="AU2204" s="25"/>
      <c r="AV2204" s="25"/>
      <c r="AW2204" s="25"/>
      <c r="AX2204" s="25"/>
    </row>
    <row r="2205" spans="7:50" ht="12.75">
      <c r="G2205" s="49"/>
      <c r="K2205" s="100"/>
      <c r="L2205" s="100"/>
      <c r="M2205" s="106"/>
      <c r="N2205" s="106"/>
      <c r="O2205" s="27"/>
      <c r="P2205" s="27"/>
      <c r="Q2205" s="27"/>
      <c r="R2205" s="27"/>
      <c r="S2205" s="27"/>
      <c r="T2205" s="27"/>
      <c r="U2205" s="27"/>
      <c r="V2205" s="27"/>
      <c r="W2205" s="27"/>
      <c r="X2205" s="27"/>
      <c r="Y2205" s="27"/>
      <c r="Z2205" s="27"/>
      <c r="AA2205" s="27"/>
      <c r="AC2205" s="25"/>
      <c r="AD2205" s="25"/>
      <c r="AE2205" s="25"/>
      <c r="AF2205" s="25"/>
      <c r="AG2205" s="25"/>
      <c r="AH2205" s="25"/>
      <c r="AI2205" s="25"/>
      <c r="AJ2205" s="25"/>
      <c r="AK2205" s="25"/>
      <c r="AL2205" s="25"/>
      <c r="AM2205" s="25"/>
      <c r="AN2205" s="25"/>
      <c r="AO2205" s="25"/>
      <c r="AP2205" s="25"/>
      <c r="AQ2205" s="25"/>
      <c r="AR2205" s="25"/>
      <c r="AS2205" s="25"/>
      <c r="AT2205" s="25"/>
      <c r="AU2205" s="25"/>
      <c r="AV2205" s="25"/>
      <c r="AW2205" s="25"/>
      <c r="AX2205" s="25"/>
    </row>
    <row r="2206" spans="7:50" ht="12.75">
      <c r="G2206" s="49"/>
      <c r="K2206" s="100"/>
      <c r="L2206" s="100"/>
      <c r="M2206" s="106"/>
      <c r="N2206" s="106"/>
      <c r="O2206" s="27"/>
      <c r="P2206" s="27"/>
      <c r="Q2206" s="27"/>
      <c r="R2206" s="27"/>
      <c r="S2206" s="27"/>
      <c r="T2206" s="27"/>
      <c r="U2206" s="27"/>
      <c r="V2206" s="27"/>
      <c r="W2206" s="27"/>
      <c r="X2206" s="27"/>
      <c r="Y2206" s="27"/>
      <c r="Z2206" s="27"/>
      <c r="AA2206" s="27"/>
      <c r="AC2206" s="25"/>
      <c r="AD2206" s="25"/>
      <c r="AE2206" s="25"/>
      <c r="AF2206" s="25"/>
      <c r="AG2206" s="25"/>
      <c r="AH2206" s="25"/>
      <c r="AI2206" s="25"/>
      <c r="AJ2206" s="25"/>
      <c r="AK2206" s="25"/>
      <c r="AL2206" s="25"/>
      <c r="AM2206" s="25"/>
      <c r="AN2206" s="25"/>
      <c r="AO2206" s="25"/>
      <c r="AP2206" s="25"/>
      <c r="AQ2206" s="25"/>
      <c r="AR2206" s="25"/>
      <c r="AS2206" s="25"/>
      <c r="AT2206" s="25"/>
      <c r="AU2206" s="25"/>
      <c r="AV2206" s="25"/>
      <c r="AW2206" s="25"/>
      <c r="AX2206" s="25"/>
    </row>
    <row r="2207" spans="7:50" ht="12.75">
      <c r="G2207" s="49"/>
      <c r="K2207" s="100"/>
      <c r="L2207" s="100"/>
      <c r="M2207" s="106"/>
      <c r="N2207" s="106"/>
      <c r="O2207" s="27"/>
      <c r="P2207" s="27"/>
      <c r="Q2207" s="27"/>
      <c r="R2207" s="27"/>
      <c r="S2207" s="27"/>
      <c r="T2207" s="27"/>
      <c r="U2207" s="27"/>
      <c r="V2207" s="27"/>
      <c r="W2207" s="27"/>
      <c r="X2207" s="27"/>
      <c r="Y2207" s="27"/>
      <c r="Z2207" s="27"/>
      <c r="AA2207" s="27"/>
      <c r="AC2207" s="25"/>
      <c r="AD2207" s="25"/>
      <c r="AE2207" s="25"/>
      <c r="AF2207" s="25"/>
      <c r="AG2207" s="25"/>
      <c r="AH2207" s="25"/>
      <c r="AI2207" s="25"/>
      <c r="AJ2207" s="25"/>
      <c r="AK2207" s="25"/>
      <c r="AL2207" s="25"/>
      <c r="AM2207" s="25"/>
      <c r="AN2207" s="25"/>
      <c r="AO2207" s="25"/>
      <c r="AP2207" s="25"/>
      <c r="AQ2207" s="25"/>
      <c r="AR2207" s="25"/>
      <c r="AS2207" s="25"/>
      <c r="AT2207" s="25"/>
      <c r="AU2207" s="25"/>
      <c r="AV2207" s="25"/>
      <c r="AW2207" s="25"/>
      <c r="AX2207" s="25"/>
    </row>
    <row r="2208" spans="7:50" ht="12.75">
      <c r="G2208" s="49"/>
      <c r="K2208" s="100"/>
      <c r="L2208" s="100"/>
      <c r="M2208" s="106"/>
      <c r="N2208" s="106"/>
      <c r="O2208" s="27"/>
      <c r="P2208" s="27"/>
      <c r="Q2208" s="27"/>
      <c r="R2208" s="27"/>
      <c r="S2208" s="27"/>
      <c r="T2208" s="27"/>
      <c r="U2208" s="27"/>
      <c r="V2208" s="27"/>
      <c r="W2208" s="27"/>
      <c r="X2208" s="27"/>
      <c r="Y2208" s="27"/>
      <c r="Z2208" s="27"/>
      <c r="AA2208" s="27"/>
      <c r="AC2208" s="25"/>
      <c r="AD2208" s="25"/>
      <c r="AE2208" s="25"/>
      <c r="AF2208" s="25"/>
      <c r="AG2208" s="25"/>
      <c r="AH2208" s="25"/>
      <c r="AI2208" s="25"/>
      <c r="AJ2208" s="25"/>
      <c r="AK2208" s="25"/>
      <c r="AL2208" s="25"/>
      <c r="AM2208" s="25"/>
      <c r="AN2208" s="25"/>
      <c r="AO2208" s="25"/>
      <c r="AP2208" s="25"/>
      <c r="AQ2208" s="25"/>
      <c r="AR2208" s="25"/>
      <c r="AS2208" s="25"/>
      <c r="AT2208" s="25"/>
      <c r="AU2208" s="25"/>
      <c r="AV2208" s="25"/>
      <c r="AW2208" s="25"/>
      <c r="AX2208" s="25"/>
    </row>
    <row r="2209" spans="7:50" ht="12.75">
      <c r="G2209" s="49"/>
      <c r="K2209" s="100"/>
      <c r="L2209" s="100"/>
      <c r="M2209" s="106"/>
      <c r="N2209" s="106"/>
      <c r="O2209" s="27"/>
      <c r="P2209" s="27"/>
      <c r="Q2209" s="27"/>
      <c r="R2209" s="27"/>
      <c r="S2209" s="27"/>
      <c r="T2209" s="27"/>
      <c r="U2209" s="27"/>
      <c r="V2209" s="27"/>
      <c r="W2209" s="27"/>
      <c r="X2209" s="27"/>
      <c r="Y2209" s="27"/>
      <c r="Z2209" s="27"/>
      <c r="AA2209" s="27"/>
      <c r="AC2209" s="25"/>
      <c r="AD2209" s="25"/>
      <c r="AE2209" s="25"/>
      <c r="AF2209" s="25"/>
      <c r="AG2209" s="25"/>
      <c r="AH2209" s="25"/>
      <c r="AI2209" s="25"/>
      <c r="AJ2209" s="25"/>
      <c r="AK2209" s="25"/>
      <c r="AL2209" s="25"/>
      <c r="AM2209" s="25"/>
      <c r="AN2209" s="25"/>
      <c r="AO2209" s="25"/>
      <c r="AP2209" s="25"/>
      <c r="AQ2209" s="25"/>
      <c r="AR2209" s="25"/>
      <c r="AS2209" s="25"/>
      <c r="AT2209" s="25"/>
      <c r="AU2209" s="25"/>
      <c r="AV2209" s="25"/>
      <c r="AW2209" s="25"/>
      <c r="AX2209" s="25"/>
    </row>
    <row r="2210" spans="7:50" ht="12.75">
      <c r="G2210" s="49"/>
      <c r="K2210" s="100"/>
      <c r="L2210" s="100"/>
      <c r="M2210" s="106"/>
      <c r="N2210" s="106"/>
      <c r="O2210" s="27"/>
      <c r="P2210" s="27"/>
      <c r="Q2210" s="27"/>
      <c r="R2210" s="27"/>
      <c r="S2210" s="27"/>
      <c r="T2210" s="27"/>
      <c r="U2210" s="27"/>
      <c r="V2210" s="27"/>
      <c r="W2210" s="27"/>
      <c r="X2210" s="27"/>
      <c r="Y2210" s="27"/>
      <c r="Z2210" s="27"/>
      <c r="AA2210" s="27"/>
      <c r="AC2210" s="25"/>
      <c r="AD2210" s="25"/>
      <c r="AE2210" s="25"/>
      <c r="AF2210" s="25"/>
      <c r="AG2210" s="25"/>
      <c r="AH2210" s="25"/>
      <c r="AI2210" s="25"/>
      <c r="AJ2210" s="25"/>
      <c r="AK2210" s="25"/>
      <c r="AL2210" s="25"/>
      <c r="AM2210" s="25"/>
      <c r="AN2210" s="25"/>
      <c r="AO2210" s="25"/>
      <c r="AP2210" s="25"/>
      <c r="AQ2210" s="25"/>
      <c r="AR2210" s="25"/>
      <c r="AS2210" s="25"/>
      <c r="AT2210" s="25"/>
      <c r="AU2210" s="25"/>
      <c r="AV2210" s="25"/>
      <c r="AW2210" s="25"/>
      <c r="AX2210" s="25"/>
    </row>
    <row r="2211" spans="7:50" ht="12.75">
      <c r="G2211" s="49"/>
      <c r="K2211" s="100"/>
      <c r="L2211" s="100"/>
      <c r="M2211" s="106"/>
      <c r="N2211" s="106"/>
      <c r="O2211" s="27"/>
      <c r="P2211" s="27"/>
      <c r="Q2211" s="27"/>
      <c r="R2211" s="27"/>
      <c r="S2211" s="27"/>
      <c r="T2211" s="27"/>
      <c r="U2211" s="27"/>
      <c r="V2211" s="27"/>
      <c r="W2211" s="27"/>
      <c r="X2211" s="27"/>
      <c r="Y2211" s="27"/>
      <c r="Z2211" s="27"/>
      <c r="AA2211" s="27"/>
      <c r="AC2211" s="25"/>
      <c r="AD2211" s="25"/>
      <c r="AE2211" s="25"/>
      <c r="AF2211" s="25"/>
      <c r="AG2211" s="25"/>
      <c r="AH2211" s="25"/>
      <c r="AI2211" s="25"/>
      <c r="AJ2211" s="25"/>
      <c r="AK2211" s="25"/>
      <c r="AL2211" s="25"/>
      <c r="AM2211" s="25"/>
      <c r="AN2211" s="25"/>
      <c r="AO2211" s="25"/>
      <c r="AP2211" s="25"/>
      <c r="AQ2211" s="25"/>
      <c r="AR2211" s="25"/>
      <c r="AS2211" s="25"/>
      <c r="AT2211" s="25"/>
      <c r="AU2211" s="25"/>
      <c r="AV2211" s="25"/>
      <c r="AW2211" s="25"/>
      <c r="AX2211" s="25"/>
    </row>
    <row r="2212" spans="7:50" ht="12.75">
      <c r="G2212" s="49"/>
      <c r="K2212" s="100"/>
      <c r="L2212" s="100"/>
      <c r="M2212" s="106"/>
      <c r="N2212" s="106"/>
      <c r="O2212" s="27"/>
      <c r="P2212" s="27"/>
      <c r="Q2212" s="27"/>
      <c r="R2212" s="27"/>
      <c r="S2212" s="27"/>
      <c r="T2212" s="27"/>
      <c r="U2212" s="27"/>
      <c r="V2212" s="27"/>
      <c r="W2212" s="27"/>
      <c r="X2212" s="27"/>
      <c r="Y2212" s="27"/>
      <c r="Z2212" s="27"/>
      <c r="AA2212" s="27"/>
      <c r="AC2212" s="25"/>
      <c r="AD2212" s="25"/>
      <c r="AE2212" s="25"/>
      <c r="AF2212" s="25"/>
      <c r="AG2212" s="25"/>
      <c r="AH2212" s="25"/>
      <c r="AI2212" s="25"/>
      <c r="AJ2212" s="25"/>
      <c r="AK2212" s="25"/>
      <c r="AL2212" s="25"/>
      <c r="AM2212" s="25"/>
      <c r="AN2212" s="25"/>
      <c r="AO2212" s="25"/>
      <c r="AP2212" s="25"/>
      <c r="AQ2212" s="25"/>
      <c r="AR2212" s="25"/>
      <c r="AS2212" s="25"/>
      <c r="AT2212" s="25"/>
      <c r="AU2212" s="25"/>
      <c r="AV2212" s="25"/>
      <c r="AW2212" s="25"/>
      <c r="AX2212" s="25"/>
    </row>
    <row r="2213" spans="7:50" ht="12.75">
      <c r="G2213" s="49"/>
      <c r="K2213" s="100"/>
      <c r="L2213" s="100"/>
      <c r="M2213" s="106"/>
      <c r="N2213" s="106"/>
      <c r="O2213" s="27"/>
      <c r="P2213" s="27"/>
      <c r="Q2213" s="27"/>
      <c r="R2213" s="27"/>
      <c r="S2213" s="27"/>
      <c r="T2213" s="27"/>
      <c r="U2213" s="27"/>
      <c r="V2213" s="27"/>
      <c r="W2213" s="27"/>
      <c r="X2213" s="27"/>
      <c r="Y2213" s="27"/>
      <c r="Z2213" s="27"/>
      <c r="AA2213" s="27"/>
      <c r="AC2213" s="25"/>
      <c r="AD2213" s="25"/>
      <c r="AE2213" s="25"/>
      <c r="AF2213" s="25"/>
      <c r="AG2213" s="25"/>
      <c r="AH2213" s="25"/>
      <c r="AI2213" s="25"/>
      <c r="AJ2213" s="25"/>
      <c r="AK2213" s="25"/>
      <c r="AL2213" s="25"/>
      <c r="AM2213" s="25"/>
      <c r="AN2213" s="25"/>
      <c r="AO2213" s="25"/>
      <c r="AP2213" s="25"/>
      <c r="AQ2213" s="25"/>
      <c r="AR2213" s="25"/>
      <c r="AS2213" s="25"/>
      <c r="AT2213" s="25"/>
      <c r="AU2213" s="25"/>
      <c r="AV2213" s="25"/>
      <c r="AW2213" s="25"/>
      <c r="AX2213" s="25"/>
    </row>
    <row r="2214" spans="7:50" ht="12.75">
      <c r="G2214" s="49"/>
      <c r="K2214" s="100"/>
      <c r="L2214" s="100"/>
      <c r="M2214" s="106"/>
      <c r="N2214" s="106"/>
      <c r="O2214" s="27"/>
      <c r="P2214" s="27"/>
      <c r="Q2214" s="27"/>
      <c r="R2214" s="27"/>
      <c r="S2214" s="27"/>
      <c r="T2214" s="27"/>
      <c r="U2214" s="27"/>
      <c r="V2214" s="27"/>
      <c r="W2214" s="27"/>
      <c r="X2214" s="27"/>
      <c r="Y2214" s="27"/>
      <c r="Z2214" s="27"/>
      <c r="AA2214" s="27"/>
      <c r="AC2214" s="25"/>
      <c r="AD2214" s="25"/>
      <c r="AE2214" s="25"/>
      <c r="AF2214" s="25"/>
      <c r="AG2214" s="25"/>
      <c r="AH2214" s="25"/>
      <c r="AI2214" s="25"/>
      <c r="AJ2214" s="25"/>
      <c r="AK2214" s="25"/>
      <c r="AL2214" s="25"/>
      <c r="AM2214" s="25"/>
      <c r="AN2214" s="25"/>
      <c r="AO2214" s="25"/>
      <c r="AP2214" s="25"/>
      <c r="AQ2214" s="25"/>
      <c r="AR2214" s="25"/>
      <c r="AS2214" s="25"/>
      <c r="AT2214" s="25"/>
      <c r="AU2214" s="25"/>
      <c r="AV2214" s="25"/>
      <c r="AW2214" s="25"/>
      <c r="AX2214" s="25"/>
    </row>
    <row r="2215" spans="7:50" ht="12.75">
      <c r="G2215" s="49"/>
      <c r="K2215" s="100"/>
      <c r="L2215" s="100"/>
      <c r="M2215" s="106"/>
      <c r="N2215" s="106"/>
      <c r="O2215" s="27"/>
      <c r="P2215" s="27"/>
      <c r="Q2215" s="27"/>
      <c r="R2215" s="27"/>
      <c r="S2215" s="27"/>
      <c r="T2215" s="27"/>
      <c r="U2215" s="27"/>
      <c r="V2215" s="27"/>
      <c r="W2215" s="27"/>
      <c r="X2215" s="27"/>
      <c r="Y2215" s="27"/>
      <c r="Z2215" s="27"/>
      <c r="AA2215" s="27"/>
      <c r="AC2215" s="25"/>
      <c r="AD2215" s="25"/>
      <c r="AE2215" s="25"/>
      <c r="AF2215" s="25"/>
      <c r="AG2215" s="25"/>
      <c r="AH2215" s="25"/>
      <c r="AI2215" s="25"/>
      <c r="AJ2215" s="25"/>
      <c r="AK2215" s="25"/>
      <c r="AL2215" s="25"/>
      <c r="AM2215" s="25"/>
      <c r="AN2215" s="25"/>
      <c r="AO2215" s="25"/>
      <c r="AP2215" s="25"/>
      <c r="AQ2215" s="25"/>
      <c r="AR2215" s="25"/>
      <c r="AS2215" s="25"/>
      <c r="AT2215" s="25"/>
      <c r="AU2215" s="25"/>
      <c r="AV2215" s="25"/>
      <c r="AW2215" s="25"/>
      <c r="AX2215" s="25"/>
    </row>
    <row r="2216" spans="7:50" ht="12.75">
      <c r="G2216" s="49"/>
      <c r="K2216" s="100"/>
      <c r="L2216" s="100"/>
      <c r="M2216" s="106"/>
      <c r="N2216" s="106"/>
      <c r="O2216" s="27"/>
      <c r="P2216" s="27"/>
      <c r="Q2216" s="27"/>
      <c r="R2216" s="27"/>
      <c r="S2216" s="27"/>
      <c r="T2216" s="27"/>
      <c r="U2216" s="27"/>
      <c r="V2216" s="27"/>
      <c r="W2216" s="27"/>
      <c r="X2216" s="27"/>
      <c r="Y2216" s="27"/>
      <c r="Z2216" s="27"/>
      <c r="AA2216" s="27"/>
      <c r="AC2216" s="25"/>
      <c r="AD2216" s="25"/>
      <c r="AE2216" s="25"/>
      <c r="AF2216" s="25"/>
      <c r="AG2216" s="25"/>
      <c r="AH2216" s="25"/>
      <c r="AI2216" s="25"/>
      <c r="AJ2216" s="25"/>
      <c r="AK2216" s="25"/>
      <c r="AL2216" s="25"/>
      <c r="AM2216" s="25"/>
      <c r="AN2216" s="25"/>
      <c r="AO2216" s="25"/>
      <c r="AP2216" s="25"/>
      <c r="AQ2216" s="25"/>
      <c r="AR2216" s="25"/>
      <c r="AS2216" s="25"/>
      <c r="AT2216" s="25"/>
      <c r="AU2216" s="25"/>
      <c r="AV2216" s="25"/>
      <c r="AW2216" s="25"/>
      <c r="AX2216" s="25"/>
    </row>
    <row r="2217" spans="7:50" ht="12.75">
      <c r="G2217" s="49"/>
      <c r="K2217" s="100"/>
      <c r="L2217" s="100"/>
      <c r="M2217" s="106"/>
      <c r="N2217" s="106"/>
      <c r="O2217" s="27"/>
      <c r="P2217" s="27"/>
      <c r="Q2217" s="27"/>
      <c r="R2217" s="27"/>
      <c r="S2217" s="27"/>
      <c r="T2217" s="27"/>
      <c r="U2217" s="27"/>
      <c r="V2217" s="27"/>
      <c r="W2217" s="27"/>
      <c r="X2217" s="27"/>
      <c r="Y2217" s="27"/>
      <c r="Z2217" s="27"/>
      <c r="AA2217" s="27"/>
      <c r="AC2217" s="25"/>
      <c r="AD2217" s="25"/>
      <c r="AE2217" s="25"/>
      <c r="AF2217" s="25"/>
      <c r="AG2217" s="25"/>
      <c r="AH2217" s="25"/>
      <c r="AI2217" s="25"/>
      <c r="AJ2217" s="25"/>
      <c r="AK2217" s="25"/>
      <c r="AL2217" s="25"/>
      <c r="AM2217" s="25"/>
      <c r="AN2217" s="25"/>
      <c r="AO2217" s="25"/>
      <c r="AP2217" s="25"/>
      <c r="AQ2217" s="25"/>
      <c r="AR2217" s="25"/>
      <c r="AS2217" s="25"/>
      <c r="AT2217" s="25"/>
      <c r="AU2217" s="25"/>
      <c r="AV2217" s="25"/>
      <c r="AW2217" s="25"/>
      <c r="AX2217" s="25"/>
    </row>
    <row r="2218" spans="7:50" ht="12.75">
      <c r="G2218" s="49"/>
      <c r="K2218" s="100"/>
      <c r="L2218" s="100"/>
      <c r="M2218" s="106"/>
      <c r="N2218" s="106"/>
      <c r="O2218" s="27"/>
      <c r="P2218" s="27"/>
      <c r="Q2218" s="27"/>
      <c r="R2218" s="27"/>
      <c r="S2218" s="27"/>
      <c r="T2218" s="27"/>
      <c r="U2218" s="27"/>
      <c r="V2218" s="27"/>
      <c r="W2218" s="27"/>
      <c r="X2218" s="27"/>
      <c r="Y2218" s="27"/>
      <c r="Z2218" s="27"/>
      <c r="AA2218" s="27"/>
      <c r="AC2218" s="25"/>
      <c r="AD2218" s="25"/>
      <c r="AE2218" s="25"/>
      <c r="AF2218" s="25"/>
      <c r="AG2218" s="25"/>
      <c r="AH2218" s="25"/>
      <c r="AI2218" s="25"/>
      <c r="AJ2218" s="25"/>
      <c r="AK2218" s="25"/>
      <c r="AL2218" s="25"/>
      <c r="AM2218" s="25"/>
      <c r="AN2218" s="25"/>
      <c r="AO2218" s="25"/>
      <c r="AP2218" s="25"/>
      <c r="AQ2218" s="25"/>
      <c r="AR2218" s="25"/>
      <c r="AS2218" s="25"/>
      <c r="AT2218" s="25"/>
      <c r="AU2218" s="25"/>
      <c r="AV2218" s="25"/>
      <c r="AW2218" s="25"/>
      <c r="AX2218" s="25"/>
    </row>
    <row r="2219" spans="7:50" ht="12.75">
      <c r="G2219" s="49"/>
      <c r="K2219" s="100"/>
      <c r="L2219" s="100"/>
      <c r="M2219" s="106"/>
      <c r="N2219" s="106"/>
      <c r="O2219" s="27"/>
      <c r="P2219" s="27"/>
      <c r="Q2219" s="27"/>
      <c r="R2219" s="27"/>
      <c r="S2219" s="27"/>
      <c r="T2219" s="27"/>
      <c r="U2219" s="27"/>
      <c r="V2219" s="27"/>
      <c r="W2219" s="27"/>
      <c r="X2219" s="27"/>
      <c r="Y2219" s="27"/>
      <c r="Z2219" s="27"/>
      <c r="AA2219" s="27"/>
      <c r="AC2219" s="25"/>
      <c r="AD2219" s="25"/>
      <c r="AE2219" s="25"/>
      <c r="AF2219" s="25"/>
      <c r="AG2219" s="25"/>
      <c r="AH2219" s="25"/>
      <c r="AI2219" s="25"/>
      <c r="AJ2219" s="25"/>
      <c r="AK2219" s="25"/>
      <c r="AL2219" s="25"/>
      <c r="AM2219" s="25"/>
      <c r="AN2219" s="25"/>
      <c r="AO2219" s="25"/>
      <c r="AP2219" s="25"/>
      <c r="AQ2219" s="25"/>
      <c r="AR2219" s="25"/>
      <c r="AS2219" s="25"/>
      <c r="AT2219" s="25"/>
      <c r="AU2219" s="25"/>
      <c r="AV2219" s="25"/>
      <c r="AW2219" s="25"/>
      <c r="AX2219" s="25"/>
    </row>
    <row r="2220" spans="7:50" ht="12.75">
      <c r="G2220" s="49"/>
      <c r="K2220" s="100"/>
      <c r="L2220" s="100"/>
      <c r="M2220" s="106"/>
      <c r="N2220" s="106"/>
      <c r="O2220" s="27"/>
      <c r="P2220" s="27"/>
      <c r="Q2220" s="27"/>
      <c r="R2220" s="27"/>
      <c r="S2220" s="27"/>
      <c r="T2220" s="27"/>
      <c r="U2220" s="27"/>
      <c r="V2220" s="27"/>
      <c r="W2220" s="27"/>
      <c r="X2220" s="27"/>
      <c r="Y2220" s="27"/>
      <c r="Z2220" s="27"/>
      <c r="AA2220" s="27"/>
      <c r="AC2220" s="25"/>
      <c r="AD2220" s="25"/>
      <c r="AE2220" s="25"/>
      <c r="AF2220" s="25"/>
      <c r="AG2220" s="25"/>
      <c r="AH2220" s="25"/>
      <c r="AI2220" s="25"/>
      <c r="AJ2220" s="25"/>
      <c r="AK2220" s="25"/>
      <c r="AL2220" s="25"/>
      <c r="AM2220" s="25"/>
      <c r="AN2220" s="25"/>
      <c r="AO2220" s="25"/>
      <c r="AP2220" s="25"/>
      <c r="AQ2220" s="25"/>
      <c r="AR2220" s="25"/>
      <c r="AS2220" s="25"/>
      <c r="AT2220" s="25"/>
      <c r="AU2220" s="25"/>
      <c r="AV2220" s="25"/>
      <c r="AW2220" s="25"/>
      <c r="AX2220" s="25"/>
    </row>
    <row r="2221" spans="7:50" ht="12.75">
      <c r="G2221" s="49"/>
      <c r="K2221" s="100"/>
      <c r="L2221" s="100"/>
      <c r="M2221" s="106"/>
      <c r="N2221" s="106"/>
      <c r="O2221" s="27"/>
      <c r="P2221" s="27"/>
      <c r="Q2221" s="27"/>
      <c r="R2221" s="27"/>
      <c r="S2221" s="27"/>
      <c r="T2221" s="27"/>
      <c r="U2221" s="27"/>
      <c r="V2221" s="27"/>
      <c r="W2221" s="27"/>
      <c r="X2221" s="27"/>
      <c r="Y2221" s="27"/>
      <c r="Z2221" s="27"/>
      <c r="AA2221" s="27"/>
      <c r="AC2221" s="25"/>
      <c r="AD2221" s="25"/>
      <c r="AE2221" s="25"/>
      <c r="AF2221" s="25"/>
      <c r="AG2221" s="25"/>
      <c r="AH2221" s="25"/>
      <c r="AI2221" s="25"/>
      <c r="AJ2221" s="25"/>
      <c r="AK2221" s="25"/>
      <c r="AL2221" s="25"/>
      <c r="AM2221" s="25"/>
      <c r="AN2221" s="25"/>
      <c r="AO2221" s="25"/>
      <c r="AP2221" s="25"/>
      <c r="AQ2221" s="25"/>
      <c r="AR2221" s="25"/>
      <c r="AS2221" s="25"/>
      <c r="AT2221" s="25"/>
      <c r="AU2221" s="25"/>
      <c r="AV2221" s="25"/>
      <c r="AW2221" s="25"/>
      <c r="AX2221" s="25"/>
    </row>
    <row r="2222" spans="7:50" ht="12.75">
      <c r="G2222" s="49"/>
      <c r="K2222" s="100"/>
      <c r="L2222" s="100"/>
      <c r="M2222" s="106"/>
      <c r="N2222" s="106"/>
      <c r="O2222" s="27"/>
      <c r="P2222" s="27"/>
      <c r="Q2222" s="27"/>
      <c r="R2222" s="27"/>
      <c r="S2222" s="27"/>
      <c r="T2222" s="27"/>
      <c r="U2222" s="27"/>
      <c r="V2222" s="27"/>
      <c r="W2222" s="27"/>
      <c r="X2222" s="27"/>
      <c r="Y2222" s="27"/>
      <c r="Z2222" s="27"/>
      <c r="AA2222" s="27"/>
      <c r="AC2222" s="25"/>
      <c r="AD2222" s="25"/>
      <c r="AE2222" s="25"/>
      <c r="AF2222" s="25"/>
      <c r="AG2222" s="25"/>
      <c r="AH2222" s="25"/>
      <c r="AI2222" s="25"/>
      <c r="AJ2222" s="25"/>
      <c r="AK2222" s="25"/>
      <c r="AL2222" s="25"/>
      <c r="AM2222" s="25"/>
      <c r="AN2222" s="25"/>
      <c r="AO2222" s="25"/>
      <c r="AP2222" s="25"/>
      <c r="AQ2222" s="25"/>
      <c r="AR2222" s="25"/>
      <c r="AS2222" s="25"/>
      <c r="AT2222" s="25"/>
      <c r="AU2222" s="25"/>
      <c r="AV2222" s="25"/>
      <c r="AW2222" s="25"/>
      <c r="AX2222" s="25"/>
    </row>
    <row r="2223" spans="7:50" ht="12.75">
      <c r="G2223" s="49"/>
      <c r="K2223" s="100"/>
      <c r="L2223" s="100"/>
      <c r="M2223" s="106"/>
      <c r="N2223" s="106"/>
      <c r="O2223" s="27"/>
      <c r="P2223" s="27"/>
      <c r="Q2223" s="27"/>
      <c r="R2223" s="27"/>
      <c r="S2223" s="27"/>
      <c r="T2223" s="27"/>
      <c r="U2223" s="27"/>
      <c r="V2223" s="27"/>
      <c r="W2223" s="27"/>
      <c r="X2223" s="27"/>
      <c r="Y2223" s="27"/>
      <c r="Z2223" s="27"/>
      <c r="AA2223" s="27"/>
      <c r="AC2223" s="25"/>
      <c r="AD2223" s="25"/>
      <c r="AE2223" s="25"/>
      <c r="AF2223" s="25"/>
      <c r="AG2223" s="25"/>
      <c r="AH2223" s="25"/>
      <c r="AI2223" s="25"/>
      <c r="AJ2223" s="25"/>
      <c r="AK2223" s="25"/>
      <c r="AL2223" s="25"/>
      <c r="AM2223" s="25"/>
      <c r="AN2223" s="25"/>
      <c r="AO2223" s="25"/>
      <c r="AP2223" s="25"/>
      <c r="AQ2223" s="25"/>
      <c r="AR2223" s="25"/>
      <c r="AS2223" s="25"/>
      <c r="AT2223" s="25"/>
      <c r="AU2223" s="25"/>
      <c r="AV2223" s="25"/>
      <c r="AW2223" s="25"/>
      <c r="AX2223" s="25"/>
    </row>
    <row r="2224" spans="7:50" ht="12.75">
      <c r="G2224" s="49"/>
      <c r="K2224" s="100"/>
      <c r="L2224" s="100"/>
      <c r="M2224" s="106"/>
      <c r="N2224" s="106"/>
      <c r="O2224" s="27"/>
      <c r="P2224" s="27"/>
      <c r="Q2224" s="27"/>
      <c r="R2224" s="27"/>
      <c r="S2224" s="27"/>
      <c r="T2224" s="27"/>
      <c r="U2224" s="27"/>
      <c r="V2224" s="27"/>
      <c r="W2224" s="27"/>
      <c r="X2224" s="27"/>
      <c r="Y2224" s="27"/>
      <c r="Z2224" s="27"/>
      <c r="AA2224" s="27"/>
      <c r="AC2224" s="25"/>
      <c r="AD2224" s="25"/>
      <c r="AE2224" s="25"/>
      <c r="AF2224" s="25"/>
      <c r="AG2224" s="25"/>
      <c r="AH2224" s="25"/>
      <c r="AI2224" s="25"/>
      <c r="AJ2224" s="25"/>
      <c r="AK2224" s="25"/>
      <c r="AL2224" s="25"/>
      <c r="AM2224" s="25"/>
      <c r="AN2224" s="25"/>
      <c r="AO2224" s="25"/>
      <c r="AP2224" s="25"/>
      <c r="AQ2224" s="25"/>
      <c r="AR2224" s="25"/>
      <c r="AS2224" s="25"/>
      <c r="AT2224" s="25"/>
      <c r="AU2224" s="25"/>
      <c r="AV2224" s="25"/>
      <c r="AW2224" s="25"/>
      <c r="AX2224" s="25"/>
    </row>
    <row r="2225" spans="7:50" ht="12.75">
      <c r="G2225" s="49"/>
      <c r="K2225" s="100"/>
      <c r="L2225" s="100"/>
      <c r="M2225" s="106"/>
      <c r="N2225" s="106"/>
      <c r="O2225" s="27"/>
      <c r="P2225" s="27"/>
      <c r="Q2225" s="27"/>
      <c r="R2225" s="27"/>
      <c r="S2225" s="27"/>
      <c r="T2225" s="27"/>
      <c r="U2225" s="27"/>
      <c r="V2225" s="27"/>
      <c r="W2225" s="27"/>
      <c r="X2225" s="27"/>
      <c r="Y2225" s="27"/>
      <c r="Z2225" s="27"/>
      <c r="AA2225" s="27"/>
      <c r="AC2225" s="25"/>
      <c r="AD2225" s="25"/>
      <c r="AE2225" s="25"/>
      <c r="AF2225" s="25"/>
      <c r="AG2225" s="25"/>
      <c r="AH2225" s="25"/>
      <c r="AI2225" s="25"/>
      <c r="AJ2225" s="25"/>
      <c r="AK2225" s="25"/>
      <c r="AL2225" s="25"/>
      <c r="AM2225" s="25"/>
      <c r="AN2225" s="25"/>
      <c r="AO2225" s="25"/>
      <c r="AP2225" s="25"/>
      <c r="AQ2225" s="25"/>
      <c r="AR2225" s="25"/>
      <c r="AS2225" s="25"/>
      <c r="AT2225" s="25"/>
      <c r="AU2225" s="25"/>
      <c r="AV2225" s="25"/>
      <c r="AW2225" s="25"/>
      <c r="AX2225" s="25"/>
    </row>
    <row r="2226" spans="7:50" ht="12.75">
      <c r="G2226" s="49"/>
      <c r="K2226" s="100"/>
      <c r="L2226" s="100"/>
      <c r="M2226" s="106"/>
      <c r="N2226" s="106"/>
      <c r="O2226" s="27"/>
      <c r="P2226" s="27"/>
      <c r="Q2226" s="27"/>
      <c r="R2226" s="27"/>
      <c r="S2226" s="27"/>
      <c r="T2226" s="27"/>
      <c r="U2226" s="27"/>
      <c r="V2226" s="27"/>
      <c r="W2226" s="27"/>
      <c r="X2226" s="27"/>
      <c r="Y2226" s="27"/>
      <c r="Z2226" s="27"/>
      <c r="AA2226" s="27"/>
      <c r="AC2226" s="25"/>
      <c r="AD2226" s="25"/>
      <c r="AE2226" s="25"/>
      <c r="AF2226" s="25"/>
      <c r="AG2226" s="25"/>
      <c r="AH2226" s="25"/>
      <c r="AI2226" s="25"/>
      <c r="AJ2226" s="25"/>
      <c r="AK2226" s="25"/>
      <c r="AL2226" s="25"/>
      <c r="AM2226" s="25"/>
      <c r="AN2226" s="25"/>
      <c r="AO2226" s="25"/>
      <c r="AP2226" s="25"/>
      <c r="AQ2226" s="25"/>
      <c r="AR2226" s="25"/>
      <c r="AS2226" s="25"/>
      <c r="AT2226" s="25"/>
      <c r="AU2226" s="25"/>
      <c r="AV2226" s="25"/>
      <c r="AW2226" s="25"/>
      <c r="AX2226" s="25"/>
    </row>
    <row r="2227" spans="7:50" ht="12.75">
      <c r="G2227" s="49"/>
      <c r="K2227" s="100"/>
      <c r="L2227" s="100"/>
      <c r="M2227" s="106"/>
      <c r="N2227" s="106"/>
      <c r="O2227" s="27"/>
      <c r="P2227" s="27"/>
      <c r="Q2227" s="27"/>
      <c r="R2227" s="27"/>
      <c r="S2227" s="27"/>
      <c r="T2227" s="27"/>
      <c r="U2227" s="27"/>
      <c r="V2227" s="27"/>
      <c r="W2227" s="27"/>
      <c r="X2227" s="27"/>
      <c r="Y2227" s="27"/>
      <c r="Z2227" s="27"/>
      <c r="AA2227" s="27"/>
      <c r="AC2227" s="25"/>
      <c r="AD2227" s="25"/>
      <c r="AE2227" s="25"/>
      <c r="AF2227" s="25"/>
      <c r="AG2227" s="25"/>
      <c r="AH2227" s="25"/>
      <c r="AI2227" s="25"/>
      <c r="AJ2227" s="25"/>
      <c r="AK2227" s="25"/>
      <c r="AL2227" s="25"/>
      <c r="AM2227" s="25"/>
      <c r="AN2227" s="25"/>
      <c r="AO2227" s="25"/>
      <c r="AP2227" s="25"/>
      <c r="AQ2227" s="25"/>
      <c r="AR2227" s="25"/>
      <c r="AS2227" s="25"/>
      <c r="AT2227" s="25"/>
      <c r="AU2227" s="25"/>
      <c r="AV2227" s="25"/>
      <c r="AW2227" s="25"/>
      <c r="AX2227" s="25"/>
    </row>
    <row r="2228" spans="7:50" ht="12.75">
      <c r="G2228" s="49"/>
      <c r="K2228" s="100"/>
      <c r="L2228" s="100"/>
      <c r="M2228" s="106"/>
      <c r="N2228" s="106"/>
      <c r="O2228" s="27"/>
      <c r="P2228" s="27"/>
      <c r="Q2228" s="27"/>
      <c r="R2228" s="27"/>
      <c r="S2228" s="27"/>
      <c r="T2228" s="27"/>
      <c r="U2228" s="27"/>
      <c r="V2228" s="27"/>
      <c r="W2228" s="27"/>
      <c r="X2228" s="27"/>
      <c r="Y2228" s="27"/>
      <c r="Z2228" s="27"/>
      <c r="AA2228" s="27"/>
      <c r="AC2228" s="25"/>
      <c r="AD2228" s="25"/>
      <c r="AE2228" s="25"/>
      <c r="AF2228" s="25"/>
      <c r="AG2228" s="25"/>
      <c r="AH2228" s="25"/>
      <c r="AI2228" s="25"/>
      <c r="AJ2228" s="25"/>
      <c r="AK2228" s="25"/>
      <c r="AL2228" s="25"/>
      <c r="AM2228" s="25"/>
      <c r="AN2228" s="25"/>
      <c r="AO2228" s="25"/>
      <c r="AP2228" s="25"/>
      <c r="AQ2228" s="25"/>
      <c r="AR2228" s="25"/>
      <c r="AS2228" s="25"/>
      <c r="AT2228" s="25"/>
      <c r="AU2228" s="25"/>
      <c r="AV2228" s="25"/>
      <c r="AW2228" s="25"/>
      <c r="AX2228" s="25"/>
    </row>
    <row r="2229" spans="7:50" ht="12.75">
      <c r="G2229" s="49"/>
      <c r="K2229" s="100"/>
      <c r="L2229" s="100"/>
      <c r="M2229" s="106"/>
      <c r="N2229" s="106"/>
      <c r="O2229" s="27"/>
      <c r="P2229" s="27"/>
      <c r="Q2229" s="27"/>
      <c r="R2229" s="27"/>
      <c r="S2229" s="27"/>
      <c r="T2229" s="27"/>
      <c r="U2229" s="27"/>
      <c r="V2229" s="27"/>
      <c r="W2229" s="27"/>
      <c r="X2229" s="27"/>
      <c r="Y2229" s="27"/>
      <c r="Z2229" s="27"/>
      <c r="AA2229" s="27"/>
      <c r="AC2229" s="25"/>
      <c r="AD2229" s="25"/>
      <c r="AE2229" s="25"/>
      <c r="AF2229" s="25"/>
      <c r="AG2229" s="25"/>
      <c r="AH2229" s="25"/>
      <c r="AI2229" s="25"/>
      <c r="AJ2229" s="25"/>
      <c r="AK2229" s="25"/>
      <c r="AL2229" s="25"/>
      <c r="AM2229" s="25"/>
      <c r="AN2229" s="25"/>
      <c r="AO2229" s="25"/>
      <c r="AP2229" s="25"/>
      <c r="AQ2229" s="25"/>
      <c r="AR2229" s="25"/>
      <c r="AS2229" s="25"/>
      <c r="AT2229" s="25"/>
      <c r="AU2229" s="25"/>
      <c r="AV2229" s="25"/>
      <c r="AW2229" s="25"/>
      <c r="AX2229" s="25"/>
    </row>
    <row r="2230" spans="7:50" ht="12.75">
      <c r="G2230" s="49"/>
      <c r="K2230" s="100"/>
      <c r="L2230" s="100"/>
      <c r="M2230" s="106"/>
      <c r="N2230" s="106"/>
      <c r="O2230" s="27"/>
      <c r="P2230" s="27"/>
      <c r="Q2230" s="27"/>
      <c r="R2230" s="27"/>
      <c r="S2230" s="27"/>
      <c r="T2230" s="27"/>
      <c r="U2230" s="27"/>
      <c r="V2230" s="27"/>
      <c r="W2230" s="27"/>
      <c r="X2230" s="27"/>
      <c r="Y2230" s="27"/>
      <c r="Z2230" s="27"/>
      <c r="AA2230" s="27"/>
      <c r="AC2230" s="25"/>
      <c r="AD2230" s="25"/>
      <c r="AE2230" s="25"/>
      <c r="AF2230" s="25"/>
      <c r="AG2230" s="25"/>
      <c r="AH2230" s="25"/>
      <c r="AI2230" s="25"/>
      <c r="AJ2230" s="25"/>
      <c r="AK2230" s="25"/>
      <c r="AL2230" s="25"/>
      <c r="AM2230" s="25"/>
      <c r="AN2230" s="25"/>
      <c r="AO2230" s="25"/>
      <c r="AP2230" s="25"/>
      <c r="AQ2230" s="25"/>
      <c r="AR2230" s="25"/>
      <c r="AS2230" s="25"/>
      <c r="AT2230" s="25"/>
      <c r="AU2230" s="25"/>
      <c r="AV2230" s="25"/>
      <c r="AW2230" s="25"/>
      <c r="AX2230" s="25"/>
    </row>
    <row r="2231" spans="7:50" ht="12.75">
      <c r="G2231" s="49"/>
      <c r="K2231" s="100"/>
      <c r="L2231" s="100"/>
      <c r="M2231" s="106"/>
      <c r="N2231" s="106"/>
      <c r="O2231" s="27"/>
      <c r="P2231" s="27"/>
      <c r="Q2231" s="27"/>
      <c r="R2231" s="27"/>
      <c r="S2231" s="27"/>
      <c r="T2231" s="27"/>
      <c r="U2231" s="27"/>
      <c r="V2231" s="27"/>
      <c r="W2231" s="27"/>
      <c r="X2231" s="27"/>
      <c r="Y2231" s="27"/>
      <c r="Z2231" s="27"/>
      <c r="AA2231" s="27"/>
      <c r="AC2231" s="25"/>
      <c r="AD2231" s="25"/>
      <c r="AE2231" s="25"/>
      <c r="AF2231" s="25"/>
      <c r="AG2231" s="25"/>
      <c r="AH2231" s="25"/>
      <c r="AI2231" s="25"/>
      <c r="AJ2231" s="25"/>
      <c r="AK2231" s="25"/>
      <c r="AL2231" s="25"/>
      <c r="AM2231" s="25"/>
      <c r="AN2231" s="25"/>
      <c r="AO2231" s="25"/>
      <c r="AP2231" s="25"/>
      <c r="AQ2231" s="25"/>
      <c r="AR2231" s="25"/>
      <c r="AS2231" s="25"/>
      <c r="AT2231" s="25"/>
      <c r="AU2231" s="25"/>
      <c r="AV2231" s="25"/>
      <c r="AW2231" s="25"/>
      <c r="AX2231" s="25"/>
    </row>
    <row r="2232" spans="7:50" ht="12.75">
      <c r="G2232" s="49"/>
      <c r="K2232" s="100"/>
      <c r="L2232" s="100"/>
      <c r="M2232" s="106"/>
      <c r="N2232" s="106"/>
      <c r="O2232" s="27"/>
      <c r="P2232" s="27"/>
      <c r="Q2232" s="27"/>
      <c r="R2232" s="27"/>
      <c r="S2232" s="27"/>
      <c r="T2232" s="27"/>
      <c r="U2232" s="27"/>
      <c r="V2232" s="27"/>
      <c r="W2232" s="27"/>
      <c r="X2232" s="27"/>
      <c r="Y2232" s="27"/>
      <c r="Z2232" s="27"/>
      <c r="AA2232" s="27"/>
      <c r="AC2232" s="25"/>
      <c r="AD2232" s="25"/>
      <c r="AE2232" s="25"/>
      <c r="AF2232" s="25"/>
      <c r="AG2232" s="25"/>
      <c r="AH2232" s="25"/>
      <c r="AI2232" s="25"/>
      <c r="AJ2232" s="25"/>
      <c r="AK2232" s="25"/>
      <c r="AL2232" s="25"/>
      <c r="AM2232" s="25"/>
      <c r="AN2232" s="25"/>
      <c r="AO2232" s="25"/>
      <c r="AP2232" s="25"/>
      <c r="AQ2232" s="25"/>
      <c r="AR2232" s="25"/>
      <c r="AS2232" s="25"/>
      <c r="AT2232" s="25"/>
      <c r="AU2232" s="25"/>
      <c r="AV2232" s="25"/>
      <c r="AW2232" s="25"/>
      <c r="AX2232" s="25"/>
    </row>
    <row r="2233" spans="7:50" ht="12.75">
      <c r="G2233" s="49"/>
      <c r="K2233" s="100"/>
      <c r="L2233" s="100"/>
      <c r="M2233" s="106"/>
      <c r="N2233" s="106"/>
      <c r="O2233" s="27"/>
      <c r="P2233" s="27"/>
      <c r="Q2233" s="27"/>
      <c r="R2233" s="27"/>
      <c r="S2233" s="27"/>
      <c r="T2233" s="27"/>
      <c r="U2233" s="27"/>
      <c r="V2233" s="27"/>
      <c r="W2233" s="27"/>
      <c r="X2233" s="27"/>
      <c r="Y2233" s="27"/>
      <c r="Z2233" s="27"/>
      <c r="AA2233" s="27"/>
      <c r="AC2233" s="25"/>
      <c r="AD2233" s="25"/>
      <c r="AE2233" s="25"/>
      <c r="AF2233" s="25"/>
      <c r="AG2233" s="25"/>
      <c r="AH2233" s="25"/>
      <c r="AI2233" s="25"/>
      <c r="AJ2233" s="25"/>
      <c r="AK2233" s="25"/>
      <c r="AL2233" s="25"/>
      <c r="AM2233" s="25"/>
      <c r="AN2233" s="25"/>
      <c r="AO2233" s="25"/>
      <c r="AP2233" s="25"/>
      <c r="AQ2233" s="25"/>
      <c r="AR2233" s="25"/>
      <c r="AS2233" s="25"/>
      <c r="AT2233" s="25"/>
      <c r="AU2233" s="25"/>
      <c r="AV2233" s="25"/>
      <c r="AW2233" s="25"/>
      <c r="AX2233" s="25"/>
    </row>
    <row r="2234" spans="7:50" ht="12.75">
      <c r="G2234" s="49"/>
      <c r="K2234" s="100"/>
      <c r="L2234" s="100"/>
      <c r="M2234" s="106"/>
      <c r="N2234" s="106"/>
      <c r="O2234" s="27"/>
      <c r="P2234" s="27"/>
      <c r="Q2234" s="27"/>
      <c r="R2234" s="27"/>
      <c r="S2234" s="27"/>
      <c r="T2234" s="27"/>
      <c r="U2234" s="27"/>
      <c r="V2234" s="27"/>
      <c r="W2234" s="27"/>
      <c r="X2234" s="27"/>
      <c r="Y2234" s="27"/>
      <c r="Z2234" s="27"/>
      <c r="AA2234" s="27"/>
      <c r="AC2234" s="25"/>
      <c r="AD2234" s="25"/>
      <c r="AE2234" s="25"/>
      <c r="AF2234" s="25"/>
      <c r="AG2234" s="25"/>
      <c r="AH2234" s="25"/>
      <c r="AI2234" s="25"/>
      <c r="AJ2234" s="25"/>
      <c r="AK2234" s="25"/>
      <c r="AL2234" s="25"/>
      <c r="AM2234" s="25"/>
      <c r="AN2234" s="25"/>
      <c r="AO2234" s="25"/>
      <c r="AP2234" s="25"/>
      <c r="AQ2234" s="25"/>
      <c r="AR2234" s="25"/>
      <c r="AS2234" s="25"/>
      <c r="AT2234" s="25"/>
      <c r="AU2234" s="25"/>
      <c r="AV2234" s="25"/>
      <c r="AW2234" s="25"/>
      <c r="AX2234" s="25"/>
    </row>
    <row r="2235" spans="7:50" ht="12.75">
      <c r="G2235" s="49"/>
      <c r="K2235" s="100"/>
      <c r="L2235" s="100"/>
      <c r="M2235" s="106"/>
      <c r="N2235" s="106"/>
      <c r="O2235" s="27"/>
      <c r="P2235" s="27"/>
      <c r="Q2235" s="27"/>
      <c r="R2235" s="27"/>
      <c r="S2235" s="27"/>
      <c r="T2235" s="27"/>
      <c r="U2235" s="27"/>
      <c r="V2235" s="27"/>
      <c r="W2235" s="27"/>
      <c r="X2235" s="27"/>
      <c r="Y2235" s="27"/>
      <c r="Z2235" s="27"/>
      <c r="AA2235" s="27"/>
      <c r="AC2235" s="25"/>
      <c r="AD2235" s="25"/>
      <c r="AE2235" s="25"/>
      <c r="AF2235" s="25"/>
      <c r="AG2235" s="25"/>
      <c r="AH2235" s="25"/>
      <c r="AI2235" s="25"/>
      <c r="AJ2235" s="25"/>
      <c r="AK2235" s="25"/>
      <c r="AL2235" s="25"/>
      <c r="AM2235" s="25"/>
      <c r="AN2235" s="25"/>
      <c r="AO2235" s="25"/>
      <c r="AP2235" s="25"/>
      <c r="AQ2235" s="25"/>
      <c r="AR2235" s="25"/>
      <c r="AS2235" s="25"/>
      <c r="AT2235" s="25"/>
      <c r="AU2235" s="25"/>
      <c r="AV2235" s="25"/>
      <c r="AW2235" s="25"/>
      <c r="AX2235" s="25"/>
    </row>
    <row r="2236" spans="7:50" ht="12.75">
      <c r="G2236" s="49"/>
      <c r="K2236" s="100"/>
      <c r="L2236" s="100"/>
      <c r="M2236" s="106"/>
      <c r="N2236" s="106"/>
      <c r="O2236" s="27"/>
      <c r="P2236" s="27"/>
      <c r="Q2236" s="27"/>
      <c r="R2236" s="27"/>
      <c r="S2236" s="27"/>
      <c r="T2236" s="27"/>
      <c r="U2236" s="27"/>
      <c r="V2236" s="27"/>
      <c r="W2236" s="27"/>
      <c r="X2236" s="27"/>
      <c r="Y2236" s="27"/>
      <c r="Z2236" s="27"/>
      <c r="AA2236" s="27"/>
      <c r="AC2236" s="25"/>
      <c r="AD2236" s="25"/>
      <c r="AE2236" s="25"/>
      <c r="AF2236" s="25"/>
      <c r="AG2236" s="25"/>
      <c r="AH2236" s="25"/>
      <c r="AI2236" s="25"/>
      <c r="AJ2236" s="25"/>
      <c r="AK2236" s="25"/>
      <c r="AL2236" s="25"/>
      <c r="AM2236" s="25"/>
      <c r="AN2236" s="25"/>
      <c r="AO2236" s="25"/>
      <c r="AP2236" s="25"/>
      <c r="AQ2236" s="25"/>
      <c r="AR2236" s="25"/>
      <c r="AS2236" s="25"/>
      <c r="AT2236" s="25"/>
      <c r="AU2236" s="25"/>
      <c r="AV2236" s="25"/>
      <c r="AW2236" s="25"/>
      <c r="AX2236" s="25"/>
    </row>
    <row r="2237" spans="7:50" ht="12.75">
      <c r="G2237" s="49"/>
      <c r="K2237" s="100"/>
      <c r="L2237" s="100"/>
      <c r="M2237" s="106"/>
      <c r="N2237" s="106"/>
      <c r="O2237" s="27"/>
      <c r="P2237" s="27"/>
      <c r="Q2237" s="27"/>
      <c r="R2237" s="27"/>
      <c r="S2237" s="27"/>
      <c r="T2237" s="27"/>
      <c r="U2237" s="27"/>
      <c r="V2237" s="27"/>
      <c r="W2237" s="27"/>
      <c r="X2237" s="27"/>
      <c r="Y2237" s="27"/>
      <c r="Z2237" s="27"/>
      <c r="AA2237" s="27"/>
      <c r="AC2237" s="25"/>
      <c r="AD2237" s="25"/>
      <c r="AE2237" s="25"/>
      <c r="AF2237" s="25"/>
      <c r="AG2237" s="25"/>
      <c r="AH2237" s="25"/>
      <c r="AI2237" s="25"/>
      <c r="AJ2237" s="25"/>
      <c r="AK2237" s="25"/>
      <c r="AL2237" s="25"/>
      <c r="AM2237" s="25"/>
      <c r="AN2237" s="25"/>
      <c r="AO2237" s="25"/>
      <c r="AP2237" s="25"/>
      <c r="AQ2237" s="25"/>
      <c r="AR2237" s="25"/>
      <c r="AS2237" s="25"/>
      <c r="AT2237" s="25"/>
      <c r="AU2237" s="25"/>
      <c r="AV2237" s="25"/>
      <c r="AW2237" s="25"/>
      <c r="AX2237" s="25"/>
    </row>
    <row r="2238" spans="7:50" ht="12.75">
      <c r="G2238" s="49"/>
      <c r="K2238" s="100"/>
      <c r="L2238" s="100"/>
      <c r="M2238" s="106"/>
      <c r="N2238" s="106"/>
      <c r="O2238" s="27"/>
      <c r="P2238" s="27"/>
      <c r="Q2238" s="27"/>
      <c r="R2238" s="27"/>
      <c r="S2238" s="27"/>
      <c r="T2238" s="27"/>
      <c r="U2238" s="27"/>
      <c r="V2238" s="27"/>
      <c r="W2238" s="27"/>
      <c r="X2238" s="27"/>
      <c r="Y2238" s="27"/>
      <c r="Z2238" s="27"/>
      <c r="AA2238" s="27"/>
      <c r="AC2238" s="25"/>
      <c r="AD2238" s="25"/>
      <c r="AE2238" s="25"/>
      <c r="AF2238" s="25"/>
      <c r="AG2238" s="25"/>
      <c r="AH2238" s="25"/>
      <c r="AI2238" s="25"/>
      <c r="AJ2238" s="25"/>
      <c r="AK2238" s="25"/>
      <c r="AL2238" s="25"/>
      <c r="AM2238" s="25"/>
      <c r="AN2238" s="25"/>
      <c r="AO2238" s="25"/>
      <c r="AP2238" s="25"/>
      <c r="AQ2238" s="25"/>
      <c r="AR2238" s="25"/>
      <c r="AS2238" s="25"/>
      <c r="AT2238" s="25"/>
      <c r="AU2238" s="25"/>
      <c r="AV2238" s="25"/>
      <c r="AW2238" s="25"/>
      <c r="AX2238" s="25"/>
    </row>
    <row r="2239" spans="7:50" ht="12.75">
      <c r="G2239" s="49"/>
      <c r="K2239" s="100"/>
      <c r="L2239" s="100"/>
      <c r="M2239" s="106"/>
      <c r="N2239" s="106"/>
      <c r="O2239" s="27"/>
      <c r="P2239" s="27"/>
      <c r="Q2239" s="27"/>
      <c r="R2239" s="27"/>
      <c r="S2239" s="27"/>
      <c r="T2239" s="27"/>
      <c r="U2239" s="27"/>
      <c r="V2239" s="27"/>
      <c r="W2239" s="27"/>
      <c r="X2239" s="27"/>
      <c r="Y2239" s="27"/>
      <c r="Z2239" s="27"/>
      <c r="AA2239" s="27"/>
      <c r="AC2239" s="25"/>
      <c r="AD2239" s="25"/>
      <c r="AE2239" s="25"/>
      <c r="AF2239" s="25"/>
      <c r="AG2239" s="25"/>
      <c r="AH2239" s="25"/>
      <c r="AI2239" s="25"/>
      <c r="AJ2239" s="25"/>
      <c r="AK2239" s="25"/>
      <c r="AL2239" s="25"/>
      <c r="AM2239" s="25"/>
      <c r="AN2239" s="25"/>
      <c r="AO2239" s="25"/>
      <c r="AP2239" s="25"/>
      <c r="AQ2239" s="25"/>
      <c r="AR2239" s="25"/>
      <c r="AS2239" s="25"/>
      <c r="AT2239" s="25"/>
      <c r="AU2239" s="25"/>
      <c r="AV2239" s="25"/>
      <c r="AW2239" s="25"/>
      <c r="AX2239" s="25"/>
    </row>
    <row r="2240" spans="7:50" ht="12.75">
      <c r="G2240" s="49"/>
      <c r="K2240" s="100"/>
      <c r="L2240" s="100"/>
      <c r="M2240" s="106"/>
      <c r="N2240" s="106"/>
      <c r="O2240" s="27"/>
      <c r="P2240" s="27"/>
      <c r="Q2240" s="27"/>
      <c r="R2240" s="27"/>
      <c r="S2240" s="27"/>
      <c r="T2240" s="27"/>
      <c r="U2240" s="27"/>
      <c r="V2240" s="27"/>
      <c r="W2240" s="27"/>
      <c r="X2240" s="27"/>
      <c r="Y2240" s="27"/>
      <c r="Z2240" s="27"/>
      <c r="AA2240" s="27"/>
      <c r="AC2240" s="25"/>
      <c r="AD2240" s="25"/>
      <c r="AE2240" s="25"/>
      <c r="AF2240" s="25"/>
      <c r="AG2240" s="25"/>
      <c r="AH2240" s="25"/>
      <c r="AI2240" s="25"/>
      <c r="AJ2240" s="25"/>
      <c r="AK2240" s="25"/>
      <c r="AL2240" s="25"/>
      <c r="AM2240" s="25"/>
      <c r="AN2240" s="25"/>
      <c r="AO2240" s="25"/>
      <c r="AP2240" s="25"/>
      <c r="AQ2240" s="25"/>
      <c r="AR2240" s="25"/>
      <c r="AS2240" s="25"/>
      <c r="AT2240" s="25"/>
      <c r="AU2240" s="25"/>
      <c r="AV2240" s="25"/>
      <c r="AW2240" s="25"/>
      <c r="AX2240" s="25"/>
    </row>
    <row r="2241" spans="7:50" ht="12.75">
      <c r="G2241" s="49"/>
      <c r="K2241" s="100"/>
      <c r="L2241" s="100"/>
      <c r="M2241" s="106"/>
      <c r="N2241" s="106"/>
      <c r="O2241" s="27"/>
      <c r="P2241" s="27"/>
      <c r="Q2241" s="27"/>
      <c r="R2241" s="27"/>
      <c r="S2241" s="27"/>
      <c r="T2241" s="27"/>
      <c r="U2241" s="27"/>
      <c r="V2241" s="27"/>
      <c r="W2241" s="27"/>
      <c r="X2241" s="27"/>
      <c r="Y2241" s="27"/>
      <c r="Z2241" s="27"/>
      <c r="AA2241" s="27"/>
      <c r="AC2241" s="25"/>
      <c r="AD2241" s="25"/>
      <c r="AE2241" s="25"/>
      <c r="AF2241" s="25"/>
      <c r="AG2241" s="25"/>
      <c r="AH2241" s="25"/>
      <c r="AI2241" s="25"/>
      <c r="AJ2241" s="25"/>
      <c r="AK2241" s="25"/>
      <c r="AL2241" s="25"/>
      <c r="AM2241" s="25"/>
      <c r="AN2241" s="25"/>
      <c r="AO2241" s="25"/>
      <c r="AP2241" s="25"/>
      <c r="AQ2241" s="25"/>
      <c r="AR2241" s="25"/>
      <c r="AS2241" s="25"/>
      <c r="AT2241" s="25"/>
      <c r="AU2241" s="25"/>
      <c r="AV2241" s="25"/>
      <c r="AW2241" s="25"/>
      <c r="AX2241" s="25"/>
    </row>
    <row r="2242" spans="7:50" ht="12.75">
      <c r="G2242" s="49"/>
      <c r="K2242" s="100"/>
      <c r="L2242" s="100"/>
      <c r="M2242" s="106"/>
      <c r="N2242" s="106"/>
      <c r="O2242" s="27"/>
      <c r="P2242" s="27"/>
      <c r="Q2242" s="27"/>
      <c r="R2242" s="27"/>
      <c r="S2242" s="27"/>
      <c r="T2242" s="27"/>
      <c r="U2242" s="27"/>
      <c r="V2242" s="27"/>
      <c r="W2242" s="27"/>
      <c r="X2242" s="27"/>
      <c r="Y2242" s="27"/>
      <c r="Z2242" s="27"/>
      <c r="AA2242" s="27"/>
      <c r="AC2242" s="25"/>
      <c r="AD2242" s="25"/>
      <c r="AE2242" s="25"/>
      <c r="AF2242" s="25"/>
      <c r="AG2242" s="25"/>
      <c r="AH2242" s="25"/>
      <c r="AI2242" s="25"/>
      <c r="AJ2242" s="25"/>
      <c r="AK2242" s="25"/>
      <c r="AL2242" s="25"/>
      <c r="AM2242" s="25"/>
      <c r="AN2242" s="25"/>
      <c r="AO2242" s="25"/>
      <c r="AP2242" s="25"/>
      <c r="AQ2242" s="25"/>
      <c r="AR2242" s="25"/>
      <c r="AS2242" s="25"/>
      <c r="AT2242" s="25"/>
      <c r="AU2242" s="25"/>
      <c r="AV2242" s="25"/>
      <c r="AW2242" s="25"/>
      <c r="AX2242" s="25"/>
    </row>
    <row r="2243" spans="7:50" ht="12.75">
      <c r="G2243" s="49"/>
      <c r="K2243" s="100"/>
      <c r="L2243" s="100"/>
      <c r="M2243" s="106"/>
      <c r="N2243" s="106"/>
      <c r="O2243" s="27"/>
      <c r="P2243" s="27"/>
      <c r="Q2243" s="27"/>
      <c r="R2243" s="27"/>
      <c r="S2243" s="27"/>
      <c r="T2243" s="27"/>
      <c r="U2243" s="27"/>
      <c r="V2243" s="27"/>
      <c r="W2243" s="27"/>
      <c r="X2243" s="27"/>
      <c r="Y2243" s="27"/>
      <c r="Z2243" s="27"/>
      <c r="AA2243" s="27"/>
      <c r="AC2243" s="25"/>
      <c r="AD2243" s="25"/>
      <c r="AE2243" s="25"/>
      <c r="AF2243" s="25"/>
      <c r="AG2243" s="25"/>
      <c r="AH2243" s="25"/>
      <c r="AI2243" s="25"/>
      <c r="AJ2243" s="25"/>
      <c r="AK2243" s="25"/>
      <c r="AL2243" s="25"/>
      <c r="AM2243" s="25"/>
      <c r="AN2243" s="25"/>
      <c r="AO2243" s="25"/>
      <c r="AP2243" s="25"/>
      <c r="AQ2243" s="25"/>
      <c r="AR2243" s="25"/>
      <c r="AS2243" s="25"/>
      <c r="AT2243" s="25"/>
      <c r="AU2243" s="25"/>
      <c r="AV2243" s="25"/>
      <c r="AW2243" s="25"/>
      <c r="AX2243" s="25"/>
    </row>
    <row r="2244" spans="7:50" ht="12.75">
      <c r="G2244" s="49"/>
      <c r="K2244" s="100"/>
      <c r="L2244" s="100"/>
      <c r="M2244" s="106"/>
      <c r="N2244" s="106"/>
      <c r="O2244" s="27"/>
      <c r="P2244" s="27"/>
      <c r="Q2244" s="27"/>
      <c r="R2244" s="27"/>
      <c r="S2244" s="27"/>
      <c r="T2244" s="27"/>
      <c r="U2244" s="27"/>
      <c r="V2244" s="27"/>
      <c r="W2244" s="27"/>
      <c r="X2244" s="27"/>
      <c r="Y2244" s="27"/>
      <c r="Z2244" s="27"/>
      <c r="AA2244" s="27"/>
      <c r="AC2244" s="25"/>
      <c r="AD2244" s="25"/>
      <c r="AE2244" s="25"/>
      <c r="AF2244" s="25"/>
      <c r="AG2244" s="25"/>
      <c r="AH2244" s="25"/>
      <c r="AI2244" s="25"/>
      <c r="AJ2244" s="25"/>
      <c r="AK2244" s="25"/>
      <c r="AL2244" s="25"/>
      <c r="AM2244" s="25"/>
      <c r="AN2244" s="25"/>
      <c r="AO2244" s="25"/>
      <c r="AP2244" s="25"/>
      <c r="AQ2244" s="25"/>
      <c r="AR2244" s="25"/>
      <c r="AS2244" s="25"/>
      <c r="AT2244" s="25"/>
      <c r="AU2244" s="25"/>
      <c r="AV2244" s="25"/>
      <c r="AW2244" s="25"/>
      <c r="AX2244" s="25"/>
    </row>
    <row r="2245" spans="7:50" ht="12.75">
      <c r="G2245" s="49"/>
      <c r="K2245" s="100"/>
      <c r="L2245" s="100"/>
      <c r="M2245" s="106"/>
      <c r="N2245" s="106"/>
      <c r="O2245" s="27"/>
      <c r="P2245" s="27"/>
      <c r="Q2245" s="27"/>
      <c r="R2245" s="27"/>
      <c r="S2245" s="27"/>
      <c r="T2245" s="27"/>
      <c r="U2245" s="27"/>
      <c r="V2245" s="27"/>
      <c r="W2245" s="27"/>
      <c r="X2245" s="27"/>
      <c r="Y2245" s="27"/>
      <c r="Z2245" s="27"/>
      <c r="AA2245" s="27"/>
      <c r="AC2245" s="25"/>
      <c r="AD2245" s="25"/>
      <c r="AE2245" s="25"/>
      <c r="AF2245" s="25"/>
      <c r="AG2245" s="25"/>
      <c r="AH2245" s="25"/>
      <c r="AI2245" s="25"/>
      <c r="AJ2245" s="25"/>
      <c r="AK2245" s="25"/>
      <c r="AL2245" s="25"/>
      <c r="AM2245" s="25"/>
      <c r="AN2245" s="25"/>
      <c r="AO2245" s="25"/>
      <c r="AP2245" s="25"/>
      <c r="AQ2245" s="25"/>
      <c r="AR2245" s="25"/>
      <c r="AS2245" s="25"/>
      <c r="AT2245" s="25"/>
      <c r="AU2245" s="25"/>
      <c r="AV2245" s="25"/>
      <c r="AW2245" s="25"/>
      <c r="AX2245" s="25"/>
    </row>
    <row r="2246" spans="7:50" ht="12.75">
      <c r="G2246" s="49"/>
      <c r="K2246" s="100"/>
      <c r="L2246" s="100"/>
      <c r="M2246" s="106"/>
      <c r="N2246" s="106"/>
      <c r="O2246" s="27"/>
      <c r="P2246" s="27"/>
      <c r="Q2246" s="27"/>
      <c r="R2246" s="27"/>
      <c r="S2246" s="27"/>
      <c r="T2246" s="27"/>
      <c r="U2246" s="27"/>
      <c r="V2246" s="27"/>
      <c r="W2246" s="27"/>
      <c r="X2246" s="27"/>
      <c r="Y2246" s="27"/>
      <c r="Z2246" s="27"/>
      <c r="AA2246" s="27"/>
      <c r="AC2246" s="25"/>
      <c r="AD2246" s="25"/>
      <c r="AE2246" s="25"/>
      <c r="AF2246" s="25"/>
      <c r="AG2246" s="25"/>
      <c r="AH2246" s="25"/>
      <c r="AI2246" s="25"/>
      <c r="AJ2246" s="25"/>
      <c r="AK2246" s="25"/>
      <c r="AL2246" s="25"/>
      <c r="AM2246" s="25"/>
      <c r="AN2246" s="25"/>
      <c r="AO2246" s="25"/>
      <c r="AP2246" s="25"/>
      <c r="AQ2246" s="25"/>
      <c r="AR2246" s="25"/>
      <c r="AS2246" s="25"/>
      <c r="AT2246" s="25"/>
      <c r="AU2246" s="25"/>
      <c r="AV2246" s="25"/>
      <c r="AW2246" s="25"/>
      <c r="AX2246" s="25"/>
    </row>
    <row r="2247" spans="7:50" ht="12.75">
      <c r="G2247" s="49"/>
      <c r="K2247" s="100"/>
      <c r="L2247" s="100"/>
      <c r="M2247" s="106"/>
      <c r="N2247" s="106"/>
      <c r="O2247" s="27"/>
      <c r="P2247" s="27"/>
      <c r="Q2247" s="27"/>
      <c r="R2247" s="27"/>
      <c r="S2247" s="27"/>
      <c r="T2247" s="27"/>
      <c r="U2247" s="27"/>
      <c r="V2247" s="27"/>
      <c r="W2247" s="27"/>
      <c r="X2247" s="27"/>
      <c r="Y2247" s="27"/>
      <c r="Z2247" s="27"/>
      <c r="AA2247" s="27"/>
      <c r="AC2247" s="25"/>
      <c r="AD2247" s="25"/>
      <c r="AE2247" s="25"/>
      <c r="AF2247" s="25"/>
      <c r="AG2247" s="25"/>
      <c r="AH2247" s="25"/>
      <c r="AI2247" s="25"/>
      <c r="AJ2247" s="25"/>
      <c r="AK2247" s="25"/>
      <c r="AL2247" s="25"/>
      <c r="AM2247" s="25"/>
      <c r="AN2247" s="25"/>
      <c r="AO2247" s="25"/>
      <c r="AP2247" s="25"/>
      <c r="AQ2247" s="25"/>
      <c r="AR2247" s="25"/>
      <c r="AS2247" s="25"/>
      <c r="AT2247" s="25"/>
      <c r="AU2247" s="25"/>
      <c r="AV2247" s="25"/>
      <c r="AW2247" s="25"/>
      <c r="AX2247" s="25"/>
    </row>
    <row r="2248" spans="7:50" ht="12.75">
      <c r="G2248" s="49"/>
      <c r="K2248" s="100"/>
      <c r="L2248" s="100"/>
      <c r="M2248" s="106"/>
      <c r="N2248" s="106"/>
      <c r="O2248" s="27"/>
      <c r="P2248" s="27"/>
      <c r="Q2248" s="27"/>
      <c r="R2248" s="27"/>
      <c r="S2248" s="27"/>
      <c r="T2248" s="27"/>
      <c r="U2248" s="27"/>
      <c r="V2248" s="27"/>
      <c r="W2248" s="27"/>
      <c r="X2248" s="27"/>
      <c r="Y2248" s="27"/>
      <c r="Z2248" s="27"/>
      <c r="AA2248" s="27"/>
      <c r="AC2248" s="25"/>
      <c r="AD2248" s="25"/>
      <c r="AE2248" s="25"/>
      <c r="AF2248" s="25"/>
      <c r="AG2248" s="25"/>
      <c r="AH2248" s="25"/>
      <c r="AI2248" s="25"/>
      <c r="AJ2248" s="25"/>
      <c r="AK2248" s="25"/>
      <c r="AL2248" s="25"/>
      <c r="AM2248" s="25"/>
      <c r="AN2248" s="25"/>
      <c r="AO2248" s="25"/>
      <c r="AP2248" s="25"/>
      <c r="AQ2248" s="25"/>
      <c r="AR2248" s="25"/>
      <c r="AS2248" s="25"/>
      <c r="AT2248" s="25"/>
      <c r="AU2248" s="25"/>
      <c r="AV2248" s="25"/>
      <c r="AW2248" s="25"/>
      <c r="AX2248" s="25"/>
    </row>
    <row r="2249" spans="7:50" ht="12.75">
      <c r="G2249" s="49"/>
      <c r="K2249" s="100"/>
      <c r="L2249" s="100"/>
      <c r="M2249" s="106"/>
      <c r="N2249" s="106"/>
      <c r="O2249" s="27"/>
      <c r="P2249" s="27"/>
      <c r="Q2249" s="27"/>
      <c r="R2249" s="27"/>
      <c r="S2249" s="27"/>
      <c r="T2249" s="27"/>
      <c r="U2249" s="27"/>
      <c r="V2249" s="27"/>
      <c r="W2249" s="27"/>
      <c r="X2249" s="27"/>
      <c r="Y2249" s="27"/>
      <c r="Z2249" s="27"/>
      <c r="AA2249" s="27"/>
      <c r="AC2249" s="25"/>
      <c r="AD2249" s="25"/>
      <c r="AE2249" s="25"/>
      <c r="AF2249" s="25"/>
      <c r="AG2249" s="25"/>
      <c r="AH2249" s="25"/>
      <c r="AI2249" s="25"/>
      <c r="AJ2249" s="25"/>
      <c r="AK2249" s="25"/>
      <c r="AL2249" s="25"/>
      <c r="AM2249" s="25"/>
      <c r="AN2249" s="25"/>
      <c r="AO2249" s="25"/>
      <c r="AP2249" s="25"/>
      <c r="AQ2249" s="25"/>
      <c r="AR2249" s="25"/>
      <c r="AS2249" s="25"/>
      <c r="AT2249" s="25"/>
      <c r="AU2249" s="25"/>
      <c r="AV2249" s="25"/>
      <c r="AW2249" s="25"/>
      <c r="AX2249" s="25"/>
    </row>
    <row r="2250" spans="7:50" ht="12.75">
      <c r="G2250" s="49"/>
      <c r="K2250" s="100"/>
      <c r="L2250" s="100"/>
      <c r="M2250" s="106"/>
      <c r="N2250" s="106"/>
      <c r="O2250" s="27"/>
      <c r="P2250" s="27"/>
      <c r="Q2250" s="27"/>
      <c r="R2250" s="27"/>
      <c r="S2250" s="27"/>
      <c r="T2250" s="27"/>
      <c r="U2250" s="27"/>
      <c r="V2250" s="27"/>
      <c r="W2250" s="27"/>
      <c r="X2250" s="27"/>
      <c r="Y2250" s="27"/>
      <c r="Z2250" s="27"/>
      <c r="AA2250" s="27"/>
      <c r="AC2250" s="25"/>
      <c r="AD2250" s="25"/>
      <c r="AE2250" s="25"/>
      <c r="AF2250" s="25"/>
      <c r="AG2250" s="25"/>
      <c r="AH2250" s="25"/>
      <c r="AI2250" s="25"/>
      <c r="AJ2250" s="25"/>
      <c r="AK2250" s="25"/>
      <c r="AL2250" s="25"/>
      <c r="AM2250" s="25"/>
      <c r="AN2250" s="25"/>
      <c r="AO2250" s="25"/>
      <c r="AP2250" s="25"/>
      <c r="AQ2250" s="25"/>
      <c r="AR2250" s="25"/>
      <c r="AS2250" s="25"/>
      <c r="AT2250" s="25"/>
      <c r="AU2250" s="25"/>
      <c r="AV2250" s="25"/>
      <c r="AW2250" s="25"/>
      <c r="AX2250" s="25"/>
    </row>
    <row r="2251" spans="7:50" ht="12.75">
      <c r="G2251" s="49"/>
      <c r="K2251" s="100"/>
      <c r="L2251" s="100"/>
      <c r="M2251" s="106"/>
      <c r="N2251" s="106"/>
      <c r="O2251" s="27"/>
      <c r="P2251" s="27"/>
      <c r="Q2251" s="27"/>
      <c r="R2251" s="27"/>
      <c r="S2251" s="27"/>
      <c r="T2251" s="27"/>
      <c r="U2251" s="27"/>
      <c r="V2251" s="27"/>
      <c r="W2251" s="27"/>
      <c r="X2251" s="27"/>
      <c r="Y2251" s="27"/>
      <c r="Z2251" s="27"/>
      <c r="AA2251" s="27"/>
      <c r="AC2251" s="25"/>
      <c r="AD2251" s="25"/>
      <c r="AE2251" s="25"/>
      <c r="AF2251" s="25"/>
      <c r="AG2251" s="25"/>
      <c r="AH2251" s="25"/>
      <c r="AI2251" s="25"/>
      <c r="AJ2251" s="25"/>
      <c r="AK2251" s="25"/>
      <c r="AL2251" s="25"/>
      <c r="AM2251" s="25"/>
      <c r="AN2251" s="25"/>
      <c r="AO2251" s="25"/>
      <c r="AP2251" s="25"/>
      <c r="AQ2251" s="25"/>
      <c r="AR2251" s="25"/>
      <c r="AS2251" s="25"/>
      <c r="AT2251" s="25"/>
      <c r="AU2251" s="25"/>
      <c r="AV2251" s="25"/>
      <c r="AW2251" s="25"/>
      <c r="AX2251" s="25"/>
    </row>
    <row r="2252" spans="7:50" ht="12.75">
      <c r="G2252" s="49"/>
      <c r="K2252" s="100"/>
      <c r="L2252" s="100"/>
      <c r="M2252" s="106"/>
      <c r="N2252" s="106"/>
      <c r="O2252" s="27"/>
      <c r="P2252" s="27"/>
      <c r="Q2252" s="27"/>
      <c r="R2252" s="27"/>
      <c r="S2252" s="27"/>
      <c r="T2252" s="27"/>
      <c r="U2252" s="27"/>
      <c r="V2252" s="27"/>
      <c r="W2252" s="27"/>
      <c r="X2252" s="27"/>
      <c r="Y2252" s="27"/>
      <c r="Z2252" s="27"/>
      <c r="AA2252" s="27"/>
      <c r="AC2252" s="25"/>
      <c r="AD2252" s="25"/>
      <c r="AE2252" s="25"/>
      <c r="AF2252" s="25"/>
      <c r="AG2252" s="25"/>
      <c r="AH2252" s="25"/>
      <c r="AI2252" s="25"/>
      <c r="AJ2252" s="25"/>
      <c r="AK2252" s="25"/>
      <c r="AL2252" s="25"/>
      <c r="AM2252" s="25"/>
      <c r="AN2252" s="25"/>
      <c r="AO2252" s="25"/>
      <c r="AP2252" s="25"/>
      <c r="AQ2252" s="25"/>
      <c r="AR2252" s="25"/>
      <c r="AS2252" s="25"/>
      <c r="AT2252" s="25"/>
      <c r="AU2252" s="25"/>
      <c r="AV2252" s="25"/>
      <c r="AW2252" s="25"/>
      <c r="AX2252" s="25"/>
    </row>
    <row r="2253" spans="7:50" ht="12.75">
      <c r="G2253" s="49"/>
      <c r="K2253" s="100"/>
      <c r="L2253" s="100"/>
      <c r="M2253" s="106"/>
      <c r="N2253" s="106"/>
      <c r="O2253" s="27"/>
      <c r="P2253" s="27"/>
      <c r="Q2253" s="27"/>
      <c r="R2253" s="27"/>
      <c r="S2253" s="27"/>
      <c r="T2253" s="27"/>
      <c r="U2253" s="27"/>
      <c r="V2253" s="27"/>
      <c r="W2253" s="27"/>
      <c r="X2253" s="27"/>
      <c r="Y2253" s="27"/>
      <c r="Z2253" s="27"/>
      <c r="AA2253" s="27"/>
      <c r="AC2253" s="25"/>
      <c r="AD2253" s="25"/>
      <c r="AE2253" s="25"/>
      <c r="AF2253" s="25"/>
      <c r="AG2253" s="25"/>
      <c r="AH2253" s="25"/>
      <c r="AI2253" s="25"/>
      <c r="AJ2253" s="25"/>
      <c r="AK2253" s="25"/>
      <c r="AL2253" s="25"/>
      <c r="AM2253" s="25"/>
      <c r="AN2253" s="25"/>
      <c r="AO2253" s="25"/>
      <c r="AP2253" s="25"/>
      <c r="AQ2253" s="25"/>
      <c r="AR2253" s="25"/>
      <c r="AS2253" s="25"/>
      <c r="AT2253" s="25"/>
      <c r="AU2253" s="25"/>
      <c r="AV2253" s="25"/>
      <c r="AW2253" s="25"/>
      <c r="AX2253" s="25"/>
    </row>
    <row r="2254" spans="7:50" ht="12.75">
      <c r="G2254" s="49"/>
      <c r="K2254" s="100"/>
      <c r="L2254" s="100"/>
      <c r="M2254" s="106"/>
      <c r="N2254" s="106"/>
      <c r="O2254" s="27"/>
      <c r="P2254" s="27"/>
      <c r="Q2254" s="27"/>
      <c r="R2254" s="27"/>
      <c r="S2254" s="27"/>
      <c r="T2254" s="27"/>
      <c r="U2254" s="27"/>
      <c r="V2254" s="27"/>
      <c r="W2254" s="27"/>
      <c r="X2254" s="27"/>
      <c r="Y2254" s="27"/>
      <c r="Z2254" s="27"/>
      <c r="AA2254" s="27"/>
      <c r="AC2254" s="25"/>
      <c r="AD2254" s="25"/>
      <c r="AE2254" s="25"/>
      <c r="AF2254" s="25"/>
      <c r="AG2254" s="25"/>
      <c r="AH2254" s="25"/>
      <c r="AI2254" s="25"/>
      <c r="AJ2254" s="25"/>
      <c r="AK2254" s="25"/>
      <c r="AL2254" s="25"/>
      <c r="AM2254" s="25"/>
      <c r="AN2254" s="25"/>
      <c r="AO2254" s="25"/>
      <c r="AP2254" s="25"/>
      <c r="AQ2254" s="25"/>
      <c r="AR2254" s="25"/>
      <c r="AS2254" s="25"/>
      <c r="AT2254" s="25"/>
      <c r="AU2254" s="25"/>
      <c r="AV2254" s="25"/>
      <c r="AW2254" s="25"/>
      <c r="AX2254" s="25"/>
    </row>
    <row r="2255" spans="7:50" ht="12.75">
      <c r="G2255" s="49"/>
      <c r="K2255" s="100"/>
      <c r="L2255" s="100"/>
      <c r="M2255" s="106"/>
      <c r="N2255" s="106"/>
      <c r="O2255" s="27"/>
      <c r="P2255" s="27"/>
      <c r="Q2255" s="27"/>
      <c r="R2255" s="27"/>
      <c r="S2255" s="27"/>
      <c r="T2255" s="27"/>
      <c r="U2255" s="27"/>
      <c r="V2255" s="27"/>
      <c r="W2255" s="27"/>
      <c r="X2255" s="27"/>
      <c r="Y2255" s="27"/>
      <c r="Z2255" s="27"/>
      <c r="AA2255" s="27"/>
      <c r="AC2255" s="25"/>
      <c r="AD2255" s="25"/>
      <c r="AE2255" s="25"/>
      <c r="AF2255" s="25"/>
      <c r="AG2255" s="25"/>
      <c r="AH2255" s="25"/>
      <c r="AI2255" s="25"/>
      <c r="AJ2255" s="25"/>
      <c r="AK2255" s="25"/>
      <c r="AL2255" s="25"/>
      <c r="AM2255" s="25"/>
      <c r="AN2255" s="25"/>
      <c r="AO2255" s="25"/>
      <c r="AP2255" s="25"/>
      <c r="AQ2255" s="25"/>
      <c r="AR2255" s="25"/>
      <c r="AS2255" s="25"/>
      <c r="AT2255" s="25"/>
      <c r="AU2255" s="25"/>
      <c r="AV2255" s="25"/>
      <c r="AW2255" s="25"/>
      <c r="AX2255" s="25"/>
    </row>
    <row r="2256" spans="7:50" ht="12.75">
      <c r="G2256" s="49"/>
      <c r="K2256" s="100"/>
      <c r="L2256" s="100"/>
      <c r="M2256" s="106"/>
      <c r="N2256" s="106"/>
      <c r="O2256" s="27"/>
      <c r="P2256" s="27"/>
      <c r="Q2256" s="27"/>
      <c r="R2256" s="27"/>
      <c r="S2256" s="27"/>
      <c r="T2256" s="27"/>
      <c r="U2256" s="27"/>
      <c r="V2256" s="27"/>
      <c r="W2256" s="27"/>
      <c r="X2256" s="27"/>
      <c r="Y2256" s="27"/>
      <c r="Z2256" s="27"/>
      <c r="AA2256" s="27"/>
      <c r="AC2256" s="25"/>
      <c r="AD2256" s="25"/>
      <c r="AE2256" s="25"/>
      <c r="AF2256" s="25"/>
      <c r="AG2256" s="25"/>
      <c r="AH2256" s="25"/>
      <c r="AI2256" s="25"/>
      <c r="AJ2256" s="25"/>
      <c r="AK2256" s="25"/>
      <c r="AL2256" s="25"/>
      <c r="AM2256" s="25"/>
      <c r="AN2256" s="25"/>
      <c r="AO2256" s="25"/>
      <c r="AP2256" s="25"/>
      <c r="AQ2256" s="25"/>
      <c r="AR2256" s="25"/>
      <c r="AS2256" s="25"/>
      <c r="AT2256" s="25"/>
      <c r="AU2256" s="25"/>
      <c r="AV2256" s="25"/>
      <c r="AW2256" s="25"/>
      <c r="AX2256" s="25"/>
    </row>
    <row r="2257" spans="7:50" ht="12.75">
      <c r="G2257" s="49"/>
      <c r="K2257" s="100"/>
      <c r="L2257" s="100"/>
      <c r="M2257" s="106"/>
      <c r="N2257" s="106"/>
      <c r="O2257" s="27"/>
      <c r="P2257" s="27"/>
      <c r="Q2257" s="27"/>
      <c r="R2257" s="27"/>
      <c r="S2257" s="27"/>
      <c r="T2257" s="27"/>
      <c r="U2257" s="27"/>
      <c r="V2257" s="27"/>
      <c r="W2257" s="27"/>
      <c r="X2257" s="27"/>
      <c r="Y2257" s="27"/>
      <c r="Z2257" s="27"/>
      <c r="AA2257" s="27"/>
      <c r="AC2257" s="25"/>
      <c r="AD2257" s="25"/>
      <c r="AE2257" s="25"/>
      <c r="AF2257" s="25"/>
      <c r="AG2257" s="25"/>
      <c r="AH2257" s="25"/>
      <c r="AI2257" s="25"/>
      <c r="AJ2257" s="25"/>
      <c r="AK2257" s="25"/>
      <c r="AL2257" s="25"/>
      <c r="AM2257" s="25"/>
      <c r="AN2257" s="25"/>
      <c r="AO2257" s="25"/>
      <c r="AP2257" s="25"/>
      <c r="AQ2257" s="25"/>
      <c r="AR2257" s="25"/>
      <c r="AS2257" s="25"/>
      <c r="AT2257" s="25"/>
      <c r="AU2257" s="25"/>
      <c r="AV2257" s="25"/>
      <c r="AW2257" s="25"/>
      <c r="AX2257" s="25"/>
    </row>
    <row r="2258" spans="7:50" ht="12.75">
      <c r="G2258" s="49"/>
      <c r="K2258" s="100"/>
      <c r="L2258" s="100"/>
      <c r="M2258" s="106"/>
      <c r="N2258" s="106"/>
      <c r="O2258" s="27"/>
      <c r="P2258" s="27"/>
      <c r="Q2258" s="27"/>
      <c r="R2258" s="27"/>
      <c r="S2258" s="27"/>
      <c r="T2258" s="27"/>
      <c r="U2258" s="27"/>
      <c r="V2258" s="27"/>
      <c r="W2258" s="27"/>
      <c r="X2258" s="27"/>
      <c r="Y2258" s="27"/>
      <c r="Z2258" s="27"/>
      <c r="AA2258" s="27"/>
      <c r="AC2258" s="25"/>
      <c r="AD2258" s="25"/>
      <c r="AE2258" s="25"/>
      <c r="AF2258" s="25"/>
      <c r="AG2258" s="25"/>
      <c r="AH2258" s="25"/>
      <c r="AI2258" s="25"/>
      <c r="AJ2258" s="25"/>
      <c r="AK2258" s="25"/>
      <c r="AL2258" s="25"/>
      <c r="AM2258" s="25"/>
      <c r="AN2258" s="25"/>
      <c r="AO2258" s="25"/>
      <c r="AP2258" s="25"/>
      <c r="AQ2258" s="25"/>
      <c r="AR2258" s="25"/>
      <c r="AS2258" s="25"/>
      <c r="AT2258" s="25"/>
      <c r="AU2258" s="25"/>
      <c r="AV2258" s="25"/>
      <c r="AW2258" s="25"/>
      <c r="AX2258" s="25"/>
    </row>
    <row r="2259" spans="7:50" ht="12.75">
      <c r="G2259" s="49"/>
      <c r="K2259" s="100"/>
      <c r="L2259" s="100"/>
      <c r="M2259" s="106"/>
      <c r="N2259" s="106"/>
      <c r="O2259" s="27"/>
      <c r="P2259" s="27"/>
      <c r="Q2259" s="27"/>
      <c r="R2259" s="27"/>
      <c r="S2259" s="27"/>
      <c r="T2259" s="27"/>
      <c r="U2259" s="27"/>
      <c r="V2259" s="27"/>
      <c r="W2259" s="27"/>
      <c r="X2259" s="27"/>
      <c r="Y2259" s="27"/>
      <c r="Z2259" s="27"/>
      <c r="AA2259" s="27"/>
      <c r="AC2259" s="25"/>
      <c r="AD2259" s="25"/>
      <c r="AE2259" s="25"/>
      <c r="AF2259" s="25"/>
      <c r="AG2259" s="25"/>
      <c r="AH2259" s="25"/>
      <c r="AI2259" s="25"/>
      <c r="AJ2259" s="25"/>
      <c r="AK2259" s="25"/>
      <c r="AL2259" s="25"/>
      <c r="AM2259" s="25"/>
      <c r="AN2259" s="25"/>
      <c r="AO2259" s="25"/>
      <c r="AP2259" s="25"/>
      <c r="AQ2259" s="25"/>
      <c r="AR2259" s="25"/>
      <c r="AS2259" s="25"/>
      <c r="AT2259" s="25"/>
      <c r="AU2259" s="25"/>
      <c r="AV2259" s="25"/>
      <c r="AW2259" s="25"/>
      <c r="AX2259" s="25"/>
    </row>
    <row r="2260" spans="7:50" ht="12.75">
      <c r="G2260" s="49"/>
      <c r="K2260" s="100"/>
      <c r="L2260" s="100"/>
      <c r="M2260" s="106"/>
      <c r="N2260" s="106"/>
      <c r="O2260" s="27"/>
      <c r="P2260" s="27"/>
      <c r="Q2260" s="27"/>
      <c r="R2260" s="27"/>
      <c r="S2260" s="27"/>
      <c r="T2260" s="27"/>
      <c r="U2260" s="27"/>
      <c r="V2260" s="27"/>
      <c r="W2260" s="27"/>
      <c r="X2260" s="27"/>
      <c r="Y2260" s="27"/>
      <c r="Z2260" s="27"/>
      <c r="AA2260" s="27"/>
      <c r="AC2260" s="25"/>
      <c r="AD2260" s="25"/>
      <c r="AE2260" s="25"/>
      <c r="AF2260" s="25"/>
      <c r="AG2260" s="25"/>
      <c r="AH2260" s="25"/>
      <c r="AI2260" s="25"/>
      <c r="AJ2260" s="25"/>
      <c r="AK2260" s="25"/>
      <c r="AL2260" s="25"/>
      <c r="AM2260" s="25"/>
      <c r="AN2260" s="25"/>
      <c r="AO2260" s="25"/>
      <c r="AP2260" s="25"/>
      <c r="AQ2260" s="25"/>
      <c r="AR2260" s="25"/>
      <c r="AS2260" s="25"/>
      <c r="AT2260" s="25"/>
      <c r="AU2260" s="25"/>
      <c r="AV2260" s="25"/>
      <c r="AW2260" s="25"/>
      <c r="AX2260" s="25"/>
    </row>
    <row r="2261" spans="7:50" ht="12.75">
      <c r="G2261" s="49"/>
      <c r="K2261" s="100"/>
      <c r="L2261" s="100"/>
      <c r="M2261" s="106"/>
      <c r="N2261" s="106"/>
      <c r="O2261" s="27"/>
      <c r="P2261" s="27"/>
      <c r="Q2261" s="27"/>
      <c r="R2261" s="27"/>
      <c r="S2261" s="27"/>
      <c r="T2261" s="27"/>
      <c r="U2261" s="27"/>
      <c r="V2261" s="27"/>
      <c r="W2261" s="27"/>
      <c r="X2261" s="27"/>
      <c r="Y2261" s="27"/>
      <c r="Z2261" s="27"/>
      <c r="AA2261" s="27"/>
      <c r="AC2261" s="25"/>
      <c r="AD2261" s="25"/>
      <c r="AE2261" s="25"/>
      <c r="AF2261" s="25"/>
      <c r="AG2261" s="25"/>
      <c r="AH2261" s="25"/>
      <c r="AI2261" s="25"/>
      <c r="AJ2261" s="25"/>
      <c r="AK2261" s="25"/>
      <c r="AL2261" s="25"/>
      <c r="AM2261" s="25"/>
      <c r="AN2261" s="25"/>
      <c r="AO2261" s="25"/>
      <c r="AP2261" s="25"/>
      <c r="AQ2261" s="25"/>
      <c r="AR2261" s="25"/>
      <c r="AS2261" s="25"/>
      <c r="AT2261" s="25"/>
      <c r="AU2261" s="25"/>
      <c r="AV2261" s="25"/>
      <c r="AW2261" s="25"/>
      <c r="AX2261" s="25"/>
    </row>
    <row r="2262" spans="7:50" ht="12.75">
      <c r="G2262" s="49"/>
      <c r="K2262" s="100"/>
      <c r="L2262" s="100"/>
      <c r="M2262" s="106"/>
      <c r="N2262" s="106"/>
      <c r="O2262" s="27"/>
      <c r="P2262" s="27"/>
      <c r="Q2262" s="27"/>
      <c r="R2262" s="27"/>
      <c r="S2262" s="27"/>
      <c r="T2262" s="27"/>
      <c r="U2262" s="27"/>
      <c r="V2262" s="27"/>
      <c r="W2262" s="27"/>
      <c r="X2262" s="27"/>
      <c r="Y2262" s="27"/>
      <c r="Z2262" s="27"/>
      <c r="AA2262" s="27"/>
      <c r="AC2262" s="25"/>
      <c r="AD2262" s="25"/>
      <c r="AE2262" s="25"/>
      <c r="AF2262" s="25"/>
      <c r="AG2262" s="25"/>
      <c r="AH2262" s="25"/>
      <c r="AI2262" s="25"/>
      <c r="AJ2262" s="25"/>
      <c r="AK2262" s="25"/>
      <c r="AL2262" s="25"/>
      <c r="AM2262" s="25"/>
      <c r="AN2262" s="25"/>
      <c r="AO2262" s="25"/>
      <c r="AP2262" s="25"/>
      <c r="AQ2262" s="25"/>
      <c r="AR2262" s="25"/>
      <c r="AS2262" s="25"/>
      <c r="AT2262" s="25"/>
      <c r="AU2262" s="25"/>
      <c r="AV2262" s="25"/>
      <c r="AW2262" s="25"/>
      <c r="AX2262" s="25"/>
    </row>
    <row r="2263" spans="7:50" ht="12.75">
      <c r="G2263" s="49"/>
      <c r="K2263" s="100"/>
      <c r="L2263" s="100"/>
      <c r="M2263" s="106"/>
      <c r="N2263" s="106"/>
      <c r="O2263" s="27"/>
      <c r="P2263" s="27"/>
      <c r="Q2263" s="27"/>
      <c r="R2263" s="27"/>
      <c r="S2263" s="27"/>
      <c r="T2263" s="27"/>
      <c r="U2263" s="27"/>
      <c r="V2263" s="27"/>
      <c r="W2263" s="27"/>
      <c r="X2263" s="27"/>
      <c r="Y2263" s="27"/>
      <c r="Z2263" s="27"/>
      <c r="AA2263" s="27"/>
      <c r="AC2263" s="25"/>
      <c r="AD2263" s="25"/>
      <c r="AE2263" s="25"/>
      <c r="AF2263" s="25"/>
      <c r="AG2263" s="25"/>
      <c r="AH2263" s="25"/>
      <c r="AI2263" s="25"/>
      <c r="AJ2263" s="25"/>
      <c r="AK2263" s="25"/>
      <c r="AL2263" s="25"/>
      <c r="AM2263" s="25"/>
      <c r="AN2263" s="25"/>
      <c r="AO2263" s="25"/>
      <c r="AP2263" s="25"/>
      <c r="AQ2263" s="25"/>
      <c r="AR2263" s="25"/>
      <c r="AS2263" s="25"/>
      <c r="AT2263" s="25"/>
      <c r="AU2263" s="25"/>
      <c r="AV2263" s="25"/>
      <c r="AW2263" s="25"/>
      <c r="AX2263" s="25"/>
    </row>
    <row r="2264" spans="7:50" ht="12.75">
      <c r="G2264" s="49"/>
      <c r="K2264" s="100"/>
      <c r="L2264" s="100"/>
      <c r="M2264" s="106"/>
      <c r="N2264" s="106"/>
      <c r="O2264" s="27"/>
      <c r="P2264" s="27"/>
      <c r="Q2264" s="27"/>
      <c r="R2264" s="27"/>
      <c r="S2264" s="27"/>
      <c r="T2264" s="27"/>
      <c r="U2264" s="27"/>
      <c r="V2264" s="27"/>
      <c r="W2264" s="27"/>
      <c r="X2264" s="27"/>
      <c r="Y2264" s="27"/>
      <c r="Z2264" s="27"/>
      <c r="AA2264" s="27"/>
      <c r="AC2264" s="25"/>
      <c r="AD2264" s="25"/>
      <c r="AE2264" s="25"/>
      <c r="AF2264" s="25"/>
      <c r="AG2264" s="25"/>
      <c r="AH2264" s="25"/>
      <c r="AI2264" s="25"/>
      <c r="AJ2264" s="25"/>
      <c r="AK2264" s="25"/>
      <c r="AL2264" s="25"/>
      <c r="AM2264" s="25"/>
      <c r="AN2264" s="25"/>
      <c r="AO2264" s="25"/>
      <c r="AP2264" s="25"/>
      <c r="AQ2264" s="25"/>
      <c r="AR2264" s="25"/>
      <c r="AS2264" s="25"/>
      <c r="AT2264" s="25"/>
      <c r="AU2264" s="25"/>
      <c r="AV2264" s="25"/>
      <c r="AW2264" s="25"/>
      <c r="AX2264" s="25"/>
    </row>
    <row r="2265" spans="7:50" ht="12.75">
      <c r="G2265" s="49"/>
      <c r="K2265" s="100"/>
      <c r="L2265" s="100"/>
      <c r="M2265" s="106"/>
      <c r="N2265" s="106"/>
      <c r="O2265" s="27"/>
      <c r="P2265" s="27"/>
      <c r="Q2265" s="27"/>
      <c r="R2265" s="27"/>
      <c r="S2265" s="27"/>
      <c r="T2265" s="27"/>
      <c r="U2265" s="27"/>
      <c r="V2265" s="27"/>
      <c r="W2265" s="27"/>
      <c r="X2265" s="27"/>
      <c r="Y2265" s="27"/>
      <c r="Z2265" s="27"/>
      <c r="AA2265" s="27"/>
      <c r="AC2265" s="25"/>
      <c r="AD2265" s="25"/>
      <c r="AE2265" s="25"/>
      <c r="AF2265" s="25"/>
      <c r="AG2265" s="25"/>
      <c r="AH2265" s="25"/>
      <c r="AI2265" s="25"/>
      <c r="AJ2265" s="25"/>
      <c r="AK2265" s="25"/>
      <c r="AL2265" s="25"/>
      <c r="AM2265" s="25"/>
      <c r="AN2265" s="25"/>
      <c r="AO2265" s="25"/>
      <c r="AP2265" s="25"/>
      <c r="AQ2265" s="25"/>
      <c r="AR2265" s="25"/>
      <c r="AS2265" s="25"/>
      <c r="AT2265" s="25"/>
      <c r="AU2265" s="25"/>
      <c r="AV2265" s="25"/>
      <c r="AW2265" s="25"/>
      <c r="AX2265" s="25"/>
    </row>
    <row r="2266" spans="7:50" ht="12.75">
      <c r="G2266" s="49"/>
      <c r="K2266" s="100"/>
      <c r="L2266" s="100"/>
      <c r="M2266" s="106"/>
      <c r="N2266" s="106"/>
      <c r="O2266" s="27"/>
      <c r="P2266" s="27"/>
      <c r="Q2266" s="27"/>
      <c r="R2266" s="27"/>
      <c r="S2266" s="27"/>
      <c r="T2266" s="27"/>
      <c r="U2266" s="27"/>
      <c r="V2266" s="27"/>
      <c r="W2266" s="27"/>
      <c r="X2266" s="27"/>
      <c r="Y2266" s="27"/>
      <c r="Z2266" s="27"/>
      <c r="AA2266" s="27"/>
      <c r="AC2266" s="25"/>
      <c r="AD2266" s="25"/>
      <c r="AE2266" s="25"/>
      <c r="AF2266" s="25"/>
      <c r="AG2266" s="25"/>
      <c r="AH2266" s="25"/>
      <c r="AI2266" s="25"/>
      <c r="AJ2266" s="25"/>
      <c r="AK2266" s="25"/>
      <c r="AL2266" s="25"/>
      <c r="AM2266" s="25"/>
      <c r="AN2266" s="25"/>
      <c r="AO2266" s="25"/>
      <c r="AP2266" s="25"/>
      <c r="AQ2266" s="25"/>
      <c r="AR2266" s="25"/>
      <c r="AS2266" s="25"/>
      <c r="AT2266" s="25"/>
      <c r="AU2266" s="25"/>
      <c r="AV2266" s="25"/>
      <c r="AW2266" s="25"/>
      <c r="AX2266" s="25"/>
    </row>
    <row r="2267" spans="7:50" ht="12.75">
      <c r="G2267" s="49"/>
      <c r="K2267" s="100"/>
      <c r="L2267" s="100"/>
      <c r="M2267" s="106"/>
      <c r="N2267" s="106"/>
      <c r="O2267" s="27"/>
      <c r="P2267" s="27"/>
      <c r="Q2267" s="27"/>
      <c r="R2267" s="27"/>
      <c r="S2267" s="27"/>
      <c r="T2267" s="27"/>
      <c r="U2267" s="27"/>
      <c r="V2267" s="27"/>
      <c r="W2267" s="27"/>
      <c r="X2267" s="27"/>
      <c r="Y2267" s="27"/>
      <c r="Z2267" s="27"/>
      <c r="AA2267" s="27"/>
      <c r="AC2267" s="25"/>
      <c r="AD2267" s="25"/>
      <c r="AE2267" s="25"/>
      <c r="AF2267" s="25"/>
      <c r="AG2267" s="25"/>
      <c r="AH2267" s="25"/>
      <c r="AI2267" s="25"/>
      <c r="AJ2267" s="25"/>
      <c r="AK2267" s="25"/>
      <c r="AL2267" s="25"/>
      <c r="AM2267" s="25"/>
      <c r="AN2267" s="25"/>
      <c r="AO2267" s="25"/>
      <c r="AP2267" s="25"/>
      <c r="AQ2267" s="25"/>
      <c r="AR2267" s="25"/>
      <c r="AS2267" s="25"/>
      <c r="AT2267" s="25"/>
      <c r="AU2267" s="25"/>
      <c r="AV2267" s="25"/>
      <c r="AW2267" s="25"/>
      <c r="AX2267" s="25"/>
    </row>
    <row r="2268" spans="7:50" ht="12.75">
      <c r="G2268" s="49"/>
      <c r="K2268" s="100"/>
      <c r="L2268" s="100"/>
      <c r="M2268" s="106"/>
      <c r="N2268" s="106"/>
      <c r="O2268" s="27"/>
      <c r="P2268" s="27"/>
      <c r="Q2268" s="27"/>
      <c r="R2268" s="27"/>
      <c r="S2268" s="27"/>
      <c r="T2268" s="27"/>
      <c r="U2268" s="27"/>
      <c r="V2268" s="27"/>
      <c r="W2268" s="27"/>
      <c r="X2268" s="27"/>
      <c r="Y2268" s="27"/>
      <c r="Z2268" s="27"/>
      <c r="AA2268" s="27"/>
      <c r="AC2268" s="25"/>
      <c r="AD2268" s="25"/>
      <c r="AE2268" s="25"/>
      <c r="AF2268" s="25"/>
      <c r="AG2268" s="25"/>
      <c r="AH2268" s="25"/>
      <c r="AI2268" s="25"/>
      <c r="AJ2268" s="25"/>
      <c r="AK2268" s="25"/>
      <c r="AL2268" s="25"/>
      <c r="AM2268" s="25"/>
      <c r="AN2268" s="25"/>
      <c r="AO2268" s="25"/>
      <c r="AP2268" s="25"/>
      <c r="AQ2268" s="25"/>
      <c r="AR2268" s="25"/>
      <c r="AS2268" s="25"/>
      <c r="AT2268" s="25"/>
      <c r="AU2268" s="25"/>
      <c r="AV2268" s="25"/>
      <c r="AW2268" s="25"/>
      <c r="AX2268" s="25"/>
    </row>
    <row r="2269" spans="7:50" ht="12.75">
      <c r="G2269" s="49"/>
      <c r="K2269" s="100"/>
      <c r="L2269" s="100"/>
      <c r="M2269" s="106"/>
      <c r="N2269" s="106"/>
      <c r="O2269" s="27"/>
      <c r="P2269" s="27"/>
      <c r="Q2269" s="27"/>
      <c r="R2269" s="27"/>
      <c r="S2269" s="27"/>
      <c r="T2269" s="27"/>
      <c r="U2269" s="27"/>
      <c r="V2269" s="27"/>
      <c r="W2269" s="27"/>
      <c r="X2269" s="27"/>
      <c r="Y2269" s="27"/>
      <c r="Z2269" s="27"/>
      <c r="AA2269" s="27"/>
      <c r="AC2269" s="25"/>
      <c r="AD2269" s="25"/>
      <c r="AE2269" s="25"/>
      <c r="AF2269" s="25"/>
      <c r="AG2269" s="25"/>
      <c r="AH2269" s="25"/>
      <c r="AI2269" s="25"/>
      <c r="AJ2269" s="25"/>
      <c r="AK2269" s="25"/>
      <c r="AL2269" s="25"/>
      <c r="AM2269" s="25"/>
      <c r="AN2269" s="25"/>
      <c r="AO2269" s="25"/>
      <c r="AP2269" s="25"/>
      <c r="AQ2269" s="25"/>
      <c r="AR2269" s="25"/>
      <c r="AS2269" s="25"/>
      <c r="AT2269" s="25"/>
      <c r="AU2269" s="25"/>
      <c r="AV2269" s="25"/>
      <c r="AW2269" s="25"/>
      <c r="AX2269" s="25"/>
    </row>
    <row r="2270" spans="7:50" ht="12.75">
      <c r="G2270" s="49"/>
      <c r="K2270" s="100"/>
      <c r="L2270" s="100"/>
      <c r="M2270" s="106"/>
      <c r="N2270" s="106"/>
      <c r="O2270" s="27"/>
      <c r="P2270" s="27"/>
      <c r="Q2270" s="27"/>
      <c r="R2270" s="27"/>
      <c r="S2270" s="27"/>
      <c r="T2270" s="27"/>
      <c r="U2270" s="27"/>
      <c r="V2270" s="27"/>
      <c r="W2270" s="27"/>
      <c r="X2270" s="27"/>
      <c r="Y2270" s="27"/>
      <c r="Z2270" s="27"/>
      <c r="AA2270" s="27"/>
      <c r="AC2270" s="25"/>
      <c r="AD2270" s="25"/>
      <c r="AE2270" s="25"/>
      <c r="AF2270" s="25"/>
      <c r="AG2270" s="25"/>
      <c r="AH2270" s="25"/>
      <c r="AI2270" s="25"/>
      <c r="AJ2270" s="25"/>
      <c r="AK2270" s="25"/>
      <c r="AL2270" s="25"/>
      <c r="AM2270" s="25"/>
      <c r="AN2270" s="25"/>
      <c r="AO2270" s="25"/>
      <c r="AP2270" s="25"/>
      <c r="AQ2270" s="25"/>
      <c r="AR2270" s="25"/>
      <c r="AS2270" s="25"/>
      <c r="AT2270" s="25"/>
      <c r="AU2270" s="25"/>
      <c r="AV2270" s="25"/>
      <c r="AW2270" s="25"/>
      <c r="AX2270" s="25"/>
    </row>
    <row r="2271" spans="7:50" ht="12.75">
      <c r="G2271" s="49"/>
      <c r="K2271" s="100"/>
      <c r="L2271" s="100"/>
      <c r="M2271" s="106"/>
      <c r="N2271" s="106"/>
      <c r="O2271" s="27"/>
      <c r="P2271" s="27"/>
      <c r="Q2271" s="27"/>
      <c r="R2271" s="27"/>
      <c r="S2271" s="27"/>
      <c r="T2271" s="27"/>
      <c r="U2271" s="27"/>
      <c r="V2271" s="27"/>
      <c r="W2271" s="27"/>
      <c r="X2271" s="27"/>
      <c r="Y2271" s="27"/>
      <c r="Z2271" s="27"/>
      <c r="AA2271" s="27"/>
      <c r="AC2271" s="25"/>
      <c r="AD2271" s="25"/>
      <c r="AE2271" s="25"/>
      <c r="AF2271" s="25"/>
      <c r="AG2271" s="25"/>
      <c r="AH2271" s="25"/>
      <c r="AI2271" s="25"/>
      <c r="AJ2271" s="25"/>
      <c r="AK2271" s="25"/>
      <c r="AL2271" s="25"/>
      <c r="AM2271" s="25"/>
      <c r="AN2271" s="25"/>
      <c r="AO2271" s="25"/>
      <c r="AP2271" s="25"/>
      <c r="AQ2271" s="25"/>
      <c r="AR2271" s="25"/>
      <c r="AS2271" s="25"/>
      <c r="AT2271" s="25"/>
      <c r="AU2271" s="25"/>
      <c r="AV2271" s="25"/>
      <c r="AW2271" s="25"/>
      <c r="AX2271" s="25"/>
    </row>
    <row r="2272" spans="7:50" ht="12.75">
      <c r="G2272" s="49"/>
      <c r="K2272" s="100"/>
      <c r="L2272" s="100"/>
      <c r="M2272" s="106"/>
      <c r="N2272" s="106"/>
      <c r="O2272" s="27"/>
      <c r="P2272" s="27"/>
      <c r="Q2272" s="27"/>
      <c r="R2272" s="27"/>
      <c r="S2272" s="27"/>
      <c r="T2272" s="27"/>
      <c r="U2272" s="27"/>
      <c r="V2272" s="27"/>
      <c r="W2272" s="27"/>
      <c r="X2272" s="27"/>
      <c r="Y2272" s="27"/>
      <c r="Z2272" s="27"/>
      <c r="AA2272" s="27"/>
      <c r="AC2272" s="25"/>
      <c r="AD2272" s="25"/>
      <c r="AE2272" s="25"/>
      <c r="AF2272" s="25"/>
      <c r="AG2272" s="25"/>
      <c r="AH2272" s="25"/>
      <c r="AI2272" s="25"/>
      <c r="AJ2272" s="25"/>
      <c r="AK2272" s="25"/>
      <c r="AL2272" s="25"/>
      <c r="AM2272" s="25"/>
      <c r="AN2272" s="25"/>
      <c r="AO2272" s="25"/>
      <c r="AP2272" s="25"/>
      <c r="AQ2272" s="25"/>
      <c r="AR2272" s="25"/>
      <c r="AS2272" s="25"/>
      <c r="AT2272" s="25"/>
      <c r="AU2272" s="25"/>
      <c r="AV2272" s="25"/>
      <c r="AW2272" s="25"/>
      <c r="AX2272" s="25"/>
    </row>
    <row r="2273" spans="7:50" ht="12.75">
      <c r="G2273" s="49"/>
      <c r="K2273" s="100"/>
      <c r="L2273" s="100"/>
      <c r="M2273" s="106"/>
      <c r="N2273" s="106"/>
      <c r="O2273" s="27"/>
      <c r="P2273" s="27"/>
      <c r="Q2273" s="27"/>
      <c r="R2273" s="27"/>
      <c r="S2273" s="27"/>
      <c r="T2273" s="27"/>
      <c r="U2273" s="27"/>
      <c r="V2273" s="27"/>
      <c r="W2273" s="27"/>
      <c r="X2273" s="27"/>
      <c r="Y2273" s="27"/>
      <c r="Z2273" s="27"/>
      <c r="AA2273" s="27"/>
      <c r="AC2273" s="25"/>
      <c r="AD2273" s="25"/>
      <c r="AE2273" s="25"/>
      <c r="AF2273" s="25"/>
      <c r="AG2273" s="25"/>
      <c r="AH2273" s="25"/>
      <c r="AI2273" s="25"/>
      <c r="AJ2273" s="25"/>
      <c r="AK2273" s="25"/>
      <c r="AL2273" s="25"/>
      <c r="AM2273" s="25"/>
      <c r="AN2273" s="25"/>
      <c r="AO2273" s="25"/>
      <c r="AP2273" s="25"/>
      <c r="AQ2273" s="25"/>
      <c r="AR2273" s="25"/>
      <c r="AS2273" s="25"/>
      <c r="AT2273" s="25"/>
      <c r="AU2273" s="25"/>
      <c r="AV2273" s="25"/>
      <c r="AW2273" s="25"/>
      <c r="AX2273" s="25"/>
    </row>
    <row r="2274" spans="7:50" ht="12.75">
      <c r="G2274" s="49"/>
      <c r="K2274" s="100"/>
      <c r="L2274" s="100"/>
      <c r="M2274" s="106"/>
      <c r="N2274" s="106"/>
      <c r="O2274" s="27"/>
      <c r="P2274" s="27"/>
      <c r="Q2274" s="27"/>
      <c r="R2274" s="27"/>
      <c r="S2274" s="27"/>
      <c r="T2274" s="27"/>
      <c r="U2274" s="27"/>
      <c r="V2274" s="27"/>
      <c r="W2274" s="27"/>
      <c r="X2274" s="27"/>
      <c r="Y2274" s="27"/>
      <c r="Z2274" s="27"/>
      <c r="AA2274" s="27"/>
      <c r="AC2274" s="25"/>
      <c r="AD2274" s="25"/>
      <c r="AE2274" s="25"/>
      <c r="AF2274" s="25"/>
      <c r="AG2274" s="25"/>
      <c r="AH2274" s="25"/>
      <c r="AI2274" s="25"/>
      <c r="AJ2274" s="25"/>
      <c r="AK2274" s="25"/>
      <c r="AL2274" s="25"/>
      <c r="AM2274" s="25"/>
      <c r="AN2274" s="25"/>
      <c r="AO2274" s="25"/>
      <c r="AP2274" s="25"/>
      <c r="AQ2274" s="25"/>
      <c r="AR2274" s="25"/>
      <c r="AS2274" s="25"/>
      <c r="AT2274" s="25"/>
      <c r="AU2274" s="25"/>
      <c r="AV2274" s="25"/>
      <c r="AW2274" s="25"/>
      <c r="AX2274" s="25"/>
    </row>
    <row r="2275" spans="7:50" ht="12.75">
      <c r="G2275" s="49"/>
      <c r="K2275" s="100"/>
      <c r="L2275" s="100"/>
      <c r="M2275" s="106"/>
      <c r="N2275" s="106"/>
      <c r="O2275" s="27"/>
      <c r="P2275" s="27"/>
      <c r="Q2275" s="27"/>
      <c r="R2275" s="27"/>
      <c r="S2275" s="27"/>
      <c r="T2275" s="27"/>
      <c r="U2275" s="27"/>
      <c r="V2275" s="27"/>
      <c r="W2275" s="27"/>
      <c r="X2275" s="27"/>
      <c r="Y2275" s="27"/>
      <c r="Z2275" s="27"/>
      <c r="AA2275" s="27"/>
      <c r="AC2275" s="25"/>
      <c r="AD2275" s="25"/>
      <c r="AE2275" s="25"/>
      <c r="AF2275" s="25"/>
      <c r="AG2275" s="25"/>
      <c r="AH2275" s="25"/>
      <c r="AI2275" s="25"/>
      <c r="AJ2275" s="25"/>
      <c r="AK2275" s="25"/>
      <c r="AL2275" s="25"/>
      <c r="AM2275" s="25"/>
      <c r="AN2275" s="25"/>
      <c r="AO2275" s="25"/>
      <c r="AP2275" s="25"/>
      <c r="AQ2275" s="25"/>
      <c r="AR2275" s="25"/>
      <c r="AS2275" s="25"/>
      <c r="AT2275" s="25"/>
      <c r="AU2275" s="25"/>
      <c r="AV2275" s="25"/>
      <c r="AW2275" s="25"/>
      <c r="AX2275" s="25"/>
    </row>
    <row r="2276" spans="7:50" ht="12.75">
      <c r="G2276" s="49"/>
      <c r="K2276" s="100"/>
      <c r="L2276" s="100"/>
      <c r="M2276" s="106"/>
      <c r="N2276" s="106"/>
      <c r="O2276" s="27"/>
      <c r="P2276" s="27"/>
      <c r="Q2276" s="27"/>
      <c r="R2276" s="27"/>
      <c r="S2276" s="27"/>
      <c r="T2276" s="27"/>
      <c r="U2276" s="27"/>
      <c r="V2276" s="27"/>
      <c r="W2276" s="27"/>
      <c r="X2276" s="27"/>
      <c r="Y2276" s="27"/>
      <c r="Z2276" s="27"/>
      <c r="AA2276" s="27"/>
      <c r="AC2276" s="25"/>
      <c r="AD2276" s="25"/>
      <c r="AE2276" s="25"/>
      <c r="AF2276" s="25"/>
      <c r="AG2276" s="25"/>
      <c r="AH2276" s="25"/>
      <c r="AI2276" s="25"/>
      <c r="AJ2276" s="25"/>
      <c r="AK2276" s="25"/>
      <c r="AL2276" s="25"/>
      <c r="AM2276" s="25"/>
      <c r="AN2276" s="25"/>
      <c r="AO2276" s="25"/>
      <c r="AP2276" s="25"/>
      <c r="AQ2276" s="25"/>
      <c r="AR2276" s="25"/>
      <c r="AS2276" s="25"/>
      <c r="AT2276" s="25"/>
      <c r="AU2276" s="25"/>
      <c r="AV2276" s="25"/>
      <c r="AW2276" s="25"/>
      <c r="AX2276" s="25"/>
    </row>
    <row r="2277" spans="7:50" ht="12.75">
      <c r="G2277" s="49"/>
      <c r="K2277" s="100"/>
      <c r="L2277" s="100"/>
      <c r="M2277" s="106"/>
      <c r="N2277" s="106"/>
      <c r="O2277" s="27"/>
      <c r="P2277" s="27"/>
      <c r="Q2277" s="27"/>
      <c r="R2277" s="27"/>
      <c r="S2277" s="27"/>
      <c r="T2277" s="27"/>
      <c r="U2277" s="27"/>
      <c r="V2277" s="27"/>
      <c r="W2277" s="27"/>
      <c r="X2277" s="27"/>
      <c r="Y2277" s="27"/>
      <c r="Z2277" s="27"/>
      <c r="AA2277" s="27"/>
      <c r="AC2277" s="25"/>
      <c r="AD2277" s="25"/>
      <c r="AE2277" s="25"/>
      <c r="AF2277" s="25"/>
      <c r="AG2277" s="25"/>
      <c r="AH2277" s="25"/>
      <c r="AI2277" s="25"/>
      <c r="AJ2277" s="25"/>
      <c r="AK2277" s="25"/>
      <c r="AL2277" s="25"/>
      <c r="AM2277" s="25"/>
      <c r="AN2277" s="25"/>
      <c r="AO2277" s="25"/>
      <c r="AP2277" s="25"/>
      <c r="AQ2277" s="25"/>
      <c r="AR2277" s="25"/>
      <c r="AS2277" s="25"/>
      <c r="AT2277" s="25"/>
      <c r="AU2277" s="25"/>
      <c r="AV2277" s="25"/>
      <c r="AW2277" s="25"/>
      <c r="AX2277" s="25"/>
    </row>
    <row r="2278" spans="7:50" ht="12.75">
      <c r="G2278" s="49"/>
      <c r="K2278" s="100"/>
      <c r="L2278" s="100"/>
      <c r="M2278" s="106"/>
      <c r="N2278" s="106"/>
      <c r="O2278" s="27"/>
      <c r="P2278" s="27"/>
      <c r="Q2278" s="27"/>
      <c r="R2278" s="27"/>
      <c r="S2278" s="27"/>
      <c r="T2278" s="27"/>
      <c r="U2278" s="27"/>
      <c r="V2278" s="27"/>
      <c r="W2278" s="27"/>
      <c r="X2278" s="27"/>
      <c r="Y2278" s="27"/>
      <c r="Z2278" s="27"/>
      <c r="AA2278" s="27"/>
      <c r="AC2278" s="25"/>
      <c r="AD2278" s="25"/>
      <c r="AE2278" s="25"/>
      <c r="AF2278" s="25"/>
      <c r="AG2278" s="25"/>
      <c r="AH2278" s="25"/>
      <c r="AI2278" s="25"/>
      <c r="AJ2278" s="25"/>
      <c r="AK2278" s="25"/>
      <c r="AL2278" s="25"/>
      <c r="AM2278" s="25"/>
      <c r="AN2278" s="25"/>
      <c r="AO2278" s="25"/>
      <c r="AP2278" s="25"/>
      <c r="AQ2278" s="25"/>
      <c r="AR2278" s="25"/>
      <c r="AS2278" s="25"/>
      <c r="AT2278" s="25"/>
      <c r="AU2278" s="25"/>
      <c r="AV2278" s="25"/>
      <c r="AW2278" s="25"/>
      <c r="AX2278" s="25"/>
    </row>
    <row r="2279" spans="7:50" ht="12.75">
      <c r="G2279" s="49"/>
      <c r="K2279" s="100"/>
      <c r="L2279" s="100"/>
      <c r="M2279" s="106"/>
      <c r="N2279" s="106"/>
      <c r="O2279" s="27"/>
      <c r="P2279" s="27"/>
      <c r="Q2279" s="27"/>
      <c r="R2279" s="27"/>
      <c r="S2279" s="27"/>
      <c r="T2279" s="27"/>
      <c r="U2279" s="27"/>
      <c r="V2279" s="27"/>
      <c r="W2279" s="27"/>
      <c r="X2279" s="27"/>
      <c r="Y2279" s="27"/>
      <c r="Z2279" s="27"/>
      <c r="AA2279" s="27"/>
      <c r="AC2279" s="25"/>
      <c r="AD2279" s="25"/>
      <c r="AE2279" s="25"/>
      <c r="AF2279" s="25"/>
      <c r="AG2279" s="25"/>
      <c r="AH2279" s="25"/>
      <c r="AI2279" s="25"/>
      <c r="AJ2279" s="25"/>
      <c r="AK2279" s="25"/>
      <c r="AL2279" s="25"/>
      <c r="AM2279" s="25"/>
      <c r="AN2279" s="25"/>
      <c r="AO2279" s="25"/>
      <c r="AP2279" s="25"/>
      <c r="AQ2279" s="25"/>
      <c r="AR2279" s="25"/>
      <c r="AS2279" s="25"/>
      <c r="AT2279" s="25"/>
      <c r="AU2279" s="25"/>
      <c r="AV2279" s="25"/>
      <c r="AW2279" s="25"/>
      <c r="AX2279" s="25"/>
    </row>
    <row r="2280" spans="7:50" ht="12.75">
      <c r="G2280" s="49"/>
      <c r="K2280" s="100"/>
      <c r="L2280" s="100"/>
      <c r="M2280" s="106"/>
      <c r="N2280" s="106"/>
      <c r="O2280" s="27"/>
      <c r="P2280" s="27"/>
      <c r="Q2280" s="27"/>
      <c r="R2280" s="27"/>
      <c r="S2280" s="27"/>
      <c r="T2280" s="27"/>
      <c r="U2280" s="27"/>
      <c r="V2280" s="27"/>
      <c r="W2280" s="27"/>
      <c r="X2280" s="27"/>
      <c r="Y2280" s="27"/>
      <c r="Z2280" s="27"/>
      <c r="AA2280" s="27"/>
      <c r="AC2280" s="25"/>
      <c r="AD2280" s="25"/>
      <c r="AE2280" s="25"/>
      <c r="AF2280" s="25"/>
      <c r="AG2280" s="25"/>
      <c r="AH2280" s="25"/>
      <c r="AI2280" s="25"/>
      <c r="AJ2280" s="25"/>
      <c r="AK2280" s="25"/>
      <c r="AL2280" s="25"/>
      <c r="AM2280" s="25"/>
      <c r="AN2280" s="25"/>
      <c r="AO2280" s="25"/>
      <c r="AP2280" s="25"/>
      <c r="AQ2280" s="25"/>
      <c r="AR2280" s="25"/>
      <c r="AS2280" s="25"/>
      <c r="AT2280" s="25"/>
      <c r="AU2280" s="25"/>
      <c r="AV2280" s="25"/>
      <c r="AW2280" s="25"/>
      <c r="AX2280" s="25"/>
    </row>
    <row r="2281" spans="7:50" ht="12.75">
      <c r="G2281" s="49"/>
      <c r="K2281" s="100"/>
      <c r="L2281" s="100"/>
      <c r="M2281" s="106"/>
      <c r="N2281" s="106"/>
      <c r="O2281" s="27"/>
      <c r="P2281" s="27"/>
      <c r="Q2281" s="27"/>
      <c r="R2281" s="27"/>
      <c r="S2281" s="27"/>
      <c r="T2281" s="27"/>
      <c r="U2281" s="27"/>
      <c r="V2281" s="27"/>
      <c r="W2281" s="27"/>
      <c r="X2281" s="27"/>
      <c r="Y2281" s="27"/>
      <c r="Z2281" s="27"/>
      <c r="AA2281" s="27"/>
      <c r="AC2281" s="25"/>
      <c r="AD2281" s="25"/>
      <c r="AE2281" s="25"/>
      <c r="AF2281" s="25"/>
      <c r="AG2281" s="25"/>
      <c r="AH2281" s="25"/>
      <c r="AI2281" s="25"/>
      <c r="AJ2281" s="25"/>
      <c r="AK2281" s="25"/>
      <c r="AL2281" s="25"/>
      <c r="AM2281" s="25"/>
      <c r="AN2281" s="25"/>
      <c r="AO2281" s="25"/>
      <c r="AP2281" s="25"/>
      <c r="AQ2281" s="25"/>
      <c r="AR2281" s="25"/>
      <c r="AS2281" s="25"/>
      <c r="AT2281" s="25"/>
      <c r="AU2281" s="25"/>
      <c r="AV2281" s="25"/>
      <c r="AW2281" s="25"/>
      <c r="AX2281" s="25"/>
    </row>
    <row r="2282" spans="7:50" ht="12.75">
      <c r="G2282" s="49"/>
      <c r="K2282" s="100"/>
      <c r="L2282" s="100"/>
      <c r="M2282" s="106"/>
      <c r="N2282" s="106"/>
      <c r="O2282" s="27"/>
      <c r="P2282" s="27"/>
      <c r="Q2282" s="27"/>
      <c r="R2282" s="27"/>
      <c r="S2282" s="27"/>
      <c r="T2282" s="27"/>
      <c r="U2282" s="27"/>
      <c r="V2282" s="27"/>
      <c r="W2282" s="27"/>
      <c r="X2282" s="27"/>
      <c r="Y2282" s="27"/>
      <c r="Z2282" s="27"/>
      <c r="AA2282" s="27"/>
      <c r="AC2282" s="25"/>
      <c r="AD2282" s="25"/>
      <c r="AE2282" s="25"/>
      <c r="AF2282" s="25"/>
      <c r="AG2282" s="25"/>
      <c r="AH2282" s="25"/>
      <c r="AI2282" s="25"/>
      <c r="AJ2282" s="25"/>
      <c r="AK2282" s="25"/>
      <c r="AL2282" s="25"/>
      <c r="AM2282" s="25"/>
      <c r="AN2282" s="25"/>
      <c r="AO2282" s="25"/>
      <c r="AP2282" s="25"/>
      <c r="AQ2282" s="25"/>
      <c r="AR2282" s="25"/>
      <c r="AS2282" s="25"/>
      <c r="AT2282" s="25"/>
      <c r="AU2282" s="25"/>
      <c r="AV2282" s="25"/>
      <c r="AW2282" s="25"/>
      <c r="AX2282" s="25"/>
    </row>
    <row r="2283" spans="7:50" ht="12.75">
      <c r="G2283" s="49"/>
      <c r="K2283" s="100"/>
      <c r="L2283" s="100"/>
      <c r="M2283" s="106"/>
      <c r="N2283" s="106"/>
      <c r="O2283" s="27"/>
      <c r="P2283" s="27"/>
      <c r="Q2283" s="27"/>
      <c r="R2283" s="27"/>
      <c r="S2283" s="27"/>
      <c r="T2283" s="27"/>
      <c r="U2283" s="27"/>
      <c r="V2283" s="27"/>
      <c r="W2283" s="27"/>
      <c r="X2283" s="27"/>
      <c r="Y2283" s="27"/>
      <c r="Z2283" s="27"/>
      <c r="AA2283" s="27"/>
      <c r="AC2283" s="25"/>
      <c r="AD2283" s="25"/>
      <c r="AE2283" s="25"/>
      <c r="AF2283" s="25"/>
      <c r="AG2283" s="25"/>
      <c r="AH2283" s="25"/>
      <c r="AI2283" s="25"/>
      <c r="AJ2283" s="25"/>
      <c r="AK2283" s="25"/>
      <c r="AL2283" s="25"/>
      <c r="AM2283" s="25"/>
      <c r="AN2283" s="25"/>
      <c r="AO2283" s="25"/>
      <c r="AP2283" s="25"/>
      <c r="AQ2283" s="25"/>
      <c r="AR2283" s="25"/>
      <c r="AS2283" s="25"/>
      <c r="AT2283" s="25"/>
      <c r="AU2283" s="25"/>
      <c r="AV2283" s="25"/>
      <c r="AW2283" s="25"/>
      <c r="AX2283" s="25"/>
    </row>
    <row r="2284" spans="7:50" ht="12.75">
      <c r="G2284" s="49"/>
      <c r="K2284" s="100"/>
      <c r="L2284" s="100"/>
      <c r="M2284" s="106"/>
      <c r="N2284" s="106"/>
      <c r="O2284" s="27"/>
      <c r="P2284" s="27"/>
      <c r="Q2284" s="27"/>
      <c r="R2284" s="27"/>
      <c r="S2284" s="27"/>
      <c r="T2284" s="27"/>
      <c r="U2284" s="27"/>
      <c r="V2284" s="27"/>
      <c r="W2284" s="27"/>
      <c r="X2284" s="27"/>
      <c r="Y2284" s="27"/>
      <c r="Z2284" s="27"/>
      <c r="AA2284" s="27"/>
      <c r="AC2284" s="25"/>
      <c r="AD2284" s="25"/>
      <c r="AE2284" s="25"/>
      <c r="AF2284" s="25"/>
      <c r="AG2284" s="25"/>
      <c r="AH2284" s="25"/>
      <c r="AI2284" s="25"/>
      <c r="AJ2284" s="25"/>
      <c r="AK2284" s="25"/>
      <c r="AL2284" s="25"/>
      <c r="AM2284" s="25"/>
      <c r="AN2284" s="25"/>
      <c r="AO2284" s="25"/>
      <c r="AP2284" s="25"/>
      <c r="AQ2284" s="25"/>
      <c r="AR2284" s="25"/>
      <c r="AS2284" s="25"/>
      <c r="AT2284" s="25"/>
      <c r="AU2284" s="25"/>
      <c r="AV2284" s="25"/>
      <c r="AW2284" s="25"/>
      <c r="AX2284" s="25"/>
    </row>
    <row r="2285" spans="7:50" ht="12.75">
      <c r="G2285" s="49"/>
      <c r="K2285" s="100"/>
      <c r="L2285" s="100"/>
      <c r="M2285" s="106"/>
      <c r="N2285" s="106"/>
      <c r="O2285" s="27"/>
      <c r="P2285" s="27"/>
      <c r="Q2285" s="27"/>
      <c r="R2285" s="27"/>
      <c r="S2285" s="27"/>
      <c r="T2285" s="27"/>
      <c r="U2285" s="27"/>
      <c r="V2285" s="27"/>
      <c r="W2285" s="27"/>
      <c r="X2285" s="27"/>
      <c r="Y2285" s="27"/>
      <c r="Z2285" s="27"/>
      <c r="AA2285" s="27"/>
      <c r="AC2285" s="25"/>
      <c r="AD2285" s="25"/>
      <c r="AE2285" s="25"/>
      <c r="AF2285" s="25"/>
      <c r="AG2285" s="25"/>
      <c r="AH2285" s="25"/>
      <c r="AI2285" s="25"/>
      <c r="AJ2285" s="25"/>
      <c r="AK2285" s="25"/>
      <c r="AL2285" s="25"/>
      <c r="AM2285" s="25"/>
      <c r="AN2285" s="25"/>
      <c r="AO2285" s="25"/>
      <c r="AP2285" s="25"/>
      <c r="AQ2285" s="25"/>
      <c r="AR2285" s="25"/>
      <c r="AS2285" s="25"/>
      <c r="AT2285" s="25"/>
      <c r="AU2285" s="25"/>
      <c r="AV2285" s="25"/>
      <c r="AW2285" s="25"/>
      <c r="AX2285" s="25"/>
    </row>
    <row r="2286" spans="7:50" ht="12.75">
      <c r="G2286" s="49"/>
      <c r="K2286" s="100"/>
      <c r="L2286" s="100"/>
      <c r="M2286" s="106"/>
      <c r="N2286" s="106"/>
      <c r="O2286" s="27"/>
      <c r="P2286" s="27"/>
      <c r="Q2286" s="27"/>
      <c r="R2286" s="27"/>
      <c r="S2286" s="27"/>
      <c r="T2286" s="27"/>
      <c r="U2286" s="27"/>
      <c r="V2286" s="27"/>
      <c r="W2286" s="27"/>
      <c r="X2286" s="27"/>
      <c r="Y2286" s="27"/>
      <c r="Z2286" s="27"/>
      <c r="AA2286" s="27"/>
      <c r="AC2286" s="25"/>
      <c r="AD2286" s="25"/>
      <c r="AE2286" s="25"/>
      <c r="AF2286" s="25"/>
      <c r="AG2286" s="25"/>
      <c r="AH2286" s="25"/>
      <c r="AI2286" s="25"/>
      <c r="AJ2286" s="25"/>
      <c r="AK2286" s="25"/>
      <c r="AL2286" s="25"/>
      <c r="AM2286" s="25"/>
      <c r="AN2286" s="25"/>
      <c r="AO2286" s="25"/>
      <c r="AP2286" s="25"/>
      <c r="AQ2286" s="25"/>
      <c r="AR2286" s="25"/>
      <c r="AS2286" s="25"/>
      <c r="AT2286" s="25"/>
      <c r="AU2286" s="25"/>
      <c r="AV2286" s="25"/>
      <c r="AW2286" s="25"/>
      <c r="AX2286" s="25"/>
    </row>
    <row r="2287" spans="7:50" ht="12.75">
      <c r="G2287" s="49"/>
      <c r="K2287" s="100"/>
      <c r="L2287" s="100"/>
      <c r="M2287" s="106"/>
      <c r="N2287" s="106"/>
      <c r="O2287" s="27"/>
      <c r="P2287" s="27"/>
      <c r="Q2287" s="27"/>
      <c r="R2287" s="27"/>
      <c r="S2287" s="27"/>
      <c r="T2287" s="27"/>
      <c r="U2287" s="27"/>
      <c r="V2287" s="27"/>
      <c r="W2287" s="27"/>
      <c r="X2287" s="27"/>
      <c r="Y2287" s="27"/>
      <c r="Z2287" s="27"/>
      <c r="AA2287" s="27"/>
      <c r="AC2287" s="25"/>
      <c r="AD2287" s="25"/>
      <c r="AE2287" s="25"/>
      <c r="AF2287" s="25"/>
      <c r="AG2287" s="25"/>
      <c r="AH2287" s="25"/>
      <c r="AI2287" s="25"/>
      <c r="AJ2287" s="25"/>
      <c r="AK2287" s="25"/>
      <c r="AL2287" s="25"/>
      <c r="AM2287" s="25"/>
      <c r="AN2287" s="25"/>
      <c r="AO2287" s="25"/>
      <c r="AP2287" s="25"/>
      <c r="AQ2287" s="25"/>
      <c r="AR2287" s="25"/>
      <c r="AS2287" s="25"/>
      <c r="AT2287" s="25"/>
      <c r="AU2287" s="25"/>
      <c r="AV2287" s="25"/>
      <c r="AW2287" s="25"/>
      <c r="AX2287" s="25"/>
    </row>
    <row r="2288" spans="7:50" ht="12.75">
      <c r="G2288" s="49"/>
      <c r="K2288" s="100"/>
      <c r="L2288" s="100"/>
      <c r="M2288" s="106"/>
      <c r="N2288" s="106"/>
      <c r="O2288" s="27"/>
      <c r="P2288" s="27"/>
      <c r="Q2288" s="27"/>
      <c r="R2288" s="27"/>
      <c r="S2288" s="27"/>
      <c r="T2288" s="27"/>
      <c r="U2288" s="27"/>
      <c r="V2288" s="27"/>
      <c r="W2288" s="27"/>
      <c r="X2288" s="27"/>
      <c r="Y2288" s="27"/>
      <c r="Z2288" s="27"/>
      <c r="AA2288" s="27"/>
      <c r="AC2288" s="25"/>
      <c r="AD2288" s="25"/>
      <c r="AE2288" s="25"/>
      <c r="AF2288" s="25"/>
      <c r="AG2288" s="25"/>
      <c r="AH2288" s="25"/>
      <c r="AI2288" s="25"/>
      <c r="AJ2288" s="25"/>
      <c r="AK2288" s="25"/>
      <c r="AL2288" s="25"/>
      <c r="AM2288" s="25"/>
      <c r="AN2288" s="25"/>
      <c r="AO2288" s="25"/>
      <c r="AP2288" s="25"/>
      <c r="AQ2288" s="25"/>
      <c r="AR2288" s="25"/>
      <c r="AS2288" s="25"/>
      <c r="AT2288" s="25"/>
      <c r="AU2288" s="25"/>
      <c r="AV2288" s="25"/>
      <c r="AW2288" s="25"/>
      <c r="AX2288" s="25"/>
    </row>
    <row r="2289" spans="7:50" ht="12.75">
      <c r="G2289" s="49"/>
      <c r="K2289" s="100"/>
      <c r="L2289" s="100"/>
      <c r="M2289" s="106"/>
      <c r="N2289" s="106"/>
      <c r="O2289" s="27"/>
      <c r="P2289" s="27"/>
      <c r="Q2289" s="27"/>
      <c r="R2289" s="27"/>
      <c r="S2289" s="27"/>
      <c r="T2289" s="27"/>
      <c r="U2289" s="27"/>
      <c r="V2289" s="27"/>
      <c r="W2289" s="27"/>
      <c r="X2289" s="27"/>
      <c r="Y2289" s="27"/>
      <c r="Z2289" s="27"/>
      <c r="AA2289" s="27"/>
      <c r="AC2289" s="25"/>
      <c r="AD2289" s="25"/>
      <c r="AE2289" s="25"/>
      <c r="AF2289" s="25"/>
      <c r="AG2289" s="25"/>
      <c r="AH2289" s="25"/>
      <c r="AI2289" s="25"/>
      <c r="AJ2289" s="25"/>
      <c r="AK2289" s="25"/>
      <c r="AL2289" s="25"/>
      <c r="AM2289" s="25"/>
      <c r="AN2289" s="25"/>
      <c r="AO2289" s="25"/>
      <c r="AP2289" s="25"/>
      <c r="AQ2289" s="25"/>
      <c r="AR2289" s="25"/>
      <c r="AS2289" s="25"/>
      <c r="AT2289" s="25"/>
      <c r="AU2289" s="25"/>
      <c r="AV2289" s="25"/>
      <c r="AW2289" s="25"/>
      <c r="AX2289" s="25"/>
    </row>
    <row r="2290" spans="7:50" ht="12.75">
      <c r="G2290" s="49"/>
      <c r="K2290" s="100"/>
      <c r="L2290" s="100"/>
      <c r="M2290" s="106"/>
      <c r="N2290" s="106"/>
      <c r="O2290" s="27"/>
      <c r="P2290" s="27"/>
      <c r="Q2290" s="27"/>
      <c r="R2290" s="27"/>
      <c r="S2290" s="27"/>
      <c r="T2290" s="27"/>
      <c r="U2290" s="27"/>
      <c r="V2290" s="27"/>
      <c r="W2290" s="27"/>
      <c r="X2290" s="27"/>
      <c r="Y2290" s="27"/>
      <c r="Z2290" s="27"/>
      <c r="AA2290" s="27"/>
      <c r="AC2290" s="25"/>
      <c r="AD2290" s="25"/>
      <c r="AE2290" s="25"/>
      <c r="AF2290" s="25"/>
      <c r="AG2290" s="25"/>
      <c r="AH2290" s="25"/>
      <c r="AI2290" s="25"/>
      <c r="AJ2290" s="25"/>
      <c r="AK2290" s="25"/>
      <c r="AL2290" s="25"/>
      <c r="AM2290" s="25"/>
      <c r="AN2290" s="25"/>
      <c r="AO2290" s="25"/>
      <c r="AP2290" s="25"/>
      <c r="AQ2290" s="25"/>
      <c r="AR2290" s="25"/>
      <c r="AS2290" s="25"/>
      <c r="AT2290" s="25"/>
      <c r="AU2290" s="25"/>
      <c r="AV2290" s="25"/>
      <c r="AW2290" s="25"/>
      <c r="AX2290" s="25"/>
    </row>
    <row r="2291" spans="7:50" ht="12.75">
      <c r="G2291" s="49"/>
      <c r="K2291" s="100"/>
      <c r="L2291" s="100"/>
      <c r="M2291" s="106"/>
      <c r="N2291" s="106"/>
      <c r="O2291" s="27"/>
      <c r="P2291" s="27"/>
      <c r="Q2291" s="27"/>
      <c r="R2291" s="27"/>
      <c r="S2291" s="27"/>
      <c r="T2291" s="27"/>
      <c r="U2291" s="27"/>
      <c r="V2291" s="27"/>
      <c r="W2291" s="27"/>
      <c r="X2291" s="27"/>
      <c r="Y2291" s="27"/>
      <c r="Z2291" s="27"/>
      <c r="AA2291" s="27"/>
      <c r="AC2291" s="25"/>
      <c r="AD2291" s="25"/>
      <c r="AE2291" s="25"/>
      <c r="AF2291" s="25"/>
      <c r="AG2291" s="25"/>
      <c r="AH2291" s="25"/>
      <c r="AI2291" s="25"/>
      <c r="AJ2291" s="25"/>
      <c r="AK2291" s="25"/>
      <c r="AL2291" s="25"/>
      <c r="AM2291" s="25"/>
      <c r="AN2291" s="25"/>
      <c r="AO2291" s="25"/>
      <c r="AP2291" s="25"/>
      <c r="AQ2291" s="25"/>
      <c r="AR2291" s="25"/>
      <c r="AS2291" s="25"/>
      <c r="AT2291" s="25"/>
      <c r="AU2291" s="25"/>
      <c r="AV2291" s="25"/>
      <c r="AW2291" s="25"/>
      <c r="AX2291" s="25"/>
    </row>
    <row r="2292" spans="7:50" ht="12.75">
      <c r="G2292" s="49"/>
      <c r="K2292" s="100"/>
      <c r="L2292" s="100"/>
      <c r="M2292" s="106"/>
      <c r="N2292" s="106"/>
      <c r="O2292" s="27"/>
      <c r="P2292" s="27"/>
      <c r="Q2292" s="27"/>
      <c r="R2292" s="27"/>
      <c r="S2292" s="27"/>
      <c r="T2292" s="27"/>
      <c r="U2292" s="27"/>
      <c r="V2292" s="27"/>
      <c r="W2292" s="27"/>
      <c r="X2292" s="27"/>
      <c r="Y2292" s="27"/>
      <c r="Z2292" s="27"/>
      <c r="AA2292" s="27"/>
      <c r="AC2292" s="25"/>
      <c r="AD2292" s="25"/>
      <c r="AE2292" s="25"/>
      <c r="AF2292" s="25"/>
      <c r="AG2292" s="25"/>
      <c r="AH2292" s="25"/>
      <c r="AI2292" s="25"/>
      <c r="AJ2292" s="25"/>
      <c r="AK2292" s="25"/>
      <c r="AL2292" s="25"/>
      <c r="AM2292" s="25"/>
      <c r="AN2292" s="25"/>
      <c r="AO2292" s="25"/>
      <c r="AP2292" s="25"/>
      <c r="AQ2292" s="25"/>
      <c r="AR2292" s="25"/>
      <c r="AS2292" s="25"/>
      <c r="AT2292" s="25"/>
      <c r="AU2292" s="25"/>
      <c r="AV2292" s="25"/>
      <c r="AW2292" s="25"/>
      <c r="AX2292" s="25"/>
    </row>
    <row r="2293" spans="7:50" ht="12.75">
      <c r="G2293" s="49"/>
      <c r="K2293" s="100"/>
      <c r="L2293" s="100"/>
      <c r="M2293" s="106"/>
      <c r="N2293" s="106"/>
      <c r="O2293" s="27"/>
      <c r="P2293" s="27"/>
      <c r="Q2293" s="27"/>
      <c r="R2293" s="27"/>
      <c r="S2293" s="27"/>
      <c r="T2293" s="27"/>
      <c r="U2293" s="27"/>
      <c r="V2293" s="27"/>
      <c r="W2293" s="27"/>
      <c r="X2293" s="27"/>
      <c r="Y2293" s="27"/>
      <c r="Z2293" s="27"/>
      <c r="AA2293" s="27"/>
      <c r="AC2293" s="25"/>
      <c r="AD2293" s="25"/>
      <c r="AE2293" s="25"/>
      <c r="AF2293" s="25"/>
      <c r="AG2293" s="25"/>
      <c r="AH2293" s="25"/>
      <c r="AI2293" s="25"/>
      <c r="AJ2293" s="25"/>
      <c r="AK2293" s="25"/>
      <c r="AL2293" s="25"/>
      <c r="AM2293" s="25"/>
      <c r="AN2293" s="25"/>
      <c r="AO2293" s="25"/>
      <c r="AP2293" s="25"/>
      <c r="AQ2293" s="25"/>
      <c r="AR2293" s="25"/>
      <c r="AS2293" s="25"/>
      <c r="AT2293" s="25"/>
      <c r="AU2293" s="25"/>
      <c r="AV2293" s="25"/>
      <c r="AW2293" s="25"/>
      <c r="AX2293" s="25"/>
    </row>
    <row r="2294" spans="7:50" ht="12.75">
      <c r="G2294" s="49"/>
      <c r="K2294" s="100"/>
      <c r="L2294" s="100"/>
      <c r="M2294" s="106"/>
      <c r="N2294" s="106"/>
      <c r="O2294" s="27"/>
      <c r="P2294" s="27"/>
      <c r="Q2294" s="27"/>
      <c r="R2294" s="27"/>
      <c r="S2294" s="27"/>
      <c r="T2294" s="27"/>
      <c r="U2294" s="27"/>
      <c r="V2294" s="27"/>
      <c r="W2294" s="27"/>
      <c r="X2294" s="27"/>
      <c r="Y2294" s="27"/>
      <c r="Z2294" s="27"/>
      <c r="AA2294" s="27"/>
      <c r="AC2294" s="25"/>
      <c r="AD2294" s="25"/>
      <c r="AE2294" s="25"/>
      <c r="AF2294" s="25"/>
      <c r="AG2294" s="25"/>
      <c r="AH2294" s="25"/>
      <c r="AI2294" s="25"/>
      <c r="AJ2294" s="25"/>
      <c r="AK2294" s="25"/>
      <c r="AL2294" s="25"/>
      <c r="AM2294" s="25"/>
      <c r="AN2294" s="25"/>
      <c r="AO2294" s="25"/>
      <c r="AP2294" s="25"/>
      <c r="AQ2294" s="25"/>
      <c r="AR2294" s="25"/>
      <c r="AS2294" s="25"/>
      <c r="AT2294" s="25"/>
      <c r="AU2294" s="25"/>
      <c r="AV2294" s="25"/>
      <c r="AW2294" s="25"/>
      <c r="AX2294" s="25"/>
    </row>
    <row r="2295" spans="7:50" ht="12.75">
      <c r="G2295" s="49"/>
      <c r="K2295" s="100"/>
      <c r="L2295" s="100"/>
      <c r="M2295" s="106"/>
      <c r="N2295" s="106"/>
      <c r="O2295" s="27"/>
      <c r="P2295" s="27"/>
      <c r="Q2295" s="27"/>
      <c r="R2295" s="27"/>
      <c r="S2295" s="27"/>
      <c r="T2295" s="27"/>
      <c r="U2295" s="27"/>
      <c r="V2295" s="27"/>
      <c r="W2295" s="27"/>
      <c r="X2295" s="27"/>
      <c r="Y2295" s="27"/>
      <c r="Z2295" s="27"/>
      <c r="AA2295" s="27"/>
      <c r="AC2295" s="25"/>
      <c r="AD2295" s="25"/>
      <c r="AE2295" s="25"/>
      <c r="AF2295" s="25"/>
      <c r="AG2295" s="25"/>
      <c r="AH2295" s="25"/>
      <c r="AI2295" s="25"/>
      <c r="AJ2295" s="25"/>
      <c r="AK2295" s="25"/>
      <c r="AL2295" s="25"/>
      <c r="AM2295" s="25"/>
      <c r="AN2295" s="25"/>
      <c r="AO2295" s="25"/>
      <c r="AP2295" s="25"/>
      <c r="AQ2295" s="25"/>
      <c r="AR2295" s="25"/>
      <c r="AS2295" s="25"/>
      <c r="AT2295" s="25"/>
      <c r="AU2295" s="25"/>
      <c r="AV2295" s="25"/>
      <c r="AW2295" s="25"/>
      <c r="AX2295" s="25"/>
    </row>
    <row r="2296" spans="7:50" ht="12.75">
      <c r="G2296" s="49"/>
      <c r="K2296" s="100"/>
      <c r="L2296" s="100"/>
      <c r="M2296" s="106"/>
      <c r="N2296" s="106"/>
      <c r="O2296" s="27"/>
      <c r="P2296" s="27"/>
      <c r="Q2296" s="27"/>
      <c r="R2296" s="27"/>
      <c r="S2296" s="27"/>
      <c r="T2296" s="27"/>
      <c r="U2296" s="27"/>
      <c r="V2296" s="27"/>
      <c r="W2296" s="27"/>
      <c r="X2296" s="27"/>
      <c r="Y2296" s="27"/>
      <c r="Z2296" s="27"/>
      <c r="AA2296" s="27"/>
      <c r="AC2296" s="25"/>
      <c r="AD2296" s="25"/>
      <c r="AE2296" s="25"/>
      <c r="AF2296" s="25"/>
      <c r="AG2296" s="25"/>
      <c r="AH2296" s="25"/>
      <c r="AI2296" s="25"/>
      <c r="AJ2296" s="25"/>
      <c r="AK2296" s="25"/>
      <c r="AL2296" s="25"/>
      <c r="AM2296" s="25"/>
      <c r="AN2296" s="25"/>
      <c r="AO2296" s="25"/>
      <c r="AP2296" s="25"/>
      <c r="AQ2296" s="25"/>
      <c r="AR2296" s="25"/>
      <c r="AS2296" s="25"/>
      <c r="AT2296" s="25"/>
      <c r="AU2296" s="25"/>
      <c r="AV2296" s="25"/>
      <c r="AW2296" s="25"/>
      <c r="AX2296" s="25"/>
    </row>
    <row r="2297" spans="7:50" ht="12.75">
      <c r="G2297" s="49"/>
      <c r="K2297" s="100"/>
      <c r="L2297" s="100"/>
      <c r="M2297" s="106"/>
      <c r="N2297" s="106"/>
      <c r="O2297" s="27"/>
      <c r="P2297" s="27"/>
      <c r="Q2297" s="27"/>
      <c r="R2297" s="27"/>
      <c r="S2297" s="27"/>
      <c r="T2297" s="27"/>
      <c r="U2297" s="27"/>
      <c r="V2297" s="27"/>
      <c r="W2297" s="27"/>
      <c r="X2297" s="27"/>
      <c r="Y2297" s="27"/>
      <c r="Z2297" s="27"/>
      <c r="AA2297" s="27"/>
      <c r="AC2297" s="25"/>
      <c r="AD2297" s="25"/>
      <c r="AE2297" s="25"/>
      <c r="AF2297" s="25"/>
      <c r="AG2297" s="25"/>
      <c r="AH2297" s="25"/>
      <c r="AI2297" s="25"/>
      <c r="AJ2297" s="25"/>
      <c r="AK2297" s="25"/>
      <c r="AL2297" s="25"/>
      <c r="AM2297" s="25"/>
      <c r="AN2297" s="25"/>
      <c r="AO2297" s="25"/>
      <c r="AP2297" s="25"/>
      <c r="AQ2297" s="25"/>
      <c r="AR2297" s="25"/>
      <c r="AS2297" s="25"/>
      <c r="AT2297" s="25"/>
      <c r="AU2297" s="25"/>
      <c r="AV2297" s="25"/>
      <c r="AW2297" s="25"/>
      <c r="AX2297" s="25"/>
    </row>
    <row r="2298" spans="7:50" ht="12.75">
      <c r="G2298" s="49"/>
      <c r="K2298" s="100"/>
      <c r="L2298" s="100"/>
      <c r="M2298" s="106"/>
      <c r="N2298" s="106"/>
      <c r="O2298" s="27"/>
      <c r="P2298" s="27"/>
      <c r="Q2298" s="27"/>
      <c r="R2298" s="27"/>
      <c r="S2298" s="27"/>
      <c r="T2298" s="27"/>
      <c r="U2298" s="27"/>
      <c r="V2298" s="27"/>
      <c r="W2298" s="27"/>
      <c r="X2298" s="27"/>
      <c r="Y2298" s="27"/>
      <c r="Z2298" s="27"/>
      <c r="AA2298" s="27"/>
      <c r="AC2298" s="25"/>
      <c r="AD2298" s="25"/>
      <c r="AE2298" s="25"/>
      <c r="AF2298" s="25"/>
      <c r="AG2298" s="25"/>
      <c r="AH2298" s="25"/>
      <c r="AI2298" s="25"/>
      <c r="AJ2298" s="25"/>
      <c r="AK2298" s="25"/>
      <c r="AL2298" s="25"/>
      <c r="AM2298" s="25"/>
      <c r="AN2298" s="25"/>
      <c r="AO2298" s="25"/>
      <c r="AP2298" s="25"/>
      <c r="AQ2298" s="25"/>
      <c r="AR2298" s="25"/>
      <c r="AS2298" s="25"/>
      <c r="AT2298" s="25"/>
      <c r="AU2298" s="25"/>
      <c r="AV2298" s="25"/>
      <c r="AW2298" s="25"/>
      <c r="AX2298" s="25"/>
    </row>
    <row r="2299" spans="7:50" ht="12.75">
      <c r="G2299" s="49"/>
      <c r="K2299" s="100"/>
      <c r="L2299" s="100"/>
      <c r="M2299" s="106"/>
      <c r="N2299" s="106"/>
      <c r="O2299" s="27"/>
      <c r="P2299" s="27"/>
      <c r="Q2299" s="27"/>
      <c r="R2299" s="27"/>
      <c r="S2299" s="27"/>
      <c r="T2299" s="27"/>
      <c r="U2299" s="27"/>
      <c r="V2299" s="27"/>
      <c r="W2299" s="27"/>
      <c r="X2299" s="27"/>
      <c r="Y2299" s="27"/>
      <c r="Z2299" s="27"/>
      <c r="AA2299" s="27"/>
      <c r="AC2299" s="25"/>
      <c r="AD2299" s="25"/>
      <c r="AE2299" s="25"/>
      <c r="AF2299" s="25"/>
      <c r="AG2299" s="25"/>
      <c r="AH2299" s="25"/>
      <c r="AI2299" s="25"/>
      <c r="AJ2299" s="25"/>
      <c r="AK2299" s="25"/>
      <c r="AL2299" s="25"/>
      <c r="AM2299" s="25"/>
      <c r="AN2299" s="25"/>
      <c r="AO2299" s="25"/>
      <c r="AP2299" s="25"/>
      <c r="AQ2299" s="25"/>
      <c r="AR2299" s="25"/>
      <c r="AS2299" s="25"/>
      <c r="AT2299" s="25"/>
      <c r="AU2299" s="25"/>
      <c r="AV2299" s="25"/>
      <c r="AW2299" s="25"/>
      <c r="AX2299" s="25"/>
    </row>
    <row r="2300" spans="7:50" ht="12.75">
      <c r="G2300" s="49"/>
      <c r="K2300" s="100"/>
      <c r="L2300" s="100"/>
      <c r="M2300" s="106"/>
      <c r="N2300" s="106"/>
      <c r="O2300" s="27"/>
      <c r="P2300" s="27"/>
      <c r="Q2300" s="27"/>
      <c r="R2300" s="27"/>
      <c r="S2300" s="27"/>
      <c r="T2300" s="27"/>
      <c r="U2300" s="27"/>
      <c r="V2300" s="27"/>
      <c r="W2300" s="27"/>
      <c r="X2300" s="27"/>
      <c r="Y2300" s="27"/>
      <c r="Z2300" s="27"/>
      <c r="AA2300" s="27"/>
      <c r="AC2300" s="25"/>
      <c r="AD2300" s="25"/>
      <c r="AE2300" s="25"/>
      <c r="AF2300" s="25"/>
      <c r="AG2300" s="25"/>
      <c r="AH2300" s="25"/>
      <c r="AI2300" s="25"/>
      <c r="AJ2300" s="25"/>
      <c r="AK2300" s="25"/>
      <c r="AL2300" s="25"/>
      <c r="AM2300" s="25"/>
      <c r="AN2300" s="25"/>
      <c r="AO2300" s="25"/>
      <c r="AP2300" s="25"/>
      <c r="AQ2300" s="25"/>
      <c r="AR2300" s="25"/>
      <c r="AS2300" s="25"/>
      <c r="AT2300" s="25"/>
      <c r="AU2300" s="25"/>
      <c r="AV2300" s="25"/>
      <c r="AW2300" s="25"/>
      <c r="AX2300" s="25"/>
    </row>
    <row r="2301" spans="7:50" ht="12.75">
      <c r="G2301" s="49"/>
      <c r="K2301" s="100"/>
      <c r="L2301" s="100"/>
      <c r="M2301" s="106"/>
      <c r="N2301" s="106"/>
      <c r="O2301" s="27"/>
      <c r="P2301" s="27"/>
      <c r="Q2301" s="27"/>
      <c r="R2301" s="27"/>
      <c r="S2301" s="27"/>
      <c r="T2301" s="27"/>
      <c r="U2301" s="27"/>
      <c r="V2301" s="27"/>
      <c r="W2301" s="27"/>
      <c r="X2301" s="27"/>
      <c r="Y2301" s="27"/>
      <c r="Z2301" s="27"/>
      <c r="AA2301" s="27"/>
      <c r="AC2301" s="25"/>
      <c r="AD2301" s="25"/>
      <c r="AE2301" s="25"/>
      <c r="AF2301" s="25"/>
      <c r="AG2301" s="25"/>
      <c r="AH2301" s="25"/>
      <c r="AI2301" s="25"/>
      <c r="AJ2301" s="25"/>
      <c r="AK2301" s="25"/>
      <c r="AL2301" s="25"/>
      <c r="AM2301" s="25"/>
      <c r="AN2301" s="25"/>
      <c r="AO2301" s="25"/>
      <c r="AP2301" s="25"/>
      <c r="AQ2301" s="25"/>
      <c r="AR2301" s="25"/>
      <c r="AS2301" s="25"/>
      <c r="AT2301" s="25"/>
      <c r="AU2301" s="25"/>
      <c r="AV2301" s="25"/>
      <c r="AW2301" s="25"/>
      <c r="AX2301" s="25"/>
    </row>
    <row r="2302" spans="7:50" ht="12.75">
      <c r="G2302" s="49"/>
      <c r="K2302" s="100"/>
      <c r="L2302" s="100"/>
      <c r="M2302" s="106"/>
      <c r="N2302" s="106"/>
      <c r="O2302" s="27"/>
      <c r="P2302" s="27"/>
      <c r="Q2302" s="27"/>
      <c r="R2302" s="27"/>
      <c r="S2302" s="27"/>
      <c r="T2302" s="27"/>
      <c r="U2302" s="27"/>
      <c r="V2302" s="27"/>
      <c r="W2302" s="27"/>
      <c r="X2302" s="27"/>
      <c r="Y2302" s="27"/>
      <c r="Z2302" s="27"/>
      <c r="AA2302" s="27"/>
      <c r="AC2302" s="25"/>
      <c r="AD2302" s="25"/>
      <c r="AE2302" s="25"/>
      <c r="AF2302" s="25"/>
      <c r="AG2302" s="25"/>
      <c r="AH2302" s="25"/>
      <c r="AI2302" s="25"/>
      <c r="AJ2302" s="25"/>
      <c r="AK2302" s="25"/>
      <c r="AL2302" s="25"/>
      <c r="AM2302" s="25"/>
      <c r="AN2302" s="25"/>
      <c r="AO2302" s="25"/>
      <c r="AP2302" s="25"/>
      <c r="AQ2302" s="25"/>
      <c r="AR2302" s="25"/>
      <c r="AS2302" s="25"/>
      <c r="AT2302" s="25"/>
      <c r="AU2302" s="25"/>
      <c r="AV2302" s="25"/>
      <c r="AW2302" s="25"/>
      <c r="AX2302" s="25"/>
    </row>
    <row r="2303" spans="7:50" ht="12.75">
      <c r="G2303" s="49"/>
      <c r="K2303" s="100"/>
      <c r="L2303" s="100"/>
      <c r="M2303" s="106"/>
      <c r="N2303" s="106"/>
      <c r="O2303" s="27"/>
      <c r="P2303" s="27"/>
      <c r="Q2303" s="27"/>
      <c r="R2303" s="27"/>
      <c r="S2303" s="27"/>
      <c r="T2303" s="27"/>
      <c r="U2303" s="27"/>
      <c r="V2303" s="27"/>
      <c r="W2303" s="27"/>
      <c r="X2303" s="27"/>
      <c r="Y2303" s="27"/>
      <c r="Z2303" s="27"/>
      <c r="AA2303" s="27"/>
      <c r="AC2303" s="25"/>
      <c r="AD2303" s="25"/>
      <c r="AE2303" s="25"/>
      <c r="AF2303" s="25"/>
      <c r="AG2303" s="25"/>
      <c r="AH2303" s="25"/>
      <c r="AI2303" s="25"/>
      <c r="AJ2303" s="25"/>
      <c r="AK2303" s="25"/>
      <c r="AL2303" s="25"/>
      <c r="AM2303" s="25"/>
      <c r="AN2303" s="25"/>
      <c r="AO2303" s="25"/>
      <c r="AP2303" s="25"/>
      <c r="AQ2303" s="25"/>
      <c r="AR2303" s="25"/>
      <c r="AS2303" s="25"/>
      <c r="AT2303" s="25"/>
      <c r="AU2303" s="25"/>
      <c r="AV2303" s="25"/>
      <c r="AW2303" s="25"/>
      <c r="AX2303" s="25"/>
    </row>
    <row r="2304" spans="7:50" ht="12.75">
      <c r="G2304" s="49"/>
      <c r="K2304" s="100"/>
      <c r="L2304" s="100"/>
      <c r="M2304" s="106"/>
      <c r="N2304" s="106"/>
      <c r="O2304" s="27"/>
      <c r="P2304" s="27"/>
      <c r="Q2304" s="27"/>
      <c r="R2304" s="27"/>
      <c r="S2304" s="27"/>
      <c r="T2304" s="27"/>
      <c r="U2304" s="27"/>
      <c r="V2304" s="27"/>
      <c r="W2304" s="27"/>
      <c r="X2304" s="27"/>
      <c r="Y2304" s="27"/>
      <c r="Z2304" s="27"/>
      <c r="AA2304" s="27"/>
      <c r="AC2304" s="25"/>
      <c r="AD2304" s="25"/>
      <c r="AE2304" s="25"/>
      <c r="AF2304" s="25"/>
      <c r="AG2304" s="25"/>
      <c r="AH2304" s="25"/>
      <c r="AI2304" s="25"/>
      <c r="AJ2304" s="25"/>
      <c r="AK2304" s="25"/>
      <c r="AL2304" s="25"/>
      <c r="AM2304" s="25"/>
      <c r="AN2304" s="25"/>
      <c r="AO2304" s="25"/>
      <c r="AP2304" s="25"/>
      <c r="AQ2304" s="25"/>
      <c r="AR2304" s="25"/>
      <c r="AS2304" s="25"/>
      <c r="AT2304" s="25"/>
      <c r="AU2304" s="25"/>
      <c r="AV2304" s="25"/>
      <c r="AW2304" s="25"/>
      <c r="AX2304" s="25"/>
    </row>
    <row r="2305" spans="7:50" ht="12.75">
      <c r="G2305" s="49"/>
      <c r="K2305" s="100"/>
      <c r="L2305" s="100"/>
      <c r="M2305" s="106"/>
      <c r="N2305" s="106"/>
      <c r="O2305" s="27"/>
      <c r="P2305" s="27"/>
      <c r="Q2305" s="27"/>
      <c r="R2305" s="27"/>
      <c r="S2305" s="27"/>
      <c r="T2305" s="27"/>
      <c r="U2305" s="27"/>
      <c r="V2305" s="27"/>
      <c r="W2305" s="27"/>
      <c r="X2305" s="27"/>
      <c r="Y2305" s="27"/>
      <c r="Z2305" s="27"/>
      <c r="AA2305" s="27"/>
      <c r="AC2305" s="25"/>
      <c r="AD2305" s="25"/>
      <c r="AE2305" s="25"/>
      <c r="AF2305" s="25"/>
      <c r="AG2305" s="25"/>
      <c r="AH2305" s="25"/>
      <c r="AI2305" s="25"/>
      <c r="AJ2305" s="25"/>
      <c r="AK2305" s="25"/>
      <c r="AL2305" s="25"/>
      <c r="AM2305" s="25"/>
      <c r="AN2305" s="25"/>
      <c r="AO2305" s="25"/>
      <c r="AP2305" s="25"/>
      <c r="AQ2305" s="25"/>
      <c r="AR2305" s="25"/>
      <c r="AS2305" s="25"/>
      <c r="AT2305" s="25"/>
      <c r="AU2305" s="25"/>
      <c r="AV2305" s="25"/>
      <c r="AW2305" s="25"/>
      <c r="AX2305" s="25"/>
    </row>
    <row r="2306" spans="7:50" ht="12.75">
      <c r="G2306" s="49"/>
      <c r="K2306" s="100"/>
      <c r="L2306" s="100"/>
      <c r="M2306" s="106"/>
      <c r="N2306" s="106"/>
      <c r="O2306" s="27"/>
      <c r="P2306" s="27"/>
      <c r="Q2306" s="27"/>
      <c r="R2306" s="27"/>
      <c r="S2306" s="27"/>
      <c r="T2306" s="27"/>
      <c r="U2306" s="27"/>
      <c r="V2306" s="27"/>
      <c r="W2306" s="27"/>
      <c r="X2306" s="27"/>
      <c r="Y2306" s="27"/>
      <c r="Z2306" s="27"/>
      <c r="AA2306" s="27"/>
      <c r="AC2306" s="25"/>
      <c r="AD2306" s="25"/>
      <c r="AE2306" s="25"/>
      <c r="AF2306" s="25"/>
      <c r="AG2306" s="25"/>
      <c r="AH2306" s="25"/>
      <c r="AI2306" s="25"/>
      <c r="AJ2306" s="25"/>
      <c r="AK2306" s="25"/>
      <c r="AL2306" s="25"/>
      <c r="AM2306" s="25"/>
      <c r="AN2306" s="25"/>
      <c r="AO2306" s="25"/>
      <c r="AP2306" s="25"/>
      <c r="AQ2306" s="25"/>
      <c r="AR2306" s="25"/>
      <c r="AS2306" s="25"/>
      <c r="AT2306" s="25"/>
      <c r="AU2306" s="25"/>
      <c r="AV2306" s="25"/>
      <c r="AW2306" s="25"/>
      <c r="AX2306" s="25"/>
    </row>
    <row r="2307" spans="7:50" ht="12.75">
      <c r="G2307" s="49"/>
      <c r="K2307" s="100"/>
      <c r="L2307" s="100"/>
      <c r="M2307" s="106"/>
      <c r="N2307" s="106"/>
      <c r="O2307" s="27"/>
      <c r="P2307" s="27"/>
      <c r="Q2307" s="27"/>
      <c r="R2307" s="27"/>
      <c r="S2307" s="27"/>
      <c r="T2307" s="27"/>
      <c r="U2307" s="27"/>
      <c r="V2307" s="27"/>
      <c r="W2307" s="27"/>
      <c r="X2307" s="27"/>
      <c r="Y2307" s="27"/>
      <c r="Z2307" s="27"/>
      <c r="AA2307" s="27"/>
      <c r="AC2307" s="25"/>
      <c r="AD2307" s="25"/>
      <c r="AE2307" s="25"/>
      <c r="AF2307" s="25"/>
      <c r="AG2307" s="25"/>
      <c r="AH2307" s="25"/>
      <c r="AI2307" s="25"/>
      <c r="AJ2307" s="25"/>
      <c r="AK2307" s="25"/>
      <c r="AL2307" s="25"/>
      <c r="AM2307" s="25"/>
      <c r="AN2307" s="25"/>
      <c r="AO2307" s="25"/>
      <c r="AP2307" s="25"/>
      <c r="AQ2307" s="25"/>
      <c r="AR2307" s="25"/>
      <c r="AS2307" s="25"/>
      <c r="AT2307" s="25"/>
      <c r="AU2307" s="25"/>
      <c r="AV2307" s="25"/>
      <c r="AW2307" s="25"/>
      <c r="AX2307" s="25"/>
    </row>
    <row r="2308" spans="7:50" ht="12.75">
      <c r="G2308" s="49"/>
      <c r="K2308" s="100"/>
      <c r="L2308" s="100"/>
      <c r="M2308" s="106"/>
      <c r="N2308" s="106"/>
      <c r="O2308" s="27"/>
      <c r="P2308" s="27"/>
      <c r="Q2308" s="27"/>
      <c r="R2308" s="27"/>
      <c r="S2308" s="27"/>
      <c r="T2308" s="27"/>
      <c r="U2308" s="27"/>
      <c r="V2308" s="27"/>
      <c r="W2308" s="27"/>
      <c r="X2308" s="27"/>
      <c r="Y2308" s="27"/>
      <c r="Z2308" s="27"/>
      <c r="AA2308" s="27"/>
      <c r="AC2308" s="25"/>
      <c r="AD2308" s="25"/>
      <c r="AE2308" s="25"/>
      <c r="AF2308" s="25"/>
      <c r="AG2308" s="25"/>
      <c r="AH2308" s="25"/>
      <c r="AI2308" s="25"/>
      <c r="AJ2308" s="25"/>
      <c r="AK2308" s="25"/>
      <c r="AL2308" s="25"/>
      <c r="AM2308" s="25"/>
      <c r="AN2308" s="25"/>
      <c r="AO2308" s="25"/>
      <c r="AP2308" s="25"/>
      <c r="AQ2308" s="25"/>
      <c r="AR2308" s="25"/>
      <c r="AS2308" s="25"/>
      <c r="AT2308" s="25"/>
      <c r="AU2308" s="25"/>
      <c r="AV2308" s="25"/>
      <c r="AW2308" s="25"/>
      <c r="AX2308" s="25"/>
    </row>
    <row r="2309" spans="7:50" ht="12.75">
      <c r="G2309" s="49"/>
      <c r="K2309" s="100"/>
      <c r="L2309" s="100"/>
      <c r="M2309" s="106"/>
      <c r="N2309" s="106"/>
      <c r="O2309" s="27"/>
      <c r="P2309" s="27"/>
      <c r="Q2309" s="27"/>
      <c r="R2309" s="27"/>
      <c r="S2309" s="27"/>
      <c r="T2309" s="27"/>
      <c r="U2309" s="27"/>
      <c r="V2309" s="27"/>
      <c r="W2309" s="27"/>
      <c r="X2309" s="27"/>
      <c r="Y2309" s="27"/>
      <c r="Z2309" s="27"/>
      <c r="AA2309" s="27"/>
      <c r="AC2309" s="25"/>
      <c r="AD2309" s="25"/>
      <c r="AE2309" s="25"/>
      <c r="AF2309" s="25"/>
      <c r="AG2309" s="25"/>
      <c r="AH2309" s="25"/>
      <c r="AI2309" s="25"/>
      <c r="AJ2309" s="25"/>
      <c r="AK2309" s="25"/>
      <c r="AL2309" s="25"/>
      <c r="AM2309" s="25"/>
      <c r="AN2309" s="25"/>
      <c r="AO2309" s="25"/>
      <c r="AP2309" s="25"/>
      <c r="AQ2309" s="25"/>
      <c r="AR2309" s="25"/>
      <c r="AS2309" s="25"/>
      <c r="AT2309" s="25"/>
      <c r="AU2309" s="25"/>
      <c r="AV2309" s="25"/>
      <c r="AW2309" s="25"/>
      <c r="AX2309" s="25"/>
    </row>
    <row r="2310" spans="7:50" ht="12.75">
      <c r="G2310" s="49"/>
      <c r="K2310" s="100"/>
      <c r="L2310" s="100"/>
      <c r="M2310" s="106"/>
      <c r="N2310" s="106"/>
      <c r="O2310" s="27"/>
      <c r="P2310" s="27"/>
      <c r="Q2310" s="27"/>
      <c r="R2310" s="27"/>
      <c r="S2310" s="27"/>
      <c r="T2310" s="27"/>
      <c r="U2310" s="27"/>
      <c r="V2310" s="27"/>
      <c r="W2310" s="27"/>
      <c r="X2310" s="27"/>
      <c r="Y2310" s="27"/>
      <c r="Z2310" s="27"/>
      <c r="AA2310" s="27"/>
      <c r="AC2310" s="25"/>
      <c r="AD2310" s="25"/>
      <c r="AE2310" s="25"/>
      <c r="AF2310" s="25"/>
      <c r="AG2310" s="25"/>
      <c r="AH2310" s="25"/>
      <c r="AI2310" s="25"/>
      <c r="AJ2310" s="25"/>
      <c r="AK2310" s="25"/>
      <c r="AL2310" s="25"/>
      <c r="AM2310" s="25"/>
      <c r="AN2310" s="25"/>
      <c r="AO2310" s="25"/>
      <c r="AP2310" s="25"/>
      <c r="AQ2310" s="25"/>
      <c r="AR2310" s="25"/>
      <c r="AS2310" s="25"/>
      <c r="AT2310" s="25"/>
      <c r="AU2310" s="25"/>
      <c r="AV2310" s="25"/>
      <c r="AW2310" s="25"/>
      <c r="AX2310" s="25"/>
    </row>
    <row r="2311" spans="7:50" ht="12.75">
      <c r="G2311" s="49"/>
      <c r="K2311" s="100"/>
      <c r="L2311" s="100"/>
      <c r="M2311" s="106"/>
      <c r="N2311" s="106"/>
      <c r="O2311" s="27"/>
      <c r="P2311" s="27"/>
      <c r="Q2311" s="27"/>
      <c r="R2311" s="27"/>
      <c r="S2311" s="27"/>
      <c r="T2311" s="27"/>
      <c r="U2311" s="27"/>
      <c r="V2311" s="27"/>
      <c r="W2311" s="27"/>
      <c r="X2311" s="27"/>
      <c r="Y2311" s="27"/>
      <c r="Z2311" s="27"/>
      <c r="AA2311" s="27"/>
      <c r="AC2311" s="25"/>
      <c r="AD2311" s="25"/>
      <c r="AE2311" s="25"/>
      <c r="AF2311" s="25"/>
      <c r="AG2311" s="25"/>
      <c r="AH2311" s="25"/>
      <c r="AI2311" s="25"/>
      <c r="AJ2311" s="25"/>
      <c r="AK2311" s="25"/>
      <c r="AL2311" s="25"/>
      <c r="AM2311" s="25"/>
      <c r="AN2311" s="25"/>
      <c r="AO2311" s="25"/>
      <c r="AP2311" s="25"/>
      <c r="AQ2311" s="25"/>
      <c r="AR2311" s="25"/>
      <c r="AS2311" s="25"/>
      <c r="AT2311" s="25"/>
      <c r="AU2311" s="25"/>
      <c r="AV2311" s="25"/>
      <c r="AW2311" s="25"/>
      <c r="AX2311" s="25"/>
    </row>
    <row r="2312" spans="7:50" ht="12.75">
      <c r="G2312" s="49"/>
      <c r="K2312" s="100"/>
      <c r="L2312" s="100"/>
      <c r="M2312" s="106"/>
      <c r="N2312" s="106"/>
      <c r="O2312" s="27"/>
      <c r="P2312" s="27"/>
      <c r="Q2312" s="27"/>
      <c r="R2312" s="27"/>
      <c r="S2312" s="27"/>
      <c r="T2312" s="27"/>
      <c r="U2312" s="27"/>
      <c r="V2312" s="27"/>
      <c r="W2312" s="27"/>
      <c r="X2312" s="27"/>
      <c r="Y2312" s="27"/>
      <c r="Z2312" s="27"/>
      <c r="AA2312" s="27"/>
      <c r="AC2312" s="25"/>
      <c r="AD2312" s="25"/>
      <c r="AE2312" s="25"/>
      <c r="AF2312" s="25"/>
      <c r="AG2312" s="25"/>
      <c r="AH2312" s="25"/>
      <c r="AI2312" s="25"/>
      <c r="AJ2312" s="25"/>
      <c r="AK2312" s="25"/>
      <c r="AL2312" s="25"/>
      <c r="AM2312" s="25"/>
      <c r="AN2312" s="25"/>
      <c r="AO2312" s="25"/>
      <c r="AP2312" s="25"/>
      <c r="AQ2312" s="25"/>
      <c r="AR2312" s="25"/>
      <c r="AS2312" s="25"/>
      <c r="AT2312" s="25"/>
      <c r="AU2312" s="25"/>
      <c r="AV2312" s="25"/>
      <c r="AW2312" s="25"/>
      <c r="AX2312" s="25"/>
    </row>
    <row r="2313" spans="7:50" ht="12.75">
      <c r="G2313" s="49"/>
      <c r="K2313" s="100"/>
      <c r="L2313" s="100"/>
      <c r="M2313" s="106"/>
      <c r="N2313" s="106"/>
      <c r="O2313" s="27"/>
      <c r="P2313" s="27"/>
      <c r="Q2313" s="27"/>
      <c r="R2313" s="27"/>
      <c r="S2313" s="27"/>
      <c r="T2313" s="27"/>
      <c r="U2313" s="27"/>
      <c r="V2313" s="27"/>
      <c r="W2313" s="27"/>
      <c r="X2313" s="27"/>
      <c r="Y2313" s="27"/>
      <c r="Z2313" s="27"/>
      <c r="AA2313" s="27"/>
      <c r="AC2313" s="25"/>
      <c r="AD2313" s="25"/>
      <c r="AE2313" s="25"/>
      <c r="AF2313" s="25"/>
      <c r="AG2313" s="25"/>
      <c r="AH2313" s="25"/>
      <c r="AI2313" s="25"/>
      <c r="AJ2313" s="25"/>
      <c r="AK2313" s="25"/>
      <c r="AL2313" s="25"/>
      <c r="AM2313" s="25"/>
      <c r="AN2313" s="25"/>
      <c r="AO2313" s="25"/>
      <c r="AP2313" s="25"/>
      <c r="AQ2313" s="25"/>
      <c r="AR2313" s="25"/>
      <c r="AS2313" s="25"/>
      <c r="AT2313" s="25"/>
      <c r="AU2313" s="25"/>
      <c r="AV2313" s="25"/>
      <c r="AW2313" s="25"/>
      <c r="AX2313" s="25"/>
    </row>
    <row r="2314" spans="7:50" ht="12.75">
      <c r="G2314" s="49"/>
      <c r="K2314" s="100"/>
      <c r="L2314" s="100"/>
      <c r="M2314" s="106"/>
      <c r="N2314" s="106"/>
      <c r="O2314" s="27"/>
      <c r="P2314" s="27"/>
      <c r="Q2314" s="27"/>
      <c r="R2314" s="27"/>
      <c r="S2314" s="27"/>
      <c r="T2314" s="27"/>
      <c r="U2314" s="27"/>
      <c r="V2314" s="27"/>
      <c r="W2314" s="27"/>
      <c r="X2314" s="27"/>
      <c r="Y2314" s="27"/>
      <c r="Z2314" s="27"/>
      <c r="AA2314" s="27"/>
      <c r="AC2314" s="25"/>
      <c r="AD2314" s="25"/>
      <c r="AE2314" s="25"/>
      <c r="AF2314" s="25"/>
      <c r="AG2314" s="25"/>
      <c r="AH2314" s="25"/>
      <c r="AI2314" s="25"/>
      <c r="AJ2314" s="25"/>
      <c r="AK2314" s="25"/>
      <c r="AL2314" s="25"/>
      <c r="AM2314" s="25"/>
      <c r="AN2314" s="25"/>
      <c r="AO2314" s="25"/>
      <c r="AP2314" s="25"/>
      <c r="AQ2314" s="25"/>
      <c r="AR2314" s="25"/>
      <c r="AS2314" s="25"/>
      <c r="AT2314" s="25"/>
      <c r="AU2314" s="25"/>
      <c r="AV2314" s="25"/>
      <c r="AW2314" s="25"/>
      <c r="AX2314" s="25"/>
    </row>
    <row r="2315" spans="7:50" ht="12.75">
      <c r="G2315" s="49"/>
      <c r="K2315" s="100"/>
      <c r="L2315" s="100"/>
      <c r="M2315" s="106"/>
      <c r="N2315" s="106"/>
      <c r="O2315" s="27"/>
      <c r="P2315" s="27"/>
      <c r="Q2315" s="27"/>
      <c r="R2315" s="27"/>
      <c r="S2315" s="27"/>
      <c r="T2315" s="27"/>
      <c r="U2315" s="27"/>
      <c r="V2315" s="27"/>
      <c r="W2315" s="27"/>
      <c r="X2315" s="27"/>
      <c r="Y2315" s="27"/>
      <c r="Z2315" s="27"/>
      <c r="AA2315" s="27"/>
      <c r="AC2315" s="25"/>
      <c r="AD2315" s="25"/>
      <c r="AE2315" s="25"/>
      <c r="AF2315" s="25"/>
      <c r="AG2315" s="25"/>
      <c r="AH2315" s="25"/>
      <c r="AI2315" s="25"/>
      <c r="AJ2315" s="25"/>
      <c r="AK2315" s="25"/>
      <c r="AL2315" s="25"/>
      <c r="AM2315" s="25"/>
      <c r="AN2315" s="25"/>
      <c r="AO2315" s="25"/>
      <c r="AP2315" s="25"/>
      <c r="AQ2315" s="25"/>
      <c r="AR2315" s="25"/>
      <c r="AS2315" s="25"/>
      <c r="AT2315" s="25"/>
      <c r="AU2315" s="25"/>
      <c r="AV2315" s="25"/>
      <c r="AW2315" s="25"/>
      <c r="AX2315" s="25"/>
    </row>
    <row r="2316" spans="7:50" ht="12.75">
      <c r="G2316" s="49"/>
      <c r="K2316" s="100"/>
      <c r="L2316" s="100"/>
      <c r="M2316" s="106"/>
      <c r="N2316" s="106"/>
      <c r="O2316" s="27"/>
      <c r="P2316" s="27"/>
      <c r="Q2316" s="27"/>
      <c r="R2316" s="27"/>
      <c r="S2316" s="27"/>
      <c r="T2316" s="27"/>
      <c r="U2316" s="27"/>
      <c r="V2316" s="27"/>
      <c r="W2316" s="27"/>
      <c r="X2316" s="27"/>
      <c r="Y2316" s="27"/>
      <c r="Z2316" s="27"/>
      <c r="AA2316" s="27"/>
      <c r="AC2316" s="25"/>
      <c r="AD2316" s="25"/>
      <c r="AE2316" s="25"/>
      <c r="AF2316" s="25"/>
      <c r="AG2316" s="25"/>
      <c r="AH2316" s="25"/>
      <c r="AI2316" s="25"/>
      <c r="AJ2316" s="25"/>
      <c r="AK2316" s="25"/>
      <c r="AL2316" s="25"/>
      <c r="AM2316" s="25"/>
      <c r="AN2316" s="25"/>
      <c r="AO2316" s="25"/>
      <c r="AP2316" s="25"/>
      <c r="AQ2316" s="25"/>
      <c r="AR2316" s="25"/>
      <c r="AS2316" s="25"/>
      <c r="AT2316" s="25"/>
      <c r="AU2316" s="25"/>
      <c r="AV2316" s="25"/>
      <c r="AW2316" s="25"/>
      <c r="AX2316" s="25"/>
    </row>
    <row r="2317" spans="7:50" ht="12.75">
      <c r="G2317" s="49"/>
      <c r="K2317" s="100"/>
      <c r="L2317" s="100"/>
      <c r="M2317" s="106"/>
      <c r="N2317" s="106"/>
      <c r="O2317" s="27"/>
      <c r="P2317" s="27"/>
      <c r="Q2317" s="27"/>
      <c r="R2317" s="27"/>
      <c r="S2317" s="27"/>
      <c r="T2317" s="27"/>
      <c r="U2317" s="27"/>
      <c r="V2317" s="27"/>
      <c r="W2317" s="27"/>
      <c r="X2317" s="27"/>
      <c r="Y2317" s="27"/>
      <c r="Z2317" s="27"/>
      <c r="AA2317" s="27"/>
      <c r="AC2317" s="25"/>
      <c r="AD2317" s="25"/>
      <c r="AE2317" s="25"/>
      <c r="AF2317" s="25"/>
      <c r="AG2317" s="25"/>
      <c r="AH2317" s="25"/>
      <c r="AI2317" s="25"/>
      <c r="AJ2317" s="25"/>
      <c r="AK2317" s="25"/>
      <c r="AL2317" s="25"/>
      <c r="AM2317" s="25"/>
      <c r="AN2317" s="25"/>
      <c r="AO2317" s="25"/>
      <c r="AP2317" s="25"/>
      <c r="AQ2317" s="25"/>
      <c r="AR2317" s="25"/>
      <c r="AS2317" s="25"/>
      <c r="AT2317" s="25"/>
      <c r="AU2317" s="25"/>
      <c r="AV2317" s="25"/>
      <c r="AW2317" s="25"/>
      <c r="AX2317" s="25"/>
    </row>
    <row r="2318" spans="7:50" ht="12.75">
      <c r="G2318" s="49"/>
      <c r="K2318" s="100"/>
      <c r="L2318" s="100"/>
      <c r="M2318" s="106"/>
      <c r="N2318" s="106"/>
      <c r="O2318" s="27"/>
      <c r="P2318" s="27"/>
      <c r="Q2318" s="27"/>
      <c r="R2318" s="27"/>
      <c r="S2318" s="27"/>
      <c r="T2318" s="27"/>
      <c r="U2318" s="27"/>
      <c r="V2318" s="27"/>
      <c r="W2318" s="27"/>
      <c r="X2318" s="27"/>
      <c r="Y2318" s="27"/>
      <c r="Z2318" s="27"/>
      <c r="AA2318" s="27"/>
      <c r="AC2318" s="25"/>
      <c r="AD2318" s="25"/>
      <c r="AE2318" s="25"/>
      <c r="AF2318" s="25"/>
      <c r="AG2318" s="25"/>
      <c r="AH2318" s="25"/>
      <c r="AI2318" s="25"/>
      <c r="AJ2318" s="25"/>
      <c r="AK2318" s="25"/>
      <c r="AL2318" s="25"/>
      <c r="AM2318" s="25"/>
      <c r="AN2318" s="25"/>
      <c r="AO2318" s="25"/>
      <c r="AP2318" s="25"/>
      <c r="AQ2318" s="25"/>
      <c r="AR2318" s="25"/>
      <c r="AS2318" s="25"/>
      <c r="AT2318" s="25"/>
      <c r="AU2318" s="25"/>
      <c r="AV2318" s="25"/>
      <c r="AW2318" s="25"/>
      <c r="AX2318" s="25"/>
    </row>
    <row r="2319" spans="7:50" ht="12.75">
      <c r="G2319" s="49"/>
      <c r="K2319" s="100"/>
      <c r="L2319" s="100"/>
      <c r="M2319" s="106"/>
      <c r="N2319" s="106"/>
      <c r="O2319" s="27"/>
      <c r="P2319" s="27"/>
      <c r="Q2319" s="27"/>
      <c r="R2319" s="27"/>
      <c r="S2319" s="27"/>
      <c r="T2319" s="27"/>
      <c r="U2319" s="27"/>
      <c r="V2319" s="27"/>
      <c r="W2319" s="27"/>
      <c r="X2319" s="27"/>
      <c r="Y2319" s="27"/>
      <c r="Z2319" s="27"/>
      <c r="AA2319" s="27"/>
      <c r="AC2319" s="25"/>
      <c r="AD2319" s="25"/>
      <c r="AE2319" s="25"/>
      <c r="AF2319" s="25"/>
      <c r="AG2319" s="25"/>
      <c r="AH2319" s="25"/>
      <c r="AI2319" s="25"/>
      <c r="AJ2319" s="25"/>
      <c r="AK2319" s="25"/>
      <c r="AL2319" s="25"/>
      <c r="AM2319" s="25"/>
      <c r="AN2319" s="25"/>
      <c r="AO2319" s="25"/>
      <c r="AP2319" s="25"/>
      <c r="AQ2319" s="25"/>
      <c r="AR2319" s="25"/>
      <c r="AS2319" s="25"/>
      <c r="AT2319" s="25"/>
      <c r="AU2319" s="25"/>
      <c r="AV2319" s="25"/>
      <c r="AW2319" s="25"/>
      <c r="AX2319" s="25"/>
    </row>
    <row r="2320" spans="7:50" ht="12.75">
      <c r="G2320" s="49"/>
      <c r="K2320" s="100"/>
      <c r="L2320" s="100"/>
      <c r="M2320" s="106"/>
      <c r="N2320" s="106"/>
      <c r="O2320" s="27"/>
      <c r="P2320" s="27"/>
      <c r="Q2320" s="27"/>
      <c r="R2320" s="27"/>
      <c r="S2320" s="27"/>
      <c r="T2320" s="27"/>
      <c r="U2320" s="27"/>
      <c r="V2320" s="27"/>
      <c r="W2320" s="27"/>
      <c r="X2320" s="27"/>
      <c r="Y2320" s="27"/>
      <c r="Z2320" s="27"/>
      <c r="AA2320" s="27"/>
      <c r="AC2320" s="25"/>
      <c r="AD2320" s="25"/>
      <c r="AE2320" s="25"/>
      <c r="AF2320" s="25"/>
      <c r="AG2320" s="25"/>
      <c r="AH2320" s="25"/>
      <c r="AI2320" s="25"/>
      <c r="AJ2320" s="25"/>
      <c r="AK2320" s="25"/>
      <c r="AL2320" s="25"/>
      <c r="AM2320" s="25"/>
      <c r="AN2320" s="25"/>
      <c r="AO2320" s="25"/>
      <c r="AP2320" s="25"/>
      <c r="AQ2320" s="25"/>
      <c r="AR2320" s="25"/>
      <c r="AS2320" s="25"/>
      <c r="AT2320" s="25"/>
      <c r="AU2320" s="25"/>
      <c r="AV2320" s="25"/>
      <c r="AW2320" s="25"/>
      <c r="AX2320" s="25"/>
    </row>
    <row r="2321" spans="7:50" ht="12.75">
      <c r="G2321" s="49"/>
      <c r="K2321" s="100"/>
      <c r="L2321" s="100"/>
      <c r="M2321" s="106"/>
      <c r="N2321" s="106"/>
      <c r="O2321" s="27"/>
      <c r="P2321" s="27"/>
      <c r="Q2321" s="27"/>
      <c r="R2321" s="27"/>
      <c r="S2321" s="27"/>
      <c r="T2321" s="27"/>
      <c r="U2321" s="27"/>
      <c r="V2321" s="27"/>
      <c r="W2321" s="27"/>
      <c r="X2321" s="27"/>
      <c r="Y2321" s="27"/>
      <c r="Z2321" s="27"/>
      <c r="AA2321" s="27"/>
      <c r="AC2321" s="25"/>
      <c r="AD2321" s="25"/>
      <c r="AE2321" s="25"/>
      <c r="AF2321" s="25"/>
      <c r="AG2321" s="25"/>
      <c r="AH2321" s="25"/>
      <c r="AI2321" s="25"/>
      <c r="AJ2321" s="25"/>
      <c r="AK2321" s="25"/>
      <c r="AL2321" s="25"/>
      <c r="AM2321" s="25"/>
      <c r="AN2321" s="25"/>
      <c r="AO2321" s="25"/>
      <c r="AP2321" s="25"/>
      <c r="AQ2321" s="25"/>
      <c r="AR2321" s="25"/>
      <c r="AS2321" s="25"/>
      <c r="AT2321" s="25"/>
      <c r="AU2321" s="25"/>
      <c r="AV2321" s="25"/>
      <c r="AW2321" s="25"/>
      <c r="AX2321" s="25"/>
    </row>
    <row r="2322" spans="7:50" ht="12.75">
      <c r="G2322" s="49"/>
      <c r="K2322" s="100"/>
      <c r="L2322" s="100"/>
      <c r="M2322" s="106"/>
      <c r="N2322" s="106"/>
      <c r="O2322" s="27"/>
      <c r="P2322" s="27"/>
      <c r="Q2322" s="27"/>
      <c r="R2322" s="27"/>
      <c r="S2322" s="27"/>
      <c r="T2322" s="27"/>
      <c r="U2322" s="27"/>
      <c r="V2322" s="27"/>
      <c r="W2322" s="27"/>
      <c r="X2322" s="27"/>
      <c r="Y2322" s="27"/>
      <c r="Z2322" s="27"/>
      <c r="AA2322" s="27"/>
      <c r="AC2322" s="25"/>
      <c r="AD2322" s="25"/>
      <c r="AE2322" s="25"/>
      <c r="AF2322" s="25"/>
      <c r="AG2322" s="25"/>
      <c r="AH2322" s="25"/>
      <c r="AI2322" s="25"/>
      <c r="AJ2322" s="25"/>
      <c r="AK2322" s="25"/>
      <c r="AL2322" s="25"/>
      <c r="AM2322" s="25"/>
      <c r="AN2322" s="25"/>
      <c r="AO2322" s="25"/>
      <c r="AP2322" s="25"/>
      <c r="AQ2322" s="25"/>
      <c r="AR2322" s="25"/>
      <c r="AS2322" s="25"/>
      <c r="AT2322" s="25"/>
      <c r="AU2322" s="25"/>
      <c r="AV2322" s="25"/>
      <c r="AW2322" s="25"/>
      <c r="AX2322" s="25"/>
    </row>
    <row r="2323" spans="7:50" ht="12.75">
      <c r="G2323" s="49"/>
      <c r="K2323" s="100"/>
      <c r="L2323" s="100"/>
      <c r="M2323" s="106"/>
      <c r="N2323" s="106"/>
      <c r="O2323" s="27"/>
      <c r="P2323" s="27"/>
      <c r="Q2323" s="27"/>
      <c r="R2323" s="27"/>
      <c r="S2323" s="27"/>
      <c r="T2323" s="27"/>
      <c r="U2323" s="27"/>
      <c r="V2323" s="27"/>
      <c r="W2323" s="27"/>
      <c r="X2323" s="27"/>
      <c r="Y2323" s="27"/>
      <c r="Z2323" s="27"/>
      <c r="AA2323" s="27"/>
      <c r="AC2323" s="25"/>
      <c r="AD2323" s="25"/>
      <c r="AE2323" s="25"/>
      <c r="AF2323" s="25"/>
      <c r="AG2323" s="25"/>
      <c r="AH2323" s="25"/>
      <c r="AI2323" s="25"/>
      <c r="AJ2323" s="25"/>
      <c r="AK2323" s="25"/>
      <c r="AL2323" s="25"/>
      <c r="AM2323" s="25"/>
      <c r="AN2323" s="25"/>
      <c r="AO2323" s="25"/>
      <c r="AP2323" s="25"/>
      <c r="AQ2323" s="25"/>
      <c r="AR2323" s="25"/>
      <c r="AS2323" s="25"/>
      <c r="AT2323" s="25"/>
      <c r="AU2323" s="25"/>
      <c r="AV2323" s="25"/>
      <c r="AW2323" s="25"/>
      <c r="AX2323" s="25"/>
    </row>
    <row r="2324" spans="7:50" ht="12.75">
      <c r="G2324" s="49"/>
      <c r="K2324" s="100"/>
      <c r="L2324" s="100"/>
      <c r="M2324" s="106"/>
      <c r="N2324" s="106"/>
      <c r="O2324" s="27"/>
      <c r="P2324" s="27"/>
      <c r="Q2324" s="27"/>
      <c r="R2324" s="27"/>
      <c r="S2324" s="27"/>
      <c r="T2324" s="27"/>
      <c r="U2324" s="27"/>
      <c r="V2324" s="27"/>
      <c r="W2324" s="27"/>
      <c r="X2324" s="27"/>
      <c r="Y2324" s="27"/>
      <c r="Z2324" s="27"/>
      <c r="AA2324" s="27"/>
      <c r="AC2324" s="25"/>
      <c r="AD2324" s="25"/>
      <c r="AE2324" s="25"/>
      <c r="AF2324" s="25"/>
      <c r="AG2324" s="25"/>
      <c r="AH2324" s="25"/>
      <c r="AI2324" s="25"/>
      <c r="AJ2324" s="25"/>
      <c r="AK2324" s="25"/>
      <c r="AL2324" s="25"/>
      <c r="AM2324" s="25"/>
      <c r="AN2324" s="25"/>
      <c r="AO2324" s="25"/>
      <c r="AP2324" s="25"/>
      <c r="AQ2324" s="25"/>
      <c r="AR2324" s="25"/>
      <c r="AS2324" s="25"/>
      <c r="AT2324" s="25"/>
      <c r="AU2324" s="25"/>
      <c r="AV2324" s="25"/>
      <c r="AW2324" s="25"/>
      <c r="AX2324" s="25"/>
    </row>
    <row r="2325" spans="7:50" ht="12.75">
      <c r="G2325" s="49"/>
      <c r="K2325" s="100"/>
      <c r="L2325" s="100"/>
      <c r="M2325" s="106"/>
      <c r="N2325" s="106"/>
      <c r="O2325" s="27"/>
      <c r="P2325" s="27"/>
      <c r="Q2325" s="27"/>
      <c r="R2325" s="27"/>
      <c r="S2325" s="27"/>
      <c r="T2325" s="27"/>
      <c r="U2325" s="27"/>
      <c r="V2325" s="27"/>
      <c r="W2325" s="27"/>
      <c r="X2325" s="27"/>
      <c r="Y2325" s="27"/>
      <c r="Z2325" s="27"/>
      <c r="AA2325" s="27"/>
      <c r="AC2325" s="25"/>
      <c r="AD2325" s="25"/>
      <c r="AE2325" s="25"/>
      <c r="AF2325" s="25"/>
      <c r="AG2325" s="25"/>
      <c r="AH2325" s="25"/>
      <c r="AI2325" s="25"/>
      <c r="AJ2325" s="25"/>
      <c r="AK2325" s="25"/>
      <c r="AL2325" s="25"/>
      <c r="AM2325" s="25"/>
      <c r="AN2325" s="25"/>
      <c r="AO2325" s="25"/>
      <c r="AP2325" s="25"/>
      <c r="AQ2325" s="25"/>
      <c r="AR2325" s="25"/>
      <c r="AS2325" s="25"/>
      <c r="AT2325" s="25"/>
      <c r="AU2325" s="25"/>
      <c r="AV2325" s="25"/>
      <c r="AW2325" s="25"/>
      <c r="AX2325" s="25"/>
    </row>
    <row r="2326" spans="7:50" ht="12.75">
      <c r="G2326" s="49"/>
      <c r="K2326" s="100"/>
      <c r="L2326" s="100"/>
      <c r="M2326" s="106"/>
      <c r="N2326" s="106"/>
      <c r="O2326" s="27"/>
      <c r="P2326" s="27"/>
      <c r="Q2326" s="27"/>
      <c r="R2326" s="27"/>
      <c r="S2326" s="27"/>
      <c r="T2326" s="27"/>
      <c r="U2326" s="27"/>
      <c r="V2326" s="27"/>
      <c r="W2326" s="27"/>
      <c r="X2326" s="27"/>
      <c r="Y2326" s="27"/>
      <c r="Z2326" s="27"/>
      <c r="AA2326" s="27"/>
      <c r="AC2326" s="25"/>
      <c r="AD2326" s="25"/>
      <c r="AE2326" s="25"/>
      <c r="AF2326" s="25"/>
      <c r="AG2326" s="25"/>
      <c r="AH2326" s="25"/>
      <c r="AI2326" s="25"/>
      <c r="AJ2326" s="25"/>
      <c r="AK2326" s="25"/>
      <c r="AL2326" s="25"/>
      <c r="AM2326" s="25"/>
      <c r="AN2326" s="25"/>
      <c r="AO2326" s="25"/>
      <c r="AP2326" s="25"/>
      <c r="AQ2326" s="25"/>
      <c r="AR2326" s="25"/>
      <c r="AS2326" s="25"/>
      <c r="AT2326" s="25"/>
      <c r="AU2326" s="25"/>
      <c r="AV2326" s="25"/>
      <c r="AW2326" s="25"/>
      <c r="AX2326" s="25"/>
    </row>
    <row r="2327" spans="7:50" ht="12.75">
      <c r="G2327" s="49"/>
      <c r="K2327" s="100"/>
      <c r="L2327" s="100"/>
      <c r="M2327" s="106"/>
      <c r="N2327" s="106"/>
      <c r="O2327" s="27"/>
      <c r="P2327" s="27"/>
      <c r="Q2327" s="27"/>
      <c r="R2327" s="27"/>
      <c r="S2327" s="27"/>
      <c r="T2327" s="27"/>
      <c r="U2327" s="27"/>
      <c r="V2327" s="27"/>
      <c r="W2327" s="27"/>
      <c r="X2327" s="27"/>
      <c r="Y2327" s="27"/>
      <c r="Z2327" s="27"/>
      <c r="AA2327" s="27"/>
      <c r="AC2327" s="25"/>
      <c r="AD2327" s="25"/>
      <c r="AE2327" s="25"/>
      <c r="AF2327" s="25"/>
      <c r="AG2327" s="25"/>
      <c r="AH2327" s="25"/>
      <c r="AI2327" s="25"/>
      <c r="AJ2327" s="25"/>
      <c r="AK2327" s="25"/>
      <c r="AL2327" s="25"/>
      <c r="AM2327" s="25"/>
      <c r="AN2327" s="25"/>
      <c r="AO2327" s="25"/>
      <c r="AP2327" s="25"/>
      <c r="AQ2327" s="25"/>
      <c r="AR2327" s="25"/>
      <c r="AS2327" s="25"/>
      <c r="AT2327" s="25"/>
      <c r="AU2327" s="25"/>
      <c r="AV2327" s="25"/>
      <c r="AW2327" s="25"/>
      <c r="AX2327" s="25"/>
    </row>
    <row r="2328" spans="7:50" ht="12.75">
      <c r="G2328" s="49"/>
      <c r="K2328" s="100"/>
      <c r="L2328" s="100"/>
      <c r="M2328" s="106"/>
      <c r="N2328" s="106"/>
      <c r="O2328" s="27"/>
      <c r="P2328" s="27"/>
      <c r="Q2328" s="27"/>
      <c r="R2328" s="27"/>
      <c r="S2328" s="27"/>
      <c r="T2328" s="27"/>
      <c r="U2328" s="27"/>
      <c r="V2328" s="27"/>
      <c r="W2328" s="27"/>
      <c r="X2328" s="27"/>
      <c r="Y2328" s="27"/>
      <c r="Z2328" s="27"/>
      <c r="AA2328" s="27"/>
      <c r="AC2328" s="25"/>
      <c r="AD2328" s="25"/>
      <c r="AE2328" s="25"/>
      <c r="AF2328" s="25"/>
      <c r="AG2328" s="25"/>
      <c r="AH2328" s="25"/>
      <c r="AI2328" s="25"/>
      <c r="AJ2328" s="25"/>
      <c r="AK2328" s="25"/>
      <c r="AL2328" s="25"/>
      <c r="AM2328" s="25"/>
      <c r="AN2328" s="25"/>
      <c r="AO2328" s="25"/>
      <c r="AP2328" s="25"/>
      <c r="AQ2328" s="25"/>
      <c r="AR2328" s="25"/>
      <c r="AS2328" s="25"/>
      <c r="AT2328" s="25"/>
      <c r="AU2328" s="25"/>
      <c r="AV2328" s="25"/>
      <c r="AW2328" s="25"/>
      <c r="AX2328" s="25"/>
    </row>
    <row r="2329" spans="7:50" ht="12.75">
      <c r="G2329" s="49"/>
      <c r="K2329" s="100"/>
      <c r="L2329" s="100"/>
      <c r="M2329" s="106"/>
      <c r="N2329" s="106"/>
      <c r="O2329" s="27"/>
      <c r="P2329" s="27"/>
      <c r="Q2329" s="27"/>
      <c r="R2329" s="27"/>
      <c r="S2329" s="27"/>
      <c r="T2329" s="27"/>
      <c r="U2329" s="27"/>
      <c r="V2329" s="27"/>
      <c r="W2329" s="27"/>
      <c r="X2329" s="27"/>
      <c r="Y2329" s="27"/>
      <c r="Z2329" s="27"/>
      <c r="AA2329" s="27"/>
      <c r="AC2329" s="25"/>
      <c r="AD2329" s="25"/>
      <c r="AE2329" s="25"/>
      <c r="AF2329" s="25"/>
      <c r="AG2329" s="25"/>
      <c r="AH2329" s="25"/>
      <c r="AI2329" s="25"/>
      <c r="AJ2329" s="25"/>
      <c r="AK2329" s="25"/>
      <c r="AL2329" s="25"/>
      <c r="AM2329" s="25"/>
      <c r="AN2329" s="25"/>
      <c r="AO2329" s="25"/>
      <c r="AP2329" s="25"/>
      <c r="AQ2329" s="25"/>
      <c r="AR2329" s="25"/>
      <c r="AS2329" s="25"/>
      <c r="AT2329" s="25"/>
      <c r="AU2329" s="25"/>
      <c r="AV2329" s="25"/>
      <c r="AW2329" s="25"/>
      <c r="AX2329" s="25"/>
    </row>
    <row r="2330" spans="7:50" ht="12.75">
      <c r="G2330" s="49"/>
      <c r="K2330" s="100"/>
      <c r="L2330" s="100"/>
      <c r="M2330" s="106"/>
      <c r="N2330" s="106"/>
      <c r="O2330" s="27"/>
      <c r="P2330" s="27"/>
      <c r="Q2330" s="27"/>
      <c r="R2330" s="27"/>
      <c r="S2330" s="27"/>
      <c r="T2330" s="27"/>
      <c r="U2330" s="27"/>
      <c r="V2330" s="27"/>
      <c r="W2330" s="27"/>
      <c r="X2330" s="27"/>
      <c r="Y2330" s="27"/>
      <c r="Z2330" s="27"/>
      <c r="AA2330" s="27"/>
      <c r="AC2330" s="25"/>
      <c r="AD2330" s="25"/>
      <c r="AE2330" s="25"/>
      <c r="AF2330" s="25"/>
      <c r="AG2330" s="25"/>
      <c r="AH2330" s="25"/>
      <c r="AI2330" s="25"/>
      <c r="AJ2330" s="25"/>
      <c r="AK2330" s="25"/>
      <c r="AL2330" s="25"/>
      <c r="AM2330" s="25"/>
      <c r="AN2330" s="25"/>
      <c r="AO2330" s="25"/>
      <c r="AP2330" s="25"/>
      <c r="AQ2330" s="25"/>
      <c r="AR2330" s="25"/>
      <c r="AS2330" s="25"/>
      <c r="AT2330" s="25"/>
      <c r="AU2330" s="25"/>
      <c r="AV2330" s="25"/>
      <c r="AW2330" s="25"/>
      <c r="AX2330" s="25"/>
    </row>
    <row r="2331" spans="7:50" ht="12.75">
      <c r="G2331" s="49"/>
      <c r="K2331" s="100"/>
      <c r="L2331" s="100"/>
      <c r="M2331" s="106"/>
      <c r="N2331" s="106"/>
      <c r="O2331" s="27"/>
      <c r="P2331" s="27"/>
      <c r="Q2331" s="27"/>
      <c r="R2331" s="27"/>
      <c r="S2331" s="27"/>
      <c r="T2331" s="27"/>
      <c r="U2331" s="27"/>
      <c r="V2331" s="27"/>
      <c r="W2331" s="27"/>
      <c r="X2331" s="27"/>
      <c r="Y2331" s="27"/>
      <c r="Z2331" s="27"/>
      <c r="AA2331" s="27"/>
      <c r="AC2331" s="25"/>
      <c r="AD2331" s="25"/>
      <c r="AE2331" s="25"/>
      <c r="AF2331" s="25"/>
      <c r="AG2331" s="25"/>
      <c r="AH2331" s="25"/>
      <c r="AI2331" s="25"/>
      <c r="AJ2331" s="25"/>
      <c r="AK2331" s="25"/>
      <c r="AL2331" s="25"/>
      <c r="AM2331" s="25"/>
      <c r="AN2331" s="25"/>
      <c r="AO2331" s="25"/>
      <c r="AP2331" s="25"/>
      <c r="AQ2331" s="25"/>
      <c r="AR2331" s="25"/>
      <c r="AS2331" s="25"/>
      <c r="AT2331" s="25"/>
      <c r="AU2331" s="25"/>
      <c r="AV2331" s="25"/>
      <c r="AW2331" s="25"/>
      <c r="AX2331" s="25"/>
    </row>
    <row r="2332" spans="7:50" ht="12.75">
      <c r="G2332" s="49"/>
      <c r="K2332" s="100"/>
      <c r="L2332" s="100"/>
      <c r="M2332" s="106"/>
      <c r="N2332" s="106"/>
      <c r="O2332" s="27"/>
      <c r="P2332" s="27"/>
      <c r="Q2332" s="27"/>
      <c r="R2332" s="27"/>
      <c r="S2332" s="27"/>
      <c r="T2332" s="27"/>
      <c r="U2332" s="27"/>
      <c r="V2332" s="27"/>
      <c r="W2332" s="27"/>
      <c r="X2332" s="27"/>
      <c r="Y2332" s="27"/>
      <c r="Z2332" s="27"/>
      <c r="AA2332" s="27"/>
      <c r="AC2332" s="25"/>
      <c r="AD2332" s="25"/>
      <c r="AE2332" s="25"/>
      <c r="AF2332" s="25"/>
      <c r="AG2332" s="25"/>
      <c r="AH2332" s="25"/>
      <c r="AI2332" s="25"/>
      <c r="AJ2332" s="25"/>
      <c r="AK2332" s="25"/>
      <c r="AL2332" s="25"/>
      <c r="AM2332" s="25"/>
      <c r="AN2332" s="25"/>
      <c r="AO2332" s="25"/>
      <c r="AP2332" s="25"/>
      <c r="AQ2332" s="25"/>
      <c r="AR2332" s="25"/>
      <c r="AS2332" s="25"/>
      <c r="AT2332" s="25"/>
      <c r="AU2332" s="25"/>
      <c r="AV2332" s="25"/>
      <c r="AW2332" s="25"/>
      <c r="AX2332" s="25"/>
    </row>
    <row r="2333" spans="7:50" ht="12.75">
      <c r="G2333" s="49"/>
      <c r="K2333" s="100"/>
      <c r="L2333" s="100"/>
      <c r="M2333" s="106"/>
      <c r="N2333" s="106"/>
      <c r="O2333" s="27"/>
      <c r="P2333" s="27"/>
      <c r="Q2333" s="27"/>
      <c r="R2333" s="27"/>
      <c r="S2333" s="27"/>
      <c r="T2333" s="27"/>
      <c r="U2333" s="27"/>
      <c r="V2333" s="27"/>
      <c r="W2333" s="27"/>
      <c r="X2333" s="27"/>
      <c r="Y2333" s="27"/>
      <c r="Z2333" s="27"/>
      <c r="AA2333" s="27"/>
      <c r="AC2333" s="25"/>
      <c r="AD2333" s="25"/>
      <c r="AE2333" s="25"/>
      <c r="AF2333" s="25"/>
      <c r="AG2333" s="25"/>
      <c r="AH2333" s="25"/>
      <c r="AI2333" s="25"/>
      <c r="AJ2333" s="25"/>
      <c r="AK2333" s="25"/>
      <c r="AL2333" s="25"/>
      <c r="AM2333" s="25"/>
      <c r="AN2333" s="25"/>
      <c r="AO2333" s="25"/>
      <c r="AP2333" s="25"/>
      <c r="AQ2333" s="25"/>
      <c r="AR2333" s="25"/>
      <c r="AS2333" s="25"/>
      <c r="AT2333" s="25"/>
      <c r="AU2333" s="25"/>
      <c r="AV2333" s="25"/>
      <c r="AW2333" s="25"/>
      <c r="AX2333" s="25"/>
    </row>
    <row r="2334" spans="7:50" ht="12.75">
      <c r="G2334" s="49"/>
      <c r="K2334" s="100"/>
      <c r="L2334" s="100"/>
      <c r="M2334" s="106"/>
      <c r="N2334" s="106"/>
      <c r="O2334" s="27"/>
      <c r="P2334" s="27"/>
      <c r="Q2334" s="27"/>
      <c r="R2334" s="27"/>
      <c r="S2334" s="27"/>
      <c r="T2334" s="27"/>
      <c r="U2334" s="27"/>
      <c r="V2334" s="27"/>
      <c r="W2334" s="27"/>
      <c r="X2334" s="27"/>
      <c r="Y2334" s="27"/>
      <c r="Z2334" s="27"/>
      <c r="AA2334" s="27"/>
      <c r="AC2334" s="25"/>
      <c r="AD2334" s="25"/>
      <c r="AE2334" s="25"/>
      <c r="AF2334" s="25"/>
      <c r="AG2334" s="25"/>
      <c r="AH2334" s="25"/>
      <c r="AI2334" s="25"/>
      <c r="AJ2334" s="25"/>
      <c r="AK2334" s="25"/>
      <c r="AL2334" s="25"/>
      <c r="AM2334" s="25"/>
      <c r="AN2334" s="25"/>
      <c r="AO2334" s="25"/>
      <c r="AP2334" s="25"/>
      <c r="AQ2334" s="25"/>
      <c r="AR2334" s="25"/>
      <c r="AS2334" s="25"/>
      <c r="AT2334" s="25"/>
      <c r="AU2334" s="25"/>
      <c r="AV2334" s="25"/>
      <c r="AW2334" s="25"/>
      <c r="AX2334" s="25"/>
    </row>
    <row r="2335" spans="7:50" ht="12.75">
      <c r="G2335" s="49"/>
      <c r="K2335" s="100"/>
      <c r="L2335" s="100"/>
      <c r="M2335" s="106"/>
      <c r="N2335" s="106"/>
      <c r="O2335" s="27"/>
      <c r="P2335" s="27"/>
      <c r="Q2335" s="27"/>
      <c r="R2335" s="27"/>
      <c r="S2335" s="27"/>
      <c r="T2335" s="27"/>
      <c r="U2335" s="27"/>
      <c r="V2335" s="27"/>
      <c r="W2335" s="27"/>
      <c r="X2335" s="27"/>
      <c r="Y2335" s="27"/>
      <c r="Z2335" s="27"/>
      <c r="AA2335" s="27"/>
      <c r="AC2335" s="25"/>
      <c r="AD2335" s="25"/>
      <c r="AE2335" s="25"/>
      <c r="AF2335" s="25"/>
      <c r="AG2335" s="25"/>
      <c r="AH2335" s="25"/>
      <c r="AI2335" s="25"/>
      <c r="AJ2335" s="25"/>
      <c r="AK2335" s="25"/>
      <c r="AL2335" s="25"/>
      <c r="AM2335" s="25"/>
      <c r="AN2335" s="25"/>
      <c r="AO2335" s="25"/>
      <c r="AP2335" s="25"/>
      <c r="AQ2335" s="25"/>
      <c r="AR2335" s="25"/>
      <c r="AS2335" s="25"/>
      <c r="AT2335" s="25"/>
      <c r="AU2335" s="25"/>
      <c r="AV2335" s="25"/>
      <c r="AW2335" s="25"/>
      <c r="AX2335" s="25"/>
    </row>
    <row r="2336" spans="7:50" ht="12.75">
      <c r="G2336" s="49"/>
      <c r="K2336" s="100"/>
      <c r="L2336" s="100"/>
      <c r="M2336" s="106"/>
      <c r="N2336" s="106"/>
      <c r="O2336" s="27"/>
      <c r="P2336" s="27"/>
      <c r="Q2336" s="27"/>
      <c r="R2336" s="27"/>
      <c r="S2336" s="27"/>
      <c r="T2336" s="27"/>
      <c r="U2336" s="27"/>
      <c r="V2336" s="27"/>
      <c r="W2336" s="27"/>
      <c r="X2336" s="27"/>
      <c r="Y2336" s="27"/>
      <c r="Z2336" s="27"/>
      <c r="AA2336" s="27"/>
      <c r="AC2336" s="25"/>
      <c r="AD2336" s="25"/>
      <c r="AE2336" s="25"/>
      <c r="AF2336" s="25"/>
      <c r="AG2336" s="25"/>
      <c r="AH2336" s="25"/>
      <c r="AI2336" s="25"/>
      <c r="AJ2336" s="25"/>
      <c r="AK2336" s="25"/>
      <c r="AL2336" s="25"/>
      <c r="AM2336" s="25"/>
      <c r="AN2336" s="25"/>
      <c r="AO2336" s="25"/>
      <c r="AP2336" s="25"/>
      <c r="AQ2336" s="25"/>
      <c r="AR2336" s="25"/>
      <c r="AS2336" s="25"/>
      <c r="AT2336" s="25"/>
      <c r="AU2336" s="25"/>
      <c r="AV2336" s="25"/>
      <c r="AW2336" s="25"/>
      <c r="AX2336" s="25"/>
    </row>
    <row r="2337" spans="7:50" ht="12.75">
      <c r="G2337" s="49"/>
      <c r="K2337" s="100"/>
      <c r="L2337" s="100"/>
      <c r="M2337" s="106"/>
      <c r="N2337" s="106"/>
      <c r="O2337" s="27"/>
      <c r="P2337" s="27"/>
      <c r="Q2337" s="27"/>
      <c r="R2337" s="27"/>
      <c r="S2337" s="27"/>
      <c r="T2337" s="27"/>
      <c r="U2337" s="27"/>
      <c r="V2337" s="27"/>
      <c r="W2337" s="27"/>
      <c r="X2337" s="27"/>
      <c r="Y2337" s="27"/>
      <c r="Z2337" s="27"/>
      <c r="AA2337" s="27"/>
      <c r="AC2337" s="25"/>
      <c r="AD2337" s="25"/>
      <c r="AE2337" s="25"/>
      <c r="AF2337" s="25"/>
      <c r="AG2337" s="25"/>
      <c r="AH2337" s="25"/>
      <c r="AI2337" s="25"/>
      <c r="AJ2337" s="25"/>
      <c r="AK2337" s="25"/>
      <c r="AL2337" s="25"/>
      <c r="AM2337" s="25"/>
      <c r="AN2337" s="25"/>
      <c r="AO2337" s="25"/>
      <c r="AP2337" s="25"/>
      <c r="AQ2337" s="25"/>
      <c r="AR2337" s="25"/>
      <c r="AS2337" s="25"/>
      <c r="AT2337" s="25"/>
      <c r="AU2337" s="25"/>
      <c r="AV2337" s="25"/>
      <c r="AW2337" s="25"/>
      <c r="AX2337" s="25"/>
    </row>
    <row r="2338" spans="7:50" ht="12.75">
      <c r="G2338" s="49"/>
      <c r="K2338" s="100"/>
      <c r="L2338" s="100"/>
      <c r="M2338" s="106"/>
      <c r="N2338" s="106"/>
      <c r="O2338" s="27"/>
      <c r="P2338" s="27"/>
      <c r="Q2338" s="27"/>
      <c r="R2338" s="27"/>
      <c r="S2338" s="27"/>
      <c r="T2338" s="27"/>
      <c r="U2338" s="27"/>
      <c r="V2338" s="27"/>
      <c r="W2338" s="27"/>
      <c r="X2338" s="27"/>
      <c r="Y2338" s="27"/>
      <c r="Z2338" s="27"/>
      <c r="AA2338" s="27"/>
      <c r="AC2338" s="25"/>
      <c r="AD2338" s="25"/>
      <c r="AE2338" s="25"/>
      <c r="AF2338" s="25"/>
      <c r="AG2338" s="25"/>
      <c r="AH2338" s="25"/>
      <c r="AI2338" s="25"/>
      <c r="AJ2338" s="25"/>
      <c r="AK2338" s="25"/>
      <c r="AL2338" s="25"/>
      <c r="AM2338" s="25"/>
      <c r="AN2338" s="25"/>
      <c r="AO2338" s="25"/>
      <c r="AP2338" s="25"/>
      <c r="AQ2338" s="25"/>
      <c r="AR2338" s="25"/>
      <c r="AS2338" s="25"/>
      <c r="AT2338" s="25"/>
      <c r="AU2338" s="25"/>
      <c r="AV2338" s="25"/>
      <c r="AW2338" s="25"/>
      <c r="AX2338" s="25"/>
    </row>
    <row r="2339" spans="7:50" ht="12.75">
      <c r="G2339" s="49"/>
      <c r="K2339" s="100"/>
      <c r="L2339" s="100"/>
      <c r="M2339" s="106"/>
      <c r="N2339" s="106"/>
      <c r="O2339" s="27"/>
      <c r="P2339" s="27"/>
      <c r="Q2339" s="27"/>
      <c r="R2339" s="27"/>
      <c r="S2339" s="27"/>
      <c r="T2339" s="27"/>
      <c r="U2339" s="27"/>
      <c r="V2339" s="27"/>
      <c r="W2339" s="27"/>
      <c r="X2339" s="27"/>
      <c r="Y2339" s="27"/>
      <c r="Z2339" s="27"/>
      <c r="AA2339" s="27"/>
      <c r="AC2339" s="25"/>
      <c r="AD2339" s="25"/>
      <c r="AE2339" s="25"/>
      <c r="AF2339" s="25"/>
      <c r="AG2339" s="25"/>
      <c r="AH2339" s="25"/>
      <c r="AI2339" s="25"/>
      <c r="AJ2339" s="25"/>
      <c r="AK2339" s="25"/>
      <c r="AL2339" s="25"/>
      <c r="AM2339" s="25"/>
      <c r="AN2339" s="25"/>
      <c r="AO2339" s="25"/>
      <c r="AP2339" s="25"/>
      <c r="AQ2339" s="25"/>
      <c r="AR2339" s="25"/>
      <c r="AS2339" s="25"/>
      <c r="AT2339" s="25"/>
      <c r="AU2339" s="25"/>
      <c r="AV2339" s="25"/>
      <c r="AW2339" s="25"/>
      <c r="AX2339" s="25"/>
    </row>
    <row r="2340" spans="7:50" ht="12.75">
      <c r="G2340" s="49"/>
      <c r="K2340" s="100"/>
      <c r="L2340" s="100"/>
      <c r="M2340" s="106"/>
      <c r="N2340" s="106"/>
      <c r="O2340" s="27"/>
      <c r="P2340" s="27"/>
      <c r="Q2340" s="27"/>
      <c r="R2340" s="27"/>
      <c r="S2340" s="27"/>
      <c r="T2340" s="27"/>
      <c r="U2340" s="27"/>
      <c r="V2340" s="27"/>
      <c r="W2340" s="27"/>
      <c r="X2340" s="27"/>
      <c r="Y2340" s="27"/>
      <c r="Z2340" s="27"/>
      <c r="AA2340" s="27"/>
      <c r="AC2340" s="25"/>
      <c r="AD2340" s="25"/>
      <c r="AE2340" s="25"/>
      <c r="AF2340" s="25"/>
      <c r="AG2340" s="25"/>
      <c r="AH2340" s="25"/>
      <c r="AI2340" s="25"/>
      <c r="AJ2340" s="25"/>
      <c r="AK2340" s="25"/>
      <c r="AL2340" s="25"/>
      <c r="AM2340" s="25"/>
      <c r="AN2340" s="25"/>
      <c r="AO2340" s="25"/>
      <c r="AP2340" s="25"/>
      <c r="AQ2340" s="25"/>
      <c r="AR2340" s="25"/>
      <c r="AS2340" s="25"/>
      <c r="AT2340" s="25"/>
      <c r="AU2340" s="25"/>
      <c r="AV2340" s="25"/>
      <c r="AW2340" s="25"/>
      <c r="AX2340" s="25"/>
    </row>
    <row r="2341" spans="7:50" ht="12.75">
      <c r="G2341" s="49"/>
      <c r="K2341" s="100"/>
      <c r="L2341" s="100"/>
      <c r="M2341" s="106"/>
      <c r="N2341" s="106"/>
      <c r="O2341" s="27"/>
      <c r="P2341" s="27"/>
      <c r="Q2341" s="27"/>
      <c r="R2341" s="27"/>
      <c r="S2341" s="27"/>
      <c r="T2341" s="27"/>
      <c r="U2341" s="27"/>
      <c r="V2341" s="27"/>
      <c r="W2341" s="27"/>
      <c r="X2341" s="27"/>
      <c r="Y2341" s="27"/>
      <c r="Z2341" s="27"/>
      <c r="AA2341" s="27"/>
      <c r="AC2341" s="25"/>
      <c r="AD2341" s="25"/>
      <c r="AE2341" s="25"/>
      <c r="AF2341" s="25"/>
      <c r="AG2341" s="25"/>
      <c r="AH2341" s="25"/>
      <c r="AI2341" s="25"/>
      <c r="AJ2341" s="25"/>
      <c r="AK2341" s="25"/>
      <c r="AL2341" s="25"/>
      <c r="AM2341" s="25"/>
      <c r="AN2341" s="25"/>
      <c r="AO2341" s="25"/>
      <c r="AP2341" s="25"/>
      <c r="AQ2341" s="25"/>
      <c r="AR2341" s="25"/>
      <c r="AS2341" s="25"/>
      <c r="AT2341" s="25"/>
      <c r="AU2341" s="25"/>
      <c r="AV2341" s="25"/>
      <c r="AW2341" s="25"/>
      <c r="AX2341" s="25"/>
    </row>
    <row r="2342" spans="7:50" ht="12.75">
      <c r="G2342" s="49"/>
      <c r="K2342" s="100"/>
      <c r="L2342" s="100"/>
      <c r="M2342" s="106"/>
      <c r="N2342" s="106"/>
      <c r="O2342" s="27"/>
      <c r="P2342" s="27"/>
      <c r="Q2342" s="27"/>
      <c r="R2342" s="27"/>
      <c r="S2342" s="27"/>
      <c r="T2342" s="27"/>
      <c r="U2342" s="27"/>
      <c r="V2342" s="27"/>
      <c r="W2342" s="27"/>
      <c r="X2342" s="27"/>
      <c r="Y2342" s="27"/>
      <c r="Z2342" s="27"/>
      <c r="AA2342" s="27"/>
      <c r="AC2342" s="25"/>
      <c r="AD2342" s="25"/>
      <c r="AE2342" s="25"/>
      <c r="AF2342" s="25"/>
      <c r="AG2342" s="25"/>
      <c r="AH2342" s="25"/>
      <c r="AI2342" s="25"/>
      <c r="AJ2342" s="25"/>
      <c r="AK2342" s="25"/>
      <c r="AL2342" s="25"/>
      <c r="AM2342" s="25"/>
      <c r="AN2342" s="25"/>
      <c r="AO2342" s="25"/>
      <c r="AP2342" s="25"/>
      <c r="AQ2342" s="25"/>
      <c r="AR2342" s="25"/>
      <c r="AS2342" s="25"/>
      <c r="AT2342" s="25"/>
      <c r="AU2342" s="25"/>
      <c r="AV2342" s="25"/>
      <c r="AW2342" s="25"/>
      <c r="AX2342" s="25"/>
    </row>
    <row r="2343" spans="7:50" ht="12.75">
      <c r="G2343" s="49"/>
      <c r="K2343" s="100"/>
      <c r="L2343" s="100"/>
      <c r="M2343" s="106"/>
      <c r="N2343" s="106"/>
      <c r="O2343" s="27"/>
      <c r="P2343" s="27"/>
      <c r="Q2343" s="27"/>
      <c r="R2343" s="27"/>
      <c r="S2343" s="27"/>
      <c r="T2343" s="27"/>
      <c r="U2343" s="27"/>
      <c r="V2343" s="27"/>
      <c r="W2343" s="27"/>
      <c r="X2343" s="27"/>
      <c r="Y2343" s="27"/>
      <c r="Z2343" s="27"/>
      <c r="AA2343" s="27"/>
      <c r="AC2343" s="25"/>
      <c r="AD2343" s="25"/>
      <c r="AE2343" s="25"/>
      <c r="AF2343" s="25"/>
      <c r="AG2343" s="25"/>
      <c r="AH2343" s="25"/>
      <c r="AI2343" s="25"/>
      <c r="AJ2343" s="25"/>
      <c r="AK2343" s="25"/>
      <c r="AL2343" s="25"/>
      <c r="AM2343" s="25"/>
      <c r="AN2343" s="25"/>
      <c r="AO2343" s="25"/>
      <c r="AP2343" s="25"/>
      <c r="AQ2343" s="25"/>
      <c r="AR2343" s="25"/>
      <c r="AS2343" s="25"/>
      <c r="AT2343" s="25"/>
      <c r="AU2343" s="25"/>
      <c r="AV2343" s="25"/>
      <c r="AW2343" s="25"/>
      <c r="AX2343" s="25"/>
    </row>
    <row r="2344" spans="7:50" ht="12.75">
      <c r="G2344" s="49"/>
      <c r="K2344" s="100"/>
      <c r="L2344" s="100"/>
      <c r="M2344" s="106"/>
      <c r="N2344" s="106"/>
      <c r="O2344" s="27"/>
      <c r="P2344" s="27"/>
      <c r="Q2344" s="27"/>
      <c r="R2344" s="27"/>
      <c r="S2344" s="27"/>
      <c r="T2344" s="27"/>
      <c r="U2344" s="27"/>
      <c r="V2344" s="27"/>
      <c r="W2344" s="27"/>
      <c r="X2344" s="27"/>
      <c r="Y2344" s="27"/>
      <c r="Z2344" s="27"/>
      <c r="AA2344" s="27"/>
      <c r="AC2344" s="25"/>
      <c r="AD2344" s="25"/>
      <c r="AE2344" s="25"/>
      <c r="AF2344" s="25"/>
      <c r="AG2344" s="25"/>
      <c r="AH2344" s="25"/>
      <c r="AI2344" s="25"/>
      <c r="AJ2344" s="25"/>
      <c r="AK2344" s="25"/>
      <c r="AL2344" s="25"/>
      <c r="AM2344" s="25"/>
      <c r="AN2344" s="25"/>
      <c r="AO2344" s="25"/>
      <c r="AP2344" s="25"/>
      <c r="AQ2344" s="25"/>
      <c r="AR2344" s="25"/>
      <c r="AS2344" s="25"/>
      <c r="AT2344" s="25"/>
      <c r="AU2344" s="25"/>
      <c r="AV2344" s="25"/>
      <c r="AW2344" s="25"/>
      <c r="AX2344" s="25"/>
    </row>
    <row r="2345" spans="7:50" ht="12.75">
      <c r="G2345" s="49"/>
      <c r="K2345" s="100"/>
      <c r="L2345" s="100"/>
      <c r="M2345" s="106"/>
      <c r="N2345" s="106"/>
      <c r="O2345" s="27"/>
      <c r="P2345" s="27"/>
      <c r="Q2345" s="27"/>
      <c r="R2345" s="27"/>
      <c r="S2345" s="27"/>
      <c r="T2345" s="27"/>
      <c r="U2345" s="27"/>
      <c r="V2345" s="27"/>
      <c r="W2345" s="27"/>
      <c r="X2345" s="27"/>
      <c r="Y2345" s="27"/>
      <c r="Z2345" s="27"/>
      <c r="AA2345" s="27"/>
      <c r="AC2345" s="25"/>
      <c r="AD2345" s="25"/>
      <c r="AE2345" s="25"/>
      <c r="AF2345" s="25"/>
      <c r="AG2345" s="25"/>
      <c r="AH2345" s="25"/>
      <c r="AI2345" s="25"/>
      <c r="AJ2345" s="25"/>
      <c r="AK2345" s="25"/>
      <c r="AL2345" s="25"/>
      <c r="AM2345" s="25"/>
      <c r="AN2345" s="25"/>
      <c r="AO2345" s="25"/>
      <c r="AP2345" s="25"/>
      <c r="AQ2345" s="25"/>
      <c r="AR2345" s="25"/>
      <c r="AS2345" s="25"/>
      <c r="AT2345" s="25"/>
      <c r="AU2345" s="25"/>
      <c r="AV2345" s="25"/>
      <c r="AW2345" s="25"/>
      <c r="AX2345" s="25"/>
    </row>
    <row r="2346" spans="7:50" ht="12.75">
      <c r="G2346" s="49"/>
      <c r="K2346" s="100"/>
      <c r="L2346" s="100"/>
      <c r="M2346" s="106"/>
      <c r="N2346" s="106"/>
      <c r="O2346" s="27"/>
      <c r="P2346" s="27"/>
      <c r="Q2346" s="27"/>
      <c r="R2346" s="27"/>
      <c r="S2346" s="27"/>
      <c r="T2346" s="27"/>
      <c r="U2346" s="27"/>
      <c r="V2346" s="27"/>
      <c r="W2346" s="27"/>
      <c r="X2346" s="27"/>
      <c r="Y2346" s="27"/>
      <c r="Z2346" s="27"/>
      <c r="AA2346" s="27"/>
      <c r="AC2346" s="25"/>
      <c r="AD2346" s="25"/>
      <c r="AE2346" s="25"/>
      <c r="AF2346" s="25"/>
      <c r="AG2346" s="25"/>
      <c r="AH2346" s="25"/>
      <c r="AI2346" s="25"/>
      <c r="AJ2346" s="25"/>
      <c r="AK2346" s="25"/>
      <c r="AL2346" s="25"/>
      <c r="AM2346" s="25"/>
      <c r="AN2346" s="25"/>
      <c r="AO2346" s="25"/>
      <c r="AP2346" s="25"/>
      <c r="AQ2346" s="25"/>
      <c r="AR2346" s="25"/>
      <c r="AS2346" s="25"/>
      <c r="AT2346" s="25"/>
      <c r="AU2346" s="25"/>
      <c r="AV2346" s="25"/>
      <c r="AW2346" s="25"/>
      <c r="AX2346" s="25"/>
    </row>
    <row r="2347" spans="7:50" ht="12.75">
      <c r="G2347" s="49"/>
      <c r="K2347" s="100"/>
      <c r="L2347" s="100"/>
      <c r="M2347" s="106"/>
      <c r="N2347" s="106"/>
      <c r="O2347" s="27"/>
      <c r="P2347" s="27"/>
      <c r="Q2347" s="27"/>
      <c r="R2347" s="27"/>
      <c r="S2347" s="27"/>
      <c r="T2347" s="27"/>
      <c r="U2347" s="27"/>
      <c r="V2347" s="27"/>
      <c r="W2347" s="27"/>
      <c r="X2347" s="27"/>
      <c r="Y2347" s="27"/>
      <c r="Z2347" s="27"/>
      <c r="AA2347" s="27"/>
      <c r="AC2347" s="25"/>
      <c r="AD2347" s="25"/>
      <c r="AE2347" s="25"/>
      <c r="AF2347" s="25"/>
      <c r="AG2347" s="25"/>
      <c r="AH2347" s="25"/>
      <c r="AI2347" s="25"/>
      <c r="AJ2347" s="25"/>
      <c r="AK2347" s="25"/>
      <c r="AL2347" s="25"/>
      <c r="AM2347" s="25"/>
      <c r="AN2347" s="25"/>
      <c r="AO2347" s="25"/>
      <c r="AP2347" s="25"/>
      <c r="AQ2347" s="25"/>
      <c r="AR2347" s="25"/>
      <c r="AS2347" s="25"/>
      <c r="AT2347" s="25"/>
      <c r="AU2347" s="25"/>
      <c r="AV2347" s="25"/>
      <c r="AW2347" s="25"/>
      <c r="AX2347" s="25"/>
    </row>
    <row r="2348" spans="7:50" ht="12.75">
      <c r="G2348" s="49"/>
      <c r="K2348" s="100"/>
      <c r="L2348" s="100"/>
      <c r="M2348" s="106"/>
      <c r="N2348" s="106"/>
      <c r="O2348" s="27"/>
      <c r="P2348" s="27"/>
      <c r="Q2348" s="27"/>
      <c r="R2348" s="27"/>
      <c r="S2348" s="27"/>
      <c r="T2348" s="27"/>
      <c r="U2348" s="27"/>
      <c r="V2348" s="27"/>
      <c r="W2348" s="27"/>
      <c r="X2348" s="27"/>
      <c r="Y2348" s="27"/>
      <c r="Z2348" s="27"/>
      <c r="AA2348" s="27"/>
      <c r="AC2348" s="25"/>
      <c r="AD2348" s="25"/>
      <c r="AE2348" s="25"/>
      <c r="AF2348" s="25"/>
      <c r="AG2348" s="25"/>
      <c r="AH2348" s="25"/>
      <c r="AI2348" s="25"/>
      <c r="AJ2348" s="25"/>
      <c r="AK2348" s="25"/>
      <c r="AL2348" s="25"/>
      <c r="AM2348" s="25"/>
      <c r="AN2348" s="25"/>
      <c r="AO2348" s="25"/>
      <c r="AP2348" s="25"/>
      <c r="AQ2348" s="25"/>
      <c r="AR2348" s="25"/>
      <c r="AS2348" s="25"/>
      <c r="AT2348" s="25"/>
      <c r="AU2348" s="25"/>
      <c r="AV2348" s="25"/>
      <c r="AW2348" s="25"/>
      <c r="AX2348" s="25"/>
    </row>
    <row r="2349" spans="7:50" ht="12.75">
      <c r="G2349" s="49"/>
      <c r="K2349" s="100"/>
      <c r="L2349" s="100"/>
      <c r="M2349" s="106"/>
      <c r="N2349" s="106"/>
      <c r="O2349" s="27"/>
      <c r="P2349" s="27"/>
      <c r="Q2349" s="27"/>
      <c r="R2349" s="27"/>
      <c r="S2349" s="27"/>
      <c r="T2349" s="27"/>
      <c r="U2349" s="27"/>
      <c r="V2349" s="27"/>
      <c r="W2349" s="27"/>
      <c r="X2349" s="27"/>
      <c r="Y2349" s="27"/>
      <c r="Z2349" s="27"/>
      <c r="AA2349" s="27"/>
      <c r="AC2349" s="25"/>
      <c r="AD2349" s="25"/>
      <c r="AE2349" s="25"/>
      <c r="AF2349" s="25"/>
      <c r="AG2349" s="25"/>
      <c r="AH2349" s="25"/>
      <c r="AI2349" s="25"/>
      <c r="AJ2349" s="25"/>
      <c r="AK2349" s="25"/>
      <c r="AL2349" s="25"/>
      <c r="AM2349" s="25"/>
      <c r="AN2349" s="25"/>
      <c r="AO2349" s="25"/>
      <c r="AP2349" s="25"/>
      <c r="AQ2349" s="25"/>
      <c r="AR2349" s="25"/>
      <c r="AS2349" s="25"/>
      <c r="AT2349" s="25"/>
      <c r="AU2349" s="25"/>
      <c r="AV2349" s="25"/>
      <c r="AW2349" s="25"/>
      <c r="AX2349" s="25"/>
    </row>
    <row r="2350" spans="7:50" ht="12.75">
      <c r="G2350" s="49"/>
      <c r="K2350" s="100"/>
      <c r="L2350" s="100"/>
      <c r="M2350" s="106"/>
      <c r="N2350" s="106"/>
      <c r="O2350" s="27"/>
      <c r="P2350" s="27"/>
      <c r="Q2350" s="27"/>
      <c r="R2350" s="27"/>
      <c r="S2350" s="27"/>
      <c r="T2350" s="27"/>
      <c r="U2350" s="27"/>
      <c r="V2350" s="27"/>
      <c r="W2350" s="27"/>
      <c r="X2350" s="27"/>
      <c r="Y2350" s="27"/>
      <c r="Z2350" s="27"/>
      <c r="AA2350" s="27"/>
      <c r="AC2350" s="25"/>
      <c r="AD2350" s="25"/>
      <c r="AE2350" s="25"/>
      <c r="AF2350" s="25"/>
      <c r="AG2350" s="25"/>
      <c r="AH2350" s="25"/>
      <c r="AI2350" s="25"/>
      <c r="AJ2350" s="25"/>
      <c r="AK2350" s="25"/>
      <c r="AL2350" s="25"/>
      <c r="AM2350" s="25"/>
      <c r="AN2350" s="25"/>
      <c r="AO2350" s="25"/>
      <c r="AP2350" s="25"/>
      <c r="AQ2350" s="25"/>
      <c r="AR2350" s="25"/>
      <c r="AS2350" s="25"/>
      <c r="AT2350" s="25"/>
      <c r="AU2350" s="25"/>
      <c r="AV2350" s="25"/>
      <c r="AW2350" s="25"/>
      <c r="AX2350" s="25"/>
    </row>
    <row r="2351" spans="7:50" ht="12.75">
      <c r="G2351" s="49"/>
      <c r="K2351" s="100"/>
      <c r="L2351" s="100"/>
      <c r="M2351" s="106"/>
      <c r="N2351" s="106"/>
      <c r="O2351" s="27"/>
      <c r="P2351" s="27"/>
      <c r="Q2351" s="27"/>
      <c r="R2351" s="27"/>
      <c r="S2351" s="27"/>
      <c r="T2351" s="27"/>
      <c r="U2351" s="27"/>
      <c r="V2351" s="27"/>
      <c r="W2351" s="27"/>
      <c r="X2351" s="27"/>
      <c r="Y2351" s="27"/>
      <c r="Z2351" s="27"/>
      <c r="AA2351" s="27"/>
      <c r="AC2351" s="25"/>
      <c r="AD2351" s="25"/>
      <c r="AE2351" s="25"/>
      <c r="AF2351" s="25"/>
      <c r="AG2351" s="25"/>
      <c r="AH2351" s="25"/>
      <c r="AI2351" s="25"/>
      <c r="AJ2351" s="25"/>
      <c r="AK2351" s="25"/>
      <c r="AL2351" s="25"/>
      <c r="AM2351" s="25"/>
      <c r="AN2351" s="25"/>
      <c r="AO2351" s="25"/>
      <c r="AP2351" s="25"/>
      <c r="AQ2351" s="25"/>
      <c r="AR2351" s="25"/>
      <c r="AS2351" s="25"/>
      <c r="AT2351" s="25"/>
      <c r="AU2351" s="25"/>
      <c r="AV2351" s="25"/>
      <c r="AW2351" s="25"/>
      <c r="AX2351" s="25"/>
    </row>
    <row r="2352" spans="7:50" ht="12.75">
      <c r="G2352" s="49"/>
      <c r="K2352" s="100"/>
      <c r="L2352" s="100"/>
      <c r="M2352" s="106"/>
      <c r="N2352" s="106"/>
      <c r="O2352" s="27"/>
      <c r="P2352" s="27"/>
      <c r="Q2352" s="27"/>
      <c r="R2352" s="27"/>
      <c r="S2352" s="27"/>
      <c r="T2352" s="27"/>
      <c r="U2352" s="27"/>
      <c r="V2352" s="27"/>
      <c r="W2352" s="27"/>
      <c r="X2352" s="27"/>
      <c r="Y2352" s="27"/>
      <c r="Z2352" s="27"/>
      <c r="AA2352" s="27"/>
      <c r="AC2352" s="25"/>
      <c r="AD2352" s="25"/>
      <c r="AE2352" s="25"/>
      <c r="AF2352" s="25"/>
      <c r="AG2352" s="25"/>
      <c r="AH2352" s="25"/>
      <c r="AI2352" s="25"/>
      <c r="AJ2352" s="25"/>
      <c r="AK2352" s="25"/>
      <c r="AL2352" s="25"/>
      <c r="AM2352" s="25"/>
      <c r="AN2352" s="25"/>
      <c r="AO2352" s="25"/>
      <c r="AP2352" s="25"/>
      <c r="AQ2352" s="25"/>
      <c r="AR2352" s="25"/>
      <c r="AS2352" s="25"/>
      <c r="AT2352" s="25"/>
      <c r="AU2352" s="25"/>
      <c r="AV2352" s="25"/>
      <c r="AW2352" s="25"/>
      <c r="AX2352" s="25"/>
    </row>
    <row r="2353" spans="7:50" ht="12.75">
      <c r="G2353" s="49"/>
      <c r="K2353" s="100"/>
      <c r="L2353" s="100"/>
      <c r="M2353" s="106"/>
      <c r="N2353" s="106"/>
      <c r="O2353" s="27"/>
      <c r="P2353" s="27"/>
      <c r="Q2353" s="27"/>
      <c r="R2353" s="27"/>
      <c r="S2353" s="27"/>
      <c r="T2353" s="27"/>
      <c r="U2353" s="27"/>
      <c r="V2353" s="27"/>
      <c r="W2353" s="27"/>
      <c r="X2353" s="27"/>
      <c r="Y2353" s="27"/>
      <c r="Z2353" s="27"/>
      <c r="AA2353" s="27"/>
      <c r="AC2353" s="25"/>
      <c r="AD2353" s="25"/>
      <c r="AE2353" s="25"/>
      <c r="AF2353" s="25"/>
      <c r="AG2353" s="25"/>
      <c r="AH2353" s="25"/>
      <c r="AI2353" s="25"/>
      <c r="AJ2353" s="25"/>
      <c r="AK2353" s="25"/>
      <c r="AL2353" s="25"/>
      <c r="AM2353" s="25"/>
      <c r="AN2353" s="25"/>
      <c r="AO2353" s="25"/>
      <c r="AP2353" s="25"/>
      <c r="AQ2353" s="25"/>
      <c r="AR2353" s="25"/>
      <c r="AS2353" s="25"/>
      <c r="AT2353" s="25"/>
      <c r="AU2353" s="25"/>
      <c r="AV2353" s="25"/>
      <c r="AW2353" s="25"/>
      <c r="AX2353" s="25"/>
    </row>
    <row r="2354" spans="7:50" ht="12.75">
      <c r="G2354" s="49"/>
      <c r="K2354" s="100"/>
      <c r="L2354" s="100"/>
      <c r="M2354" s="106"/>
      <c r="N2354" s="106"/>
      <c r="O2354" s="27"/>
      <c r="P2354" s="27"/>
      <c r="Q2354" s="27"/>
      <c r="R2354" s="27"/>
      <c r="S2354" s="27"/>
      <c r="T2354" s="27"/>
      <c r="U2354" s="27"/>
      <c r="V2354" s="27"/>
      <c r="W2354" s="27"/>
      <c r="X2354" s="27"/>
      <c r="Y2354" s="27"/>
      <c r="Z2354" s="27"/>
      <c r="AA2354" s="27"/>
      <c r="AC2354" s="25"/>
      <c r="AD2354" s="25"/>
      <c r="AE2354" s="25"/>
      <c r="AF2354" s="25"/>
      <c r="AG2354" s="25"/>
      <c r="AH2354" s="25"/>
      <c r="AI2354" s="25"/>
      <c r="AJ2354" s="25"/>
      <c r="AK2354" s="25"/>
      <c r="AL2354" s="25"/>
      <c r="AM2354" s="25"/>
      <c r="AN2354" s="25"/>
      <c r="AO2354" s="25"/>
      <c r="AP2354" s="25"/>
      <c r="AQ2354" s="25"/>
      <c r="AR2354" s="25"/>
      <c r="AS2354" s="25"/>
      <c r="AT2354" s="25"/>
      <c r="AU2354" s="25"/>
      <c r="AV2354" s="25"/>
      <c r="AW2354" s="25"/>
      <c r="AX2354" s="25"/>
    </row>
    <row r="2355" spans="7:50" ht="12.75">
      <c r="G2355" s="49"/>
      <c r="K2355" s="100"/>
      <c r="L2355" s="100"/>
      <c r="M2355" s="106"/>
      <c r="N2355" s="106"/>
      <c r="O2355" s="27"/>
      <c r="P2355" s="27"/>
      <c r="Q2355" s="27"/>
      <c r="R2355" s="27"/>
      <c r="S2355" s="27"/>
      <c r="T2355" s="27"/>
      <c r="U2355" s="27"/>
      <c r="V2355" s="27"/>
      <c r="W2355" s="27"/>
      <c r="X2355" s="27"/>
      <c r="Y2355" s="27"/>
      <c r="Z2355" s="27"/>
      <c r="AA2355" s="27"/>
      <c r="AC2355" s="25"/>
      <c r="AD2355" s="25"/>
      <c r="AE2355" s="25"/>
      <c r="AF2355" s="25"/>
      <c r="AG2355" s="25"/>
      <c r="AH2355" s="25"/>
      <c r="AI2355" s="25"/>
      <c r="AJ2355" s="25"/>
      <c r="AK2355" s="25"/>
      <c r="AL2355" s="25"/>
      <c r="AM2355" s="25"/>
      <c r="AN2355" s="25"/>
      <c r="AO2355" s="25"/>
      <c r="AP2355" s="25"/>
      <c r="AQ2355" s="25"/>
      <c r="AR2355" s="25"/>
      <c r="AS2355" s="25"/>
      <c r="AT2355" s="25"/>
      <c r="AU2355" s="25"/>
      <c r="AV2355" s="25"/>
      <c r="AW2355" s="25"/>
      <c r="AX2355" s="25"/>
    </row>
    <row r="2356" spans="7:50" ht="12.75">
      <c r="G2356" s="49"/>
      <c r="K2356" s="100"/>
      <c r="L2356" s="100"/>
      <c r="M2356" s="106"/>
      <c r="N2356" s="106"/>
      <c r="O2356" s="27"/>
      <c r="P2356" s="27"/>
      <c r="Q2356" s="27"/>
      <c r="R2356" s="27"/>
      <c r="S2356" s="27"/>
      <c r="T2356" s="27"/>
      <c r="U2356" s="27"/>
      <c r="V2356" s="27"/>
      <c r="W2356" s="27"/>
      <c r="X2356" s="27"/>
      <c r="Y2356" s="27"/>
      <c r="Z2356" s="27"/>
      <c r="AA2356" s="27"/>
      <c r="AC2356" s="25"/>
      <c r="AD2356" s="25"/>
      <c r="AE2356" s="25"/>
      <c r="AF2356" s="25"/>
      <c r="AG2356" s="25"/>
      <c r="AH2356" s="25"/>
      <c r="AI2356" s="25"/>
      <c r="AJ2356" s="25"/>
      <c r="AK2356" s="25"/>
      <c r="AL2356" s="25"/>
      <c r="AM2356" s="25"/>
      <c r="AN2356" s="25"/>
      <c r="AO2356" s="25"/>
      <c r="AP2356" s="25"/>
      <c r="AQ2356" s="25"/>
      <c r="AR2356" s="25"/>
      <c r="AS2356" s="25"/>
      <c r="AT2356" s="25"/>
      <c r="AU2356" s="25"/>
      <c r="AV2356" s="25"/>
      <c r="AW2356" s="25"/>
      <c r="AX2356" s="25"/>
    </row>
    <row r="2357" spans="7:50" ht="12.75">
      <c r="G2357" s="49"/>
      <c r="K2357" s="100"/>
      <c r="L2357" s="100"/>
      <c r="M2357" s="106"/>
      <c r="N2357" s="106"/>
      <c r="O2357" s="27"/>
      <c r="P2357" s="27"/>
      <c r="Q2357" s="27"/>
      <c r="R2357" s="27"/>
      <c r="S2357" s="27"/>
      <c r="T2357" s="27"/>
      <c r="U2357" s="27"/>
      <c r="V2357" s="27"/>
      <c r="W2357" s="27"/>
      <c r="X2357" s="27"/>
      <c r="Y2357" s="27"/>
      <c r="Z2357" s="27"/>
      <c r="AA2357" s="27"/>
      <c r="AC2357" s="25"/>
      <c r="AD2357" s="25"/>
      <c r="AE2357" s="25"/>
      <c r="AF2357" s="25"/>
      <c r="AG2357" s="25"/>
      <c r="AH2357" s="25"/>
      <c r="AI2357" s="25"/>
      <c r="AJ2357" s="25"/>
      <c r="AK2357" s="25"/>
      <c r="AL2357" s="25"/>
      <c r="AM2357" s="25"/>
      <c r="AN2357" s="25"/>
      <c r="AO2357" s="25"/>
      <c r="AP2357" s="25"/>
      <c r="AQ2357" s="25"/>
      <c r="AR2357" s="25"/>
      <c r="AS2357" s="25"/>
      <c r="AT2357" s="25"/>
      <c r="AU2357" s="25"/>
      <c r="AV2357" s="25"/>
      <c r="AW2357" s="25"/>
      <c r="AX2357" s="25"/>
    </row>
    <row r="2358" spans="7:50" ht="12.75">
      <c r="G2358" s="49"/>
      <c r="K2358" s="100"/>
      <c r="L2358" s="100"/>
      <c r="M2358" s="106"/>
      <c r="N2358" s="106"/>
      <c r="O2358" s="27"/>
      <c r="P2358" s="27"/>
      <c r="Q2358" s="27"/>
      <c r="R2358" s="27"/>
      <c r="S2358" s="27"/>
      <c r="T2358" s="27"/>
      <c r="U2358" s="27"/>
      <c r="V2358" s="27"/>
      <c r="W2358" s="27"/>
      <c r="X2358" s="27"/>
      <c r="Y2358" s="27"/>
      <c r="Z2358" s="27"/>
      <c r="AA2358" s="27"/>
      <c r="AC2358" s="25"/>
      <c r="AD2358" s="25"/>
      <c r="AE2358" s="25"/>
      <c r="AF2358" s="25"/>
      <c r="AG2358" s="25"/>
      <c r="AH2358" s="25"/>
      <c r="AI2358" s="25"/>
      <c r="AJ2358" s="25"/>
      <c r="AK2358" s="25"/>
      <c r="AL2358" s="25"/>
      <c r="AM2358" s="25"/>
      <c r="AN2358" s="25"/>
      <c r="AO2358" s="25"/>
      <c r="AP2358" s="25"/>
      <c r="AQ2358" s="25"/>
      <c r="AR2358" s="25"/>
      <c r="AS2358" s="25"/>
      <c r="AT2358" s="25"/>
      <c r="AU2358" s="25"/>
      <c r="AV2358" s="25"/>
      <c r="AW2358" s="25"/>
      <c r="AX2358" s="25"/>
    </row>
    <row r="2359" spans="7:50" ht="12.75">
      <c r="G2359" s="49"/>
      <c r="K2359" s="100"/>
      <c r="L2359" s="100"/>
      <c r="M2359" s="106"/>
      <c r="N2359" s="106"/>
      <c r="O2359" s="27"/>
      <c r="P2359" s="27"/>
      <c r="Q2359" s="27"/>
      <c r="R2359" s="27"/>
      <c r="S2359" s="27"/>
      <c r="T2359" s="27"/>
      <c r="U2359" s="27"/>
      <c r="V2359" s="27"/>
      <c r="W2359" s="27"/>
      <c r="X2359" s="27"/>
      <c r="Y2359" s="27"/>
      <c r="Z2359" s="27"/>
      <c r="AA2359" s="27"/>
      <c r="AC2359" s="25"/>
      <c r="AD2359" s="25"/>
      <c r="AE2359" s="25"/>
      <c r="AF2359" s="25"/>
      <c r="AG2359" s="25"/>
      <c r="AH2359" s="25"/>
      <c r="AI2359" s="25"/>
      <c r="AJ2359" s="25"/>
      <c r="AK2359" s="25"/>
      <c r="AL2359" s="25"/>
      <c r="AM2359" s="25"/>
      <c r="AN2359" s="25"/>
      <c r="AO2359" s="25"/>
      <c r="AP2359" s="25"/>
      <c r="AQ2359" s="25"/>
      <c r="AR2359" s="25"/>
      <c r="AS2359" s="25"/>
      <c r="AT2359" s="25"/>
      <c r="AU2359" s="25"/>
      <c r="AV2359" s="25"/>
      <c r="AW2359" s="25"/>
      <c r="AX2359" s="25"/>
    </row>
    <row r="2360" spans="7:50" ht="12.75">
      <c r="G2360" s="49"/>
      <c r="K2360" s="100"/>
      <c r="L2360" s="100"/>
      <c r="M2360" s="106"/>
      <c r="N2360" s="106"/>
      <c r="O2360" s="27"/>
      <c r="P2360" s="27"/>
      <c r="Q2360" s="27"/>
      <c r="R2360" s="27"/>
      <c r="S2360" s="27"/>
      <c r="T2360" s="27"/>
      <c r="U2360" s="27"/>
      <c r="V2360" s="27"/>
      <c r="W2360" s="27"/>
      <c r="X2360" s="27"/>
      <c r="Y2360" s="27"/>
      <c r="Z2360" s="27"/>
      <c r="AA2360" s="27"/>
      <c r="AC2360" s="25"/>
      <c r="AD2360" s="25"/>
      <c r="AE2360" s="25"/>
      <c r="AF2360" s="25"/>
      <c r="AG2360" s="25"/>
      <c r="AH2360" s="25"/>
      <c r="AI2360" s="25"/>
      <c r="AJ2360" s="25"/>
      <c r="AK2360" s="25"/>
      <c r="AL2360" s="25"/>
      <c r="AM2360" s="25"/>
      <c r="AN2360" s="25"/>
      <c r="AO2360" s="25"/>
      <c r="AP2360" s="25"/>
      <c r="AQ2360" s="25"/>
      <c r="AR2360" s="25"/>
      <c r="AS2360" s="25"/>
      <c r="AT2360" s="25"/>
      <c r="AU2360" s="25"/>
      <c r="AV2360" s="25"/>
      <c r="AW2360" s="25"/>
      <c r="AX2360" s="25"/>
    </row>
    <row r="2361" spans="7:50" ht="12.75">
      <c r="G2361" s="49"/>
      <c r="K2361" s="100"/>
      <c r="L2361" s="100"/>
      <c r="M2361" s="106"/>
      <c r="N2361" s="106"/>
      <c r="O2361" s="27"/>
      <c r="P2361" s="27"/>
      <c r="Q2361" s="27"/>
      <c r="R2361" s="27"/>
      <c r="S2361" s="27"/>
      <c r="T2361" s="27"/>
      <c r="U2361" s="27"/>
      <c r="V2361" s="27"/>
      <c r="W2361" s="27"/>
      <c r="X2361" s="27"/>
      <c r="Y2361" s="27"/>
      <c r="Z2361" s="27"/>
      <c r="AA2361" s="27"/>
      <c r="AC2361" s="25"/>
      <c r="AD2361" s="25"/>
      <c r="AE2361" s="25"/>
      <c r="AF2361" s="25"/>
      <c r="AG2361" s="25"/>
      <c r="AH2361" s="25"/>
      <c r="AI2361" s="25"/>
      <c r="AJ2361" s="25"/>
      <c r="AK2361" s="25"/>
      <c r="AL2361" s="25"/>
      <c r="AM2361" s="25"/>
      <c r="AN2361" s="25"/>
      <c r="AO2361" s="25"/>
      <c r="AP2361" s="25"/>
      <c r="AQ2361" s="25"/>
      <c r="AR2361" s="25"/>
      <c r="AS2361" s="25"/>
      <c r="AT2361" s="25"/>
      <c r="AU2361" s="25"/>
      <c r="AV2361" s="25"/>
      <c r="AW2361" s="25"/>
      <c r="AX2361" s="25"/>
    </row>
    <row r="2362" spans="7:50" ht="12.75">
      <c r="G2362" s="49"/>
      <c r="K2362" s="100"/>
      <c r="L2362" s="100"/>
      <c r="M2362" s="106"/>
      <c r="N2362" s="106"/>
      <c r="O2362" s="27"/>
      <c r="P2362" s="27"/>
      <c r="Q2362" s="27"/>
      <c r="R2362" s="27"/>
      <c r="S2362" s="27"/>
      <c r="T2362" s="27"/>
      <c r="U2362" s="27"/>
      <c r="V2362" s="27"/>
      <c r="W2362" s="27"/>
      <c r="X2362" s="27"/>
      <c r="Y2362" s="27"/>
      <c r="Z2362" s="27"/>
      <c r="AA2362" s="27"/>
      <c r="AC2362" s="25"/>
      <c r="AD2362" s="25"/>
      <c r="AE2362" s="25"/>
      <c r="AF2362" s="25"/>
      <c r="AG2362" s="25"/>
      <c r="AH2362" s="25"/>
      <c r="AI2362" s="25"/>
      <c r="AJ2362" s="25"/>
      <c r="AK2362" s="25"/>
      <c r="AL2362" s="25"/>
      <c r="AM2362" s="25"/>
      <c r="AN2362" s="25"/>
      <c r="AO2362" s="25"/>
      <c r="AP2362" s="25"/>
      <c r="AQ2362" s="25"/>
      <c r="AR2362" s="25"/>
      <c r="AS2362" s="25"/>
      <c r="AT2362" s="25"/>
      <c r="AU2362" s="25"/>
      <c r="AV2362" s="25"/>
      <c r="AW2362" s="25"/>
      <c r="AX2362" s="25"/>
    </row>
    <row r="2363" spans="7:50" ht="12.75">
      <c r="G2363" s="49"/>
      <c r="K2363" s="100"/>
      <c r="L2363" s="100"/>
      <c r="M2363" s="106"/>
      <c r="N2363" s="106"/>
      <c r="O2363" s="27"/>
      <c r="P2363" s="27"/>
      <c r="Q2363" s="27"/>
      <c r="R2363" s="27"/>
      <c r="S2363" s="27"/>
      <c r="T2363" s="27"/>
      <c r="U2363" s="27"/>
      <c r="V2363" s="27"/>
      <c r="W2363" s="27"/>
      <c r="X2363" s="27"/>
      <c r="Y2363" s="27"/>
      <c r="Z2363" s="27"/>
      <c r="AA2363" s="27"/>
      <c r="AC2363" s="25"/>
      <c r="AD2363" s="25"/>
      <c r="AE2363" s="25"/>
      <c r="AF2363" s="25"/>
      <c r="AG2363" s="25"/>
      <c r="AH2363" s="25"/>
      <c r="AI2363" s="25"/>
      <c r="AJ2363" s="25"/>
      <c r="AK2363" s="25"/>
      <c r="AL2363" s="25"/>
      <c r="AM2363" s="25"/>
      <c r="AN2363" s="25"/>
      <c r="AO2363" s="25"/>
      <c r="AP2363" s="25"/>
      <c r="AQ2363" s="25"/>
      <c r="AR2363" s="25"/>
      <c r="AS2363" s="25"/>
      <c r="AT2363" s="25"/>
      <c r="AU2363" s="25"/>
      <c r="AV2363" s="25"/>
      <c r="AW2363" s="25"/>
      <c r="AX2363" s="25"/>
    </row>
    <row r="2364" spans="7:50" ht="12.75">
      <c r="G2364" s="49"/>
      <c r="K2364" s="100"/>
      <c r="L2364" s="100"/>
      <c r="M2364" s="106"/>
      <c r="N2364" s="106"/>
      <c r="O2364" s="27"/>
      <c r="P2364" s="27"/>
      <c r="Q2364" s="27"/>
      <c r="R2364" s="27"/>
      <c r="S2364" s="27"/>
      <c r="T2364" s="27"/>
      <c r="U2364" s="27"/>
      <c r="V2364" s="27"/>
      <c r="W2364" s="27"/>
      <c r="X2364" s="27"/>
      <c r="Y2364" s="27"/>
      <c r="Z2364" s="27"/>
      <c r="AA2364" s="27"/>
      <c r="AC2364" s="25"/>
      <c r="AD2364" s="25"/>
      <c r="AE2364" s="25"/>
      <c r="AF2364" s="25"/>
      <c r="AG2364" s="25"/>
      <c r="AH2364" s="25"/>
      <c r="AI2364" s="25"/>
      <c r="AJ2364" s="25"/>
      <c r="AK2364" s="25"/>
      <c r="AL2364" s="25"/>
      <c r="AM2364" s="25"/>
      <c r="AN2364" s="25"/>
      <c r="AO2364" s="25"/>
      <c r="AP2364" s="25"/>
      <c r="AQ2364" s="25"/>
      <c r="AR2364" s="25"/>
      <c r="AS2364" s="25"/>
      <c r="AT2364" s="25"/>
      <c r="AU2364" s="25"/>
      <c r="AV2364" s="25"/>
      <c r="AW2364" s="25"/>
      <c r="AX2364" s="25"/>
    </row>
    <row r="2365" spans="7:50" ht="12.75">
      <c r="G2365" s="49"/>
      <c r="K2365" s="100"/>
      <c r="L2365" s="100"/>
      <c r="M2365" s="106"/>
      <c r="N2365" s="106"/>
      <c r="O2365" s="27"/>
      <c r="P2365" s="27"/>
      <c r="Q2365" s="27"/>
      <c r="R2365" s="27"/>
      <c r="S2365" s="27"/>
      <c r="T2365" s="27"/>
      <c r="U2365" s="27"/>
      <c r="V2365" s="27"/>
      <c r="W2365" s="27"/>
      <c r="X2365" s="27"/>
      <c r="Y2365" s="27"/>
      <c r="Z2365" s="27"/>
      <c r="AA2365" s="27"/>
      <c r="AC2365" s="25"/>
      <c r="AD2365" s="25"/>
      <c r="AE2365" s="25"/>
      <c r="AF2365" s="25"/>
      <c r="AG2365" s="25"/>
      <c r="AH2365" s="25"/>
      <c r="AI2365" s="25"/>
      <c r="AJ2365" s="25"/>
      <c r="AK2365" s="25"/>
      <c r="AL2365" s="25"/>
      <c r="AM2365" s="25"/>
      <c r="AN2365" s="25"/>
      <c r="AO2365" s="25"/>
      <c r="AP2365" s="25"/>
      <c r="AQ2365" s="25"/>
      <c r="AR2365" s="25"/>
      <c r="AS2365" s="25"/>
      <c r="AT2365" s="25"/>
      <c r="AU2365" s="25"/>
      <c r="AV2365" s="25"/>
      <c r="AW2365" s="25"/>
      <c r="AX2365" s="25"/>
    </row>
    <row r="2366" spans="7:50" ht="12.75">
      <c r="G2366" s="49"/>
      <c r="K2366" s="100"/>
      <c r="L2366" s="100"/>
      <c r="M2366" s="106"/>
      <c r="N2366" s="106"/>
      <c r="O2366" s="27"/>
      <c r="P2366" s="27"/>
      <c r="Q2366" s="27"/>
      <c r="R2366" s="27"/>
      <c r="S2366" s="27"/>
      <c r="T2366" s="27"/>
      <c r="U2366" s="27"/>
      <c r="V2366" s="27"/>
      <c r="W2366" s="27"/>
      <c r="X2366" s="27"/>
      <c r="Y2366" s="27"/>
      <c r="Z2366" s="27"/>
      <c r="AA2366" s="27"/>
      <c r="AC2366" s="25"/>
      <c r="AD2366" s="25"/>
      <c r="AE2366" s="25"/>
      <c r="AF2366" s="25"/>
      <c r="AG2366" s="25"/>
      <c r="AH2366" s="25"/>
      <c r="AI2366" s="25"/>
      <c r="AJ2366" s="25"/>
      <c r="AK2366" s="25"/>
      <c r="AL2366" s="25"/>
      <c r="AM2366" s="25"/>
      <c r="AN2366" s="25"/>
      <c r="AO2366" s="25"/>
      <c r="AP2366" s="25"/>
      <c r="AQ2366" s="25"/>
      <c r="AR2366" s="25"/>
      <c r="AS2366" s="25"/>
      <c r="AT2366" s="25"/>
      <c r="AU2366" s="25"/>
      <c r="AV2366" s="25"/>
      <c r="AW2366" s="25"/>
      <c r="AX2366" s="25"/>
    </row>
    <row r="2367" spans="7:50" ht="12.75">
      <c r="G2367" s="49"/>
      <c r="K2367" s="100"/>
      <c r="L2367" s="100"/>
      <c r="M2367" s="106"/>
      <c r="N2367" s="106"/>
      <c r="O2367" s="27"/>
      <c r="P2367" s="27"/>
      <c r="Q2367" s="27"/>
      <c r="R2367" s="27"/>
      <c r="S2367" s="27"/>
      <c r="T2367" s="27"/>
      <c r="U2367" s="27"/>
      <c r="V2367" s="27"/>
      <c r="W2367" s="27"/>
      <c r="X2367" s="27"/>
      <c r="Y2367" s="27"/>
      <c r="Z2367" s="27"/>
      <c r="AA2367" s="27"/>
      <c r="AC2367" s="25"/>
      <c r="AD2367" s="25"/>
      <c r="AE2367" s="25"/>
      <c r="AF2367" s="25"/>
      <c r="AG2367" s="25"/>
      <c r="AH2367" s="25"/>
      <c r="AI2367" s="25"/>
      <c r="AJ2367" s="25"/>
      <c r="AK2367" s="25"/>
      <c r="AL2367" s="25"/>
      <c r="AM2367" s="25"/>
      <c r="AN2367" s="25"/>
      <c r="AO2367" s="25"/>
      <c r="AP2367" s="25"/>
      <c r="AQ2367" s="25"/>
      <c r="AR2367" s="25"/>
      <c r="AS2367" s="25"/>
      <c r="AT2367" s="25"/>
      <c r="AU2367" s="25"/>
      <c r="AV2367" s="25"/>
      <c r="AW2367" s="25"/>
      <c r="AX2367" s="25"/>
    </row>
    <row r="2368" spans="7:50" ht="12.75">
      <c r="G2368" s="49"/>
      <c r="K2368" s="100"/>
      <c r="L2368" s="100"/>
      <c r="M2368" s="106"/>
      <c r="N2368" s="106"/>
      <c r="O2368" s="27"/>
      <c r="P2368" s="27"/>
      <c r="Q2368" s="27"/>
      <c r="R2368" s="27"/>
      <c r="S2368" s="27"/>
      <c r="T2368" s="27"/>
      <c r="U2368" s="27"/>
      <c r="V2368" s="27"/>
      <c r="W2368" s="27"/>
      <c r="X2368" s="27"/>
      <c r="Y2368" s="27"/>
      <c r="Z2368" s="27"/>
      <c r="AA2368" s="27"/>
      <c r="AC2368" s="25"/>
      <c r="AD2368" s="25"/>
      <c r="AE2368" s="25"/>
      <c r="AF2368" s="25"/>
      <c r="AG2368" s="25"/>
      <c r="AH2368" s="25"/>
      <c r="AI2368" s="25"/>
      <c r="AJ2368" s="25"/>
      <c r="AK2368" s="25"/>
      <c r="AL2368" s="25"/>
      <c r="AM2368" s="25"/>
      <c r="AN2368" s="25"/>
      <c r="AO2368" s="25"/>
      <c r="AP2368" s="25"/>
      <c r="AQ2368" s="25"/>
      <c r="AR2368" s="25"/>
      <c r="AS2368" s="25"/>
      <c r="AT2368" s="25"/>
      <c r="AU2368" s="25"/>
      <c r="AV2368" s="25"/>
      <c r="AW2368" s="25"/>
      <c r="AX2368" s="25"/>
    </row>
    <row r="2369" spans="7:50" ht="12.75">
      <c r="G2369" s="49"/>
      <c r="K2369" s="100"/>
      <c r="L2369" s="100"/>
      <c r="M2369" s="106"/>
      <c r="N2369" s="106"/>
      <c r="O2369" s="27"/>
      <c r="P2369" s="27"/>
      <c r="Q2369" s="27"/>
      <c r="R2369" s="27"/>
      <c r="S2369" s="27"/>
      <c r="T2369" s="27"/>
      <c r="U2369" s="27"/>
      <c r="V2369" s="27"/>
      <c r="W2369" s="27"/>
      <c r="X2369" s="27"/>
      <c r="Y2369" s="27"/>
      <c r="Z2369" s="27"/>
      <c r="AA2369" s="27"/>
      <c r="AC2369" s="25"/>
      <c r="AD2369" s="25"/>
      <c r="AE2369" s="25"/>
      <c r="AF2369" s="25"/>
      <c r="AG2369" s="25"/>
      <c r="AH2369" s="25"/>
      <c r="AI2369" s="25"/>
      <c r="AJ2369" s="25"/>
      <c r="AK2369" s="25"/>
      <c r="AL2369" s="25"/>
      <c r="AM2369" s="25"/>
      <c r="AN2369" s="25"/>
      <c r="AO2369" s="25"/>
      <c r="AP2369" s="25"/>
      <c r="AQ2369" s="25"/>
      <c r="AR2369" s="25"/>
      <c r="AS2369" s="25"/>
      <c r="AT2369" s="25"/>
      <c r="AU2369" s="25"/>
      <c r="AV2369" s="25"/>
      <c r="AW2369" s="25"/>
      <c r="AX2369" s="25"/>
    </row>
    <row r="2370" spans="7:50" ht="12.75">
      <c r="G2370" s="49"/>
      <c r="K2370" s="100"/>
      <c r="L2370" s="100"/>
      <c r="M2370" s="106"/>
      <c r="N2370" s="106"/>
      <c r="O2370" s="27"/>
      <c r="P2370" s="27"/>
      <c r="Q2370" s="27"/>
      <c r="R2370" s="27"/>
      <c r="S2370" s="27"/>
      <c r="T2370" s="27"/>
      <c r="U2370" s="27"/>
      <c r="V2370" s="27"/>
      <c r="W2370" s="27"/>
      <c r="X2370" s="27"/>
      <c r="Y2370" s="27"/>
      <c r="Z2370" s="27"/>
      <c r="AA2370" s="27"/>
      <c r="AC2370" s="25"/>
      <c r="AD2370" s="25"/>
      <c r="AE2370" s="25"/>
      <c r="AF2370" s="25"/>
      <c r="AG2370" s="25"/>
      <c r="AH2370" s="25"/>
      <c r="AI2370" s="25"/>
      <c r="AJ2370" s="25"/>
      <c r="AK2370" s="25"/>
      <c r="AL2370" s="25"/>
      <c r="AM2370" s="25"/>
      <c r="AN2370" s="25"/>
      <c r="AO2370" s="25"/>
      <c r="AP2370" s="25"/>
      <c r="AQ2370" s="25"/>
      <c r="AR2370" s="25"/>
      <c r="AS2370" s="25"/>
      <c r="AT2370" s="25"/>
      <c r="AU2370" s="25"/>
      <c r="AV2370" s="25"/>
      <c r="AW2370" s="25"/>
      <c r="AX2370" s="25"/>
    </row>
    <row r="2371" spans="7:50" ht="12.75">
      <c r="G2371" s="49"/>
      <c r="K2371" s="100"/>
      <c r="L2371" s="100"/>
      <c r="M2371" s="106"/>
      <c r="N2371" s="106"/>
      <c r="O2371" s="27"/>
      <c r="P2371" s="27"/>
      <c r="Q2371" s="27"/>
      <c r="R2371" s="27"/>
      <c r="S2371" s="27"/>
      <c r="T2371" s="27"/>
      <c r="U2371" s="27"/>
      <c r="V2371" s="27"/>
      <c r="W2371" s="27"/>
      <c r="X2371" s="27"/>
      <c r="Y2371" s="27"/>
      <c r="Z2371" s="27"/>
      <c r="AA2371" s="27"/>
      <c r="AC2371" s="25"/>
      <c r="AD2371" s="25"/>
      <c r="AE2371" s="25"/>
      <c r="AF2371" s="25"/>
      <c r="AG2371" s="25"/>
      <c r="AH2371" s="25"/>
      <c r="AI2371" s="25"/>
      <c r="AJ2371" s="25"/>
      <c r="AK2371" s="25"/>
      <c r="AL2371" s="25"/>
      <c r="AM2371" s="25"/>
      <c r="AN2371" s="25"/>
      <c r="AO2371" s="25"/>
      <c r="AP2371" s="25"/>
      <c r="AQ2371" s="25"/>
      <c r="AR2371" s="25"/>
      <c r="AS2371" s="25"/>
      <c r="AT2371" s="25"/>
      <c r="AU2371" s="25"/>
      <c r="AV2371" s="25"/>
      <c r="AW2371" s="25"/>
      <c r="AX2371" s="25"/>
    </row>
    <row r="2372" spans="7:50" ht="12.75">
      <c r="G2372" s="49"/>
      <c r="K2372" s="100"/>
      <c r="L2372" s="100"/>
      <c r="M2372" s="106"/>
      <c r="N2372" s="106"/>
      <c r="O2372" s="27"/>
      <c r="P2372" s="27"/>
      <c r="Q2372" s="27"/>
      <c r="R2372" s="27"/>
      <c r="S2372" s="27"/>
      <c r="T2372" s="27"/>
      <c r="U2372" s="27"/>
      <c r="V2372" s="27"/>
      <c r="W2372" s="27"/>
      <c r="X2372" s="27"/>
      <c r="Y2372" s="27"/>
      <c r="Z2372" s="27"/>
      <c r="AA2372" s="27"/>
      <c r="AC2372" s="25"/>
      <c r="AD2372" s="25"/>
      <c r="AE2372" s="25"/>
      <c r="AF2372" s="25"/>
      <c r="AG2372" s="25"/>
      <c r="AH2372" s="25"/>
      <c r="AI2372" s="25"/>
      <c r="AJ2372" s="25"/>
      <c r="AK2372" s="25"/>
      <c r="AL2372" s="25"/>
      <c r="AM2372" s="25"/>
      <c r="AN2372" s="25"/>
      <c r="AO2372" s="25"/>
      <c r="AP2372" s="25"/>
      <c r="AQ2372" s="25"/>
      <c r="AR2372" s="25"/>
      <c r="AS2372" s="25"/>
      <c r="AT2372" s="25"/>
      <c r="AU2372" s="25"/>
      <c r="AV2372" s="25"/>
      <c r="AW2372" s="25"/>
      <c r="AX2372" s="25"/>
    </row>
    <row r="2373" spans="7:50" ht="12.75">
      <c r="G2373" s="49"/>
      <c r="K2373" s="100"/>
      <c r="L2373" s="100"/>
      <c r="M2373" s="106"/>
      <c r="N2373" s="106"/>
      <c r="O2373" s="27"/>
      <c r="P2373" s="27"/>
      <c r="Q2373" s="27"/>
      <c r="R2373" s="27"/>
      <c r="S2373" s="27"/>
      <c r="T2373" s="27"/>
      <c r="U2373" s="27"/>
      <c r="V2373" s="27"/>
      <c r="W2373" s="27"/>
      <c r="X2373" s="27"/>
      <c r="Y2373" s="27"/>
      <c r="Z2373" s="27"/>
      <c r="AA2373" s="27"/>
      <c r="AC2373" s="25"/>
      <c r="AD2373" s="25"/>
      <c r="AE2373" s="25"/>
      <c r="AF2373" s="25"/>
      <c r="AG2373" s="25"/>
      <c r="AH2373" s="25"/>
      <c r="AI2373" s="25"/>
      <c r="AJ2373" s="25"/>
      <c r="AK2373" s="25"/>
      <c r="AL2373" s="25"/>
      <c r="AM2373" s="25"/>
      <c r="AN2373" s="25"/>
      <c r="AO2373" s="25"/>
      <c r="AP2373" s="25"/>
      <c r="AQ2373" s="25"/>
      <c r="AR2373" s="25"/>
      <c r="AS2373" s="25"/>
      <c r="AT2373" s="25"/>
      <c r="AU2373" s="25"/>
      <c r="AV2373" s="25"/>
      <c r="AW2373" s="25"/>
      <c r="AX2373" s="25"/>
    </row>
    <row r="2374" spans="7:50" ht="12.75">
      <c r="G2374" s="49"/>
      <c r="K2374" s="100"/>
      <c r="L2374" s="100"/>
      <c r="M2374" s="106"/>
      <c r="N2374" s="106"/>
      <c r="O2374" s="27"/>
      <c r="P2374" s="27"/>
      <c r="Q2374" s="27"/>
      <c r="R2374" s="27"/>
      <c r="S2374" s="27"/>
      <c r="T2374" s="27"/>
      <c r="U2374" s="27"/>
      <c r="V2374" s="27"/>
      <c r="W2374" s="27"/>
      <c r="X2374" s="27"/>
      <c r="Y2374" s="27"/>
      <c r="Z2374" s="27"/>
      <c r="AA2374" s="27"/>
      <c r="AC2374" s="25"/>
      <c r="AD2374" s="25"/>
      <c r="AE2374" s="25"/>
      <c r="AF2374" s="25"/>
      <c r="AG2374" s="25"/>
      <c r="AH2374" s="25"/>
      <c r="AI2374" s="25"/>
      <c r="AJ2374" s="25"/>
      <c r="AK2374" s="25"/>
      <c r="AL2374" s="25"/>
      <c r="AM2374" s="25"/>
      <c r="AN2374" s="25"/>
      <c r="AO2374" s="25"/>
      <c r="AP2374" s="25"/>
      <c r="AQ2374" s="25"/>
      <c r="AR2374" s="25"/>
      <c r="AS2374" s="25"/>
      <c r="AT2374" s="25"/>
      <c r="AU2374" s="25"/>
      <c r="AV2374" s="25"/>
      <c r="AW2374" s="25"/>
      <c r="AX2374" s="25"/>
    </row>
    <row r="2375" spans="7:50" ht="12.75">
      <c r="G2375" s="49"/>
      <c r="K2375" s="100"/>
      <c r="L2375" s="100"/>
      <c r="M2375" s="106"/>
      <c r="N2375" s="106"/>
      <c r="O2375" s="27"/>
      <c r="P2375" s="27"/>
      <c r="Q2375" s="27"/>
      <c r="R2375" s="27"/>
      <c r="S2375" s="27"/>
      <c r="T2375" s="27"/>
      <c r="U2375" s="27"/>
      <c r="V2375" s="27"/>
      <c r="W2375" s="27"/>
      <c r="X2375" s="27"/>
      <c r="Y2375" s="27"/>
      <c r="Z2375" s="27"/>
      <c r="AA2375" s="27"/>
      <c r="AC2375" s="25"/>
      <c r="AD2375" s="25"/>
      <c r="AE2375" s="25"/>
      <c r="AF2375" s="25"/>
      <c r="AG2375" s="25"/>
      <c r="AH2375" s="25"/>
      <c r="AI2375" s="25"/>
      <c r="AJ2375" s="25"/>
      <c r="AK2375" s="25"/>
      <c r="AL2375" s="25"/>
      <c r="AM2375" s="25"/>
      <c r="AN2375" s="25"/>
      <c r="AO2375" s="25"/>
      <c r="AP2375" s="25"/>
      <c r="AQ2375" s="25"/>
      <c r="AR2375" s="25"/>
      <c r="AS2375" s="25"/>
      <c r="AT2375" s="25"/>
      <c r="AU2375" s="25"/>
      <c r="AV2375" s="25"/>
      <c r="AW2375" s="25"/>
      <c r="AX2375" s="25"/>
    </row>
    <row r="2376" spans="7:50" ht="12.75">
      <c r="G2376" s="49"/>
      <c r="K2376" s="100"/>
      <c r="L2376" s="100"/>
      <c r="M2376" s="106"/>
      <c r="N2376" s="106"/>
      <c r="O2376" s="27"/>
      <c r="P2376" s="27"/>
      <c r="Q2376" s="27"/>
      <c r="R2376" s="27"/>
      <c r="S2376" s="27"/>
      <c r="T2376" s="27"/>
      <c r="U2376" s="27"/>
      <c r="V2376" s="27"/>
      <c r="W2376" s="27"/>
      <c r="X2376" s="27"/>
      <c r="Y2376" s="27"/>
      <c r="Z2376" s="27"/>
      <c r="AA2376" s="27"/>
      <c r="AC2376" s="25"/>
      <c r="AD2376" s="25"/>
      <c r="AE2376" s="25"/>
      <c r="AF2376" s="25"/>
      <c r="AG2376" s="25"/>
      <c r="AH2376" s="25"/>
      <c r="AI2376" s="25"/>
      <c r="AJ2376" s="25"/>
      <c r="AK2376" s="25"/>
      <c r="AL2376" s="25"/>
      <c r="AM2376" s="25"/>
      <c r="AN2376" s="25"/>
      <c r="AO2376" s="25"/>
      <c r="AP2376" s="25"/>
      <c r="AQ2376" s="25"/>
      <c r="AR2376" s="25"/>
      <c r="AS2376" s="25"/>
      <c r="AT2376" s="25"/>
      <c r="AU2376" s="25"/>
      <c r="AV2376" s="25"/>
      <c r="AW2376" s="25"/>
      <c r="AX2376" s="25"/>
    </row>
    <row r="2377" spans="7:50" ht="12.75">
      <c r="G2377" s="49"/>
      <c r="K2377" s="100"/>
      <c r="L2377" s="100"/>
      <c r="M2377" s="106"/>
      <c r="N2377" s="106"/>
      <c r="O2377" s="27"/>
      <c r="P2377" s="27"/>
      <c r="Q2377" s="27"/>
      <c r="R2377" s="27"/>
      <c r="S2377" s="27"/>
      <c r="T2377" s="27"/>
      <c r="U2377" s="27"/>
      <c r="V2377" s="27"/>
      <c r="W2377" s="27"/>
      <c r="X2377" s="27"/>
      <c r="Y2377" s="27"/>
      <c r="Z2377" s="27"/>
      <c r="AA2377" s="27"/>
      <c r="AC2377" s="25"/>
      <c r="AD2377" s="25"/>
      <c r="AE2377" s="25"/>
      <c r="AF2377" s="25"/>
      <c r="AG2377" s="25"/>
      <c r="AH2377" s="25"/>
      <c r="AI2377" s="25"/>
      <c r="AJ2377" s="25"/>
      <c r="AK2377" s="25"/>
      <c r="AL2377" s="25"/>
      <c r="AM2377" s="25"/>
      <c r="AN2377" s="25"/>
      <c r="AO2377" s="25"/>
      <c r="AP2377" s="25"/>
      <c r="AQ2377" s="25"/>
      <c r="AR2377" s="25"/>
      <c r="AS2377" s="25"/>
      <c r="AT2377" s="25"/>
      <c r="AU2377" s="25"/>
      <c r="AV2377" s="25"/>
      <c r="AW2377" s="25"/>
      <c r="AX2377" s="25"/>
    </row>
    <row r="2378" spans="7:50" ht="12.75">
      <c r="G2378" s="49"/>
      <c r="K2378" s="100"/>
      <c r="L2378" s="100"/>
      <c r="M2378" s="106"/>
      <c r="N2378" s="106"/>
      <c r="O2378" s="27"/>
      <c r="P2378" s="27"/>
      <c r="Q2378" s="27"/>
      <c r="R2378" s="27"/>
      <c r="S2378" s="27"/>
      <c r="T2378" s="27"/>
      <c r="U2378" s="27"/>
      <c r="V2378" s="27"/>
      <c r="W2378" s="27"/>
      <c r="X2378" s="27"/>
      <c r="Y2378" s="27"/>
      <c r="Z2378" s="27"/>
      <c r="AA2378" s="27"/>
      <c r="AC2378" s="25"/>
      <c r="AD2378" s="25"/>
      <c r="AE2378" s="25"/>
      <c r="AF2378" s="25"/>
      <c r="AG2378" s="25"/>
      <c r="AH2378" s="25"/>
      <c r="AI2378" s="25"/>
      <c r="AJ2378" s="25"/>
      <c r="AK2378" s="25"/>
      <c r="AL2378" s="25"/>
      <c r="AM2378" s="25"/>
      <c r="AN2378" s="25"/>
      <c r="AO2378" s="25"/>
      <c r="AP2378" s="25"/>
      <c r="AQ2378" s="25"/>
      <c r="AR2378" s="25"/>
      <c r="AS2378" s="25"/>
      <c r="AT2378" s="25"/>
      <c r="AU2378" s="25"/>
      <c r="AV2378" s="25"/>
      <c r="AW2378" s="25"/>
      <c r="AX2378" s="25"/>
    </row>
    <row r="2379" spans="7:50" ht="12.75">
      <c r="G2379" s="49"/>
      <c r="K2379" s="100"/>
      <c r="L2379" s="100"/>
      <c r="M2379" s="106"/>
      <c r="N2379" s="106"/>
      <c r="O2379" s="27"/>
      <c r="P2379" s="27"/>
      <c r="Q2379" s="27"/>
      <c r="R2379" s="27"/>
      <c r="S2379" s="27"/>
      <c r="T2379" s="27"/>
      <c r="U2379" s="27"/>
      <c r="V2379" s="27"/>
      <c r="W2379" s="27"/>
      <c r="X2379" s="27"/>
      <c r="Y2379" s="27"/>
      <c r="Z2379" s="27"/>
      <c r="AA2379" s="27"/>
      <c r="AC2379" s="25"/>
      <c r="AD2379" s="25"/>
      <c r="AE2379" s="25"/>
      <c r="AF2379" s="25"/>
      <c r="AG2379" s="25"/>
      <c r="AH2379" s="25"/>
      <c r="AI2379" s="25"/>
      <c r="AJ2379" s="25"/>
      <c r="AK2379" s="25"/>
      <c r="AL2379" s="25"/>
      <c r="AM2379" s="25"/>
      <c r="AN2379" s="25"/>
      <c r="AO2379" s="25"/>
      <c r="AP2379" s="25"/>
      <c r="AQ2379" s="25"/>
      <c r="AR2379" s="25"/>
      <c r="AS2379" s="25"/>
      <c r="AT2379" s="25"/>
      <c r="AU2379" s="25"/>
      <c r="AV2379" s="25"/>
      <c r="AW2379" s="25"/>
      <c r="AX2379" s="25"/>
    </row>
    <row r="2380" spans="7:50" ht="12.75">
      <c r="G2380" s="49"/>
      <c r="K2380" s="100"/>
      <c r="L2380" s="100"/>
      <c r="M2380" s="106"/>
      <c r="N2380" s="106"/>
      <c r="O2380" s="27"/>
      <c r="P2380" s="27"/>
      <c r="Q2380" s="27"/>
      <c r="R2380" s="27"/>
      <c r="S2380" s="27"/>
      <c r="T2380" s="27"/>
      <c r="U2380" s="27"/>
      <c r="V2380" s="27"/>
      <c r="W2380" s="27"/>
      <c r="X2380" s="27"/>
      <c r="Y2380" s="27"/>
      <c r="Z2380" s="27"/>
      <c r="AA2380" s="27"/>
      <c r="AC2380" s="25"/>
      <c r="AD2380" s="25"/>
      <c r="AE2380" s="25"/>
      <c r="AF2380" s="25"/>
      <c r="AG2380" s="25"/>
      <c r="AH2380" s="25"/>
      <c r="AI2380" s="25"/>
      <c r="AJ2380" s="25"/>
      <c r="AK2380" s="25"/>
      <c r="AL2380" s="25"/>
      <c r="AM2380" s="25"/>
      <c r="AN2380" s="25"/>
      <c r="AO2380" s="25"/>
      <c r="AP2380" s="25"/>
      <c r="AQ2380" s="25"/>
      <c r="AR2380" s="25"/>
      <c r="AS2380" s="25"/>
      <c r="AT2380" s="25"/>
      <c r="AU2380" s="25"/>
      <c r="AV2380" s="25"/>
      <c r="AW2380" s="25"/>
      <c r="AX2380" s="25"/>
    </row>
    <row r="2381" spans="7:50" ht="12.75">
      <c r="G2381" s="49"/>
      <c r="K2381" s="100"/>
      <c r="L2381" s="100"/>
      <c r="M2381" s="106"/>
      <c r="N2381" s="106"/>
      <c r="O2381" s="27"/>
      <c r="P2381" s="27"/>
      <c r="Q2381" s="27"/>
      <c r="R2381" s="27"/>
      <c r="S2381" s="27"/>
      <c r="T2381" s="27"/>
      <c r="U2381" s="27"/>
      <c r="V2381" s="27"/>
      <c r="W2381" s="27"/>
      <c r="X2381" s="27"/>
      <c r="Y2381" s="27"/>
      <c r="Z2381" s="27"/>
      <c r="AA2381" s="27"/>
      <c r="AC2381" s="25"/>
      <c r="AD2381" s="25"/>
      <c r="AE2381" s="25"/>
      <c r="AF2381" s="25"/>
      <c r="AG2381" s="25"/>
      <c r="AH2381" s="25"/>
      <c r="AI2381" s="25"/>
      <c r="AJ2381" s="25"/>
      <c r="AK2381" s="25"/>
      <c r="AL2381" s="25"/>
      <c r="AM2381" s="25"/>
      <c r="AN2381" s="25"/>
      <c r="AO2381" s="25"/>
      <c r="AP2381" s="25"/>
      <c r="AQ2381" s="25"/>
      <c r="AR2381" s="25"/>
      <c r="AS2381" s="25"/>
      <c r="AT2381" s="25"/>
      <c r="AU2381" s="25"/>
      <c r="AV2381" s="25"/>
      <c r="AW2381" s="25"/>
      <c r="AX2381" s="25"/>
    </row>
    <row r="2382" spans="7:50" ht="12.75">
      <c r="G2382" s="49"/>
      <c r="K2382" s="100"/>
      <c r="L2382" s="100"/>
      <c r="M2382" s="106"/>
      <c r="N2382" s="106"/>
      <c r="O2382" s="27"/>
      <c r="P2382" s="27"/>
      <c r="Q2382" s="27"/>
      <c r="R2382" s="27"/>
      <c r="S2382" s="27"/>
      <c r="T2382" s="27"/>
      <c r="U2382" s="27"/>
      <c r="V2382" s="27"/>
      <c r="W2382" s="27"/>
      <c r="X2382" s="27"/>
      <c r="Y2382" s="27"/>
      <c r="Z2382" s="27"/>
      <c r="AA2382" s="27"/>
      <c r="AC2382" s="25"/>
      <c r="AD2382" s="25"/>
      <c r="AE2382" s="25"/>
      <c r="AF2382" s="25"/>
      <c r="AG2382" s="25"/>
      <c r="AH2382" s="25"/>
      <c r="AI2382" s="25"/>
      <c r="AJ2382" s="25"/>
      <c r="AK2382" s="25"/>
      <c r="AL2382" s="25"/>
      <c r="AM2382" s="25"/>
      <c r="AN2382" s="25"/>
      <c r="AO2382" s="25"/>
      <c r="AP2382" s="25"/>
      <c r="AQ2382" s="25"/>
      <c r="AR2382" s="25"/>
      <c r="AS2382" s="25"/>
      <c r="AT2382" s="25"/>
      <c r="AU2382" s="25"/>
      <c r="AV2382" s="25"/>
      <c r="AW2382" s="25"/>
      <c r="AX2382" s="25"/>
    </row>
    <row r="2383" spans="7:50" ht="12.75">
      <c r="G2383" s="49"/>
      <c r="K2383" s="100"/>
      <c r="L2383" s="100"/>
      <c r="M2383" s="106"/>
      <c r="N2383" s="106"/>
      <c r="O2383" s="27"/>
      <c r="P2383" s="27"/>
      <c r="Q2383" s="27"/>
      <c r="R2383" s="27"/>
      <c r="S2383" s="27"/>
      <c r="T2383" s="27"/>
      <c r="U2383" s="27"/>
      <c r="V2383" s="27"/>
      <c r="W2383" s="27"/>
      <c r="X2383" s="27"/>
      <c r="Y2383" s="27"/>
      <c r="Z2383" s="27"/>
      <c r="AA2383" s="27"/>
      <c r="AC2383" s="25"/>
      <c r="AD2383" s="25"/>
      <c r="AE2383" s="25"/>
      <c r="AF2383" s="25"/>
      <c r="AG2383" s="25"/>
      <c r="AH2383" s="25"/>
      <c r="AI2383" s="25"/>
      <c r="AJ2383" s="25"/>
      <c r="AK2383" s="25"/>
      <c r="AL2383" s="25"/>
      <c r="AM2383" s="25"/>
      <c r="AN2383" s="25"/>
      <c r="AO2383" s="25"/>
      <c r="AP2383" s="25"/>
      <c r="AQ2383" s="25"/>
      <c r="AR2383" s="25"/>
      <c r="AS2383" s="25"/>
      <c r="AT2383" s="25"/>
      <c r="AU2383" s="25"/>
      <c r="AV2383" s="25"/>
      <c r="AW2383" s="25"/>
      <c r="AX2383" s="25"/>
    </row>
    <row r="2384" spans="7:50" ht="12.75">
      <c r="G2384" s="49"/>
      <c r="K2384" s="100"/>
      <c r="L2384" s="100"/>
      <c r="M2384" s="106"/>
      <c r="N2384" s="106"/>
      <c r="O2384" s="27"/>
      <c r="P2384" s="27"/>
      <c r="Q2384" s="27"/>
      <c r="R2384" s="27"/>
      <c r="S2384" s="27"/>
      <c r="T2384" s="27"/>
      <c r="U2384" s="27"/>
      <c r="V2384" s="27"/>
      <c r="W2384" s="27"/>
      <c r="X2384" s="27"/>
      <c r="Y2384" s="27"/>
      <c r="Z2384" s="27"/>
      <c r="AA2384" s="27"/>
      <c r="AC2384" s="25"/>
      <c r="AD2384" s="25"/>
      <c r="AE2384" s="25"/>
      <c r="AF2384" s="25"/>
      <c r="AG2384" s="25"/>
      <c r="AH2384" s="25"/>
      <c r="AI2384" s="25"/>
      <c r="AJ2384" s="25"/>
      <c r="AK2384" s="25"/>
      <c r="AL2384" s="25"/>
      <c r="AM2384" s="25"/>
      <c r="AN2384" s="25"/>
      <c r="AO2384" s="25"/>
      <c r="AP2384" s="25"/>
      <c r="AQ2384" s="25"/>
      <c r="AR2384" s="25"/>
      <c r="AS2384" s="25"/>
      <c r="AT2384" s="25"/>
      <c r="AU2384" s="25"/>
      <c r="AV2384" s="25"/>
      <c r="AW2384" s="25"/>
      <c r="AX2384" s="25"/>
    </row>
    <row r="2385" spans="7:50" ht="12.75">
      <c r="G2385" s="49"/>
      <c r="K2385" s="100"/>
      <c r="L2385" s="100"/>
      <c r="M2385" s="106"/>
      <c r="N2385" s="106"/>
      <c r="O2385" s="27"/>
      <c r="P2385" s="27"/>
      <c r="Q2385" s="27"/>
      <c r="R2385" s="27"/>
      <c r="S2385" s="27"/>
      <c r="T2385" s="27"/>
      <c r="U2385" s="27"/>
      <c r="V2385" s="27"/>
      <c r="W2385" s="27"/>
      <c r="X2385" s="27"/>
      <c r="Y2385" s="27"/>
      <c r="Z2385" s="27"/>
      <c r="AA2385" s="27"/>
      <c r="AC2385" s="25"/>
      <c r="AD2385" s="25"/>
      <c r="AE2385" s="25"/>
      <c r="AF2385" s="25"/>
      <c r="AG2385" s="25"/>
      <c r="AH2385" s="25"/>
      <c r="AI2385" s="25"/>
      <c r="AJ2385" s="25"/>
      <c r="AK2385" s="25"/>
      <c r="AL2385" s="25"/>
      <c r="AM2385" s="25"/>
      <c r="AN2385" s="25"/>
      <c r="AO2385" s="25"/>
      <c r="AP2385" s="25"/>
      <c r="AQ2385" s="25"/>
      <c r="AR2385" s="25"/>
      <c r="AS2385" s="25"/>
      <c r="AT2385" s="25"/>
      <c r="AU2385" s="25"/>
      <c r="AV2385" s="25"/>
      <c r="AW2385" s="25"/>
      <c r="AX2385" s="25"/>
    </row>
    <row r="2386" spans="7:50" ht="12.75">
      <c r="G2386" s="49"/>
      <c r="K2386" s="100"/>
      <c r="L2386" s="100"/>
      <c r="M2386" s="106"/>
      <c r="N2386" s="106"/>
      <c r="O2386" s="27"/>
      <c r="P2386" s="27"/>
      <c r="Q2386" s="27"/>
      <c r="R2386" s="27"/>
      <c r="S2386" s="27"/>
      <c r="T2386" s="27"/>
      <c r="U2386" s="27"/>
      <c r="V2386" s="27"/>
      <c r="W2386" s="27"/>
      <c r="X2386" s="27"/>
      <c r="Y2386" s="27"/>
      <c r="Z2386" s="27"/>
      <c r="AA2386" s="27"/>
      <c r="AC2386" s="25"/>
      <c r="AD2386" s="25"/>
      <c r="AE2386" s="25"/>
      <c r="AF2386" s="25"/>
      <c r="AG2386" s="25"/>
      <c r="AH2386" s="25"/>
      <c r="AI2386" s="25"/>
      <c r="AJ2386" s="25"/>
      <c r="AK2386" s="25"/>
      <c r="AL2386" s="25"/>
      <c r="AM2386" s="25"/>
      <c r="AN2386" s="25"/>
      <c r="AO2386" s="25"/>
      <c r="AP2386" s="25"/>
      <c r="AQ2386" s="25"/>
      <c r="AR2386" s="25"/>
      <c r="AS2386" s="25"/>
      <c r="AT2386" s="25"/>
      <c r="AU2386" s="25"/>
      <c r="AV2386" s="25"/>
      <c r="AW2386" s="25"/>
      <c r="AX2386" s="25"/>
    </row>
    <row r="2387" spans="7:50" ht="12.75">
      <c r="G2387" s="49"/>
      <c r="K2387" s="100"/>
      <c r="L2387" s="100"/>
      <c r="M2387" s="106"/>
      <c r="N2387" s="106"/>
      <c r="O2387" s="27"/>
      <c r="P2387" s="27"/>
      <c r="Q2387" s="27"/>
      <c r="R2387" s="27"/>
      <c r="S2387" s="27"/>
      <c r="T2387" s="27"/>
      <c r="U2387" s="27"/>
      <c r="V2387" s="27"/>
      <c r="W2387" s="27"/>
      <c r="X2387" s="27"/>
      <c r="Y2387" s="27"/>
      <c r="Z2387" s="27"/>
      <c r="AA2387" s="27"/>
      <c r="AC2387" s="25"/>
      <c r="AD2387" s="25"/>
      <c r="AE2387" s="25"/>
      <c r="AF2387" s="25"/>
      <c r="AG2387" s="25"/>
      <c r="AH2387" s="25"/>
      <c r="AI2387" s="25"/>
      <c r="AJ2387" s="25"/>
      <c r="AK2387" s="25"/>
      <c r="AL2387" s="25"/>
      <c r="AM2387" s="25"/>
      <c r="AN2387" s="25"/>
      <c r="AO2387" s="25"/>
      <c r="AP2387" s="25"/>
      <c r="AQ2387" s="25"/>
      <c r="AR2387" s="25"/>
      <c r="AS2387" s="25"/>
      <c r="AT2387" s="25"/>
      <c r="AU2387" s="25"/>
      <c r="AV2387" s="25"/>
      <c r="AW2387" s="25"/>
      <c r="AX2387" s="25"/>
    </row>
    <row r="2388" spans="7:50" ht="12.75">
      <c r="G2388" s="49"/>
      <c r="K2388" s="100"/>
      <c r="L2388" s="100"/>
      <c r="M2388" s="106"/>
      <c r="N2388" s="106"/>
      <c r="O2388" s="27"/>
      <c r="P2388" s="27"/>
      <c r="Q2388" s="27"/>
      <c r="R2388" s="27"/>
      <c r="S2388" s="27"/>
      <c r="T2388" s="27"/>
      <c r="U2388" s="27"/>
      <c r="V2388" s="27"/>
      <c r="W2388" s="27"/>
      <c r="X2388" s="27"/>
      <c r="Y2388" s="27"/>
      <c r="Z2388" s="27"/>
      <c r="AA2388" s="27"/>
      <c r="AC2388" s="25"/>
      <c r="AD2388" s="25"/>
      <c r="AE2388" s="25"/>
      <c r="AF2388" s="25"/>
      <c r="AG2388" s="25"/>
      <c r="AH2388" s="25"/>
      <c r="AI2388" s="25"/>
      <c r="AJ2388" s="25"/>
      <c r="AK2388" s="25"/>
      <c r="AL2388" s="25"/>
      <c r="AM2388" s="25"/>
      <c r="AN2388" s="25"/>
      <c r="AO2388" s="25"/>
      <c r="AP2388" s="25"/>
      <c r="AQ2388" s="25"/>
      <c r="AR2388" s="25"/>
      <c r="AS2388" s="25"/>
      <c r="AT2388" s="25"/>
      <c r="AU2388" s="25"/>
      <c r="AV2388" s="25"/>
      <c r="AW2388" s="25"/>
      <c r="AX2388" s="25"/>
    </row>
    <row r="2389" spans="7:50" ht="12.75">
      <c r="G2389" s="49"/>
      <c r="K2389" s="100"/>
      <c r="L2389" s="100"/>
      <c r="M2389" s="106"/>
      <c r="N2389" s="106"/>
      <c r="O2389" s="27"/>
      <c r="P2389" s="27"/>
      <c r="Q2389" s="27"/>
      <c r="R2389" s="27"/>
      <c r="S2389" s="27"/>
      <c r="T2389" s="27"/>
      <c r="U2389" s="27"/>
      <c r="V2389" s="27"/>
      <c r="W2389" s="27"/>
      <c r="X2389" s="27"/>
      <c r="Y2389" s="27"/>
      <c r="Z2389" s="27"/>
      <c r="AA2389" s="27"/>
      <c r="AC2389" s="25"/>
      <c r="AD2389" s="25"/>
      <c r="AE2389" s="25"/>
      <c r="AF2389" s="25"/>
      <c r="AG2389" s="25"/>
      <c r="AH2389" s="25"/>
      <c r="AI2389" s="25"/>
      <c r="AJ2389" s="25"/>
      <c r="AK2389" s="25"/>
      <c r="AL2389" s="25"/>
      <c r="AM2389" s="25"/>
      <c r="AN2389" s="25"/>
      <c r="AO2389" s="25"/>
      <c r="AP2389" s="25"/>
      <c r="AQ2389" s="25"/>
      <c r="AR2389" s="25"/>
      <c r="AS2389" s="25"/>
      <c r="AT2389" s="25"/>
      <c r="AU2389" s="25"/>
      <c r="AV2389" s="25"/>
      <c r="AW2389" s="25"/>
      <c r="AX2389" s="25"/>
    </row>
    <row r="2390" spans="7:50" ht="12.75">
      <c r="G2390" s="49"/>
      <c r="K2390" s="100"/>
      <c r="L2390" s="100"/>
      <c r="M2390" s="106"/>
      <c r="N2390" s="106"/>
      <c r="O2390" s="27"/>
      <c r="P2390" s="27"/>
      <c r="Q2390" s="27"/>
      <c r="R2390" s="27"/>
      <c r="S2390" s="27"/>
      <c r="T2390" s="27"/>
      <c r="U2390" s="27"/>
      <c r="V2390" s="27"/>
      <c r="W2390" s="27"/>
      <c r="X2390" s="27"/>
      <c r="Y2390" s="27"/>
      <c r="Z2390" s="27"/>
      <c r="AA2390" s="27"/>
      <c r="AC2390" s="25"/>
      <c r="AD2390" s="25"/>
      <c r="AE2390" s="25"/>
      <c r="AF2390" s="25"/>
      <c r="AG2390" s="25"/>
      <c r="AH2390" s="25"/>
      <c r="AI2390" s="25"/>
      <c r="AJ2390" s="25"/>
      <c r="AK2390" s="25"/>
      <c r="AL2390" s="25"/>
      <c r="AM2390" s="25"/>
      <c r="AN2390" s="25"/>
      <c r="AO2390" s="25"/>
      <c r="AP2390" s="25"/>
      <c r="AQ2390" s="25"/>
      <c r="AR2390" s="25"/>
      <c r="AS2390" s="25"/>
      <c r="AT2390" s="25"/>
      <c r="AU2390" s="25"/>
      <c r="AV2390" s="25"/>
      <c r="AW2390" s="25"/>
      <c r="AX2390" s="25"/>
    </row>
    <row r="2391" spans="7:50" ht="12.75">
      <c r="G2391" s="49"/>
      <c r="K2391" s="100"/>
      <c r="L2391" s="100"/>
      <c r="M2391" s="106"/>
      <c r="N2391" s="106"/>
      <c r="O2391" s="27"/>
      <c r="P2391" s="27"/>
      <c r="Q2391" s="27"/>
      <c r="R2391" s="27"/>
      <c r="S2391" s="27"/>
      <c r="T2391" s="27"/>
      <c r="U2391" s="27"/>
      <c r="V2391" s="27"/>
      <c r="W2391" s="27"/>
      <c r="X2391" s="27"/>
      <c r="Y2391" s="27"/>
      <c r="Z2391" s="27"/>
      <c r="AA2391" s="27"/>
      <c r="AC2391" s="25"/>
      <c r="AD2391" s="25"/>
      <c r="AE2391" s="25"/>
      <c r="AF2391" s="25"/>
      <c r="AG2391" s="25"/>
      <c r="AH2391" s="25"/>
      <c r="AI2391" s="25"/>
      <c r="AJ2391" s="25"/>
      <c r="AK2391" s="25"/>
      <c r="AL2391" s="25"/>
      <c r="AM2391" s="25"/>
      <c r="AN2391" s="25"/>
      <c r="AO2391" s="25"/>
      <c r="AP2391" s="25"/>
      <c r="AQ2391" s="25"/>
      <c r="AR2391" s="25"/>
      <c r="AS2391" s="25"/>
      <c r="AT2391" s="25"/>
      <c r="AU2391" s="25"/>
      <c r="AV2391" s="25"/>
      <c r="AW2391" s="25"/>
      <c r="AX2391" s="25"/>
    </row>
    <row r="2392" spans="7:50" ht="12.75">
      <c r="G2392" s="49"/>
      <c r="K2392" s="100"/>
      <c r="L2392" s="100"/>
      <c r="M2392" s="106"/>
      <c r="N2392" s="106"/>
      <c r="O2392" s="27"/>
      <c r="P2392" s="27"/>
      <c r="Q2392" s="27"/>
      <c r="R2392" s="27"/>
      <c r="S2392" s="27"/>
      <c r="T2392" s="27"/>
      <c r="U2392" s="27"/>
      <c r="V2392" s="27"/>
      <c r="W2392" s="27"/>
      <c r="X2392" s="27"/>
      <c r="Y2392" s="27"/>
      <c r="Z2392" s="27"/>
      <c r="AA2392" s="27"/>
      <c r="AC2392" s="25"/>
      <c r="AD2392" s="25"/>
      <c r="AE2392" s="25"/>
      <c r="AF2392" s="25"/>
      <c r="AG2392" s="25"/>
      <c r="AH2392" s="25"/>
      <c r="AI2392" s="25"/>
      <c r="AJ2392" s="25"/>
      <c r="AK2392" s="25"/>
      <c r="AL2392" s="25"/>
      <c r="AM2392" s="25"/>
      <c r="AN2392" s="25"/>
      <c r="AO2392" s="25"/>
      <c r="AP2392" s="25"/>
      <c r="AQ2392" s="25"/>
      <c r="AR2392" s="25"/>
      <c r="AS2392" s="25"/>
      <c r="AT2392" s="25"/>
      <c r="AU2392" s="25"/>
      <c r="AV2392" s="25"/>
      <c r="AW2392" s="25"/>
      <c r="AX2392" s="25"/>
    </row>
    <row r="2393" spans="7:50" ht="12.75">
      <c r="G2393" s="49"/>
      <c r="K2393" s="100"/>
      <c r="L2393" s="100"/>
      <c r="M2393" s="106"/>
      <c r="N2393" s="106"/>
      <c r="O2393" s="27"/>
      <c r="P2393" s="27"/>
      <c r="Q2393" s="27"/>
      <c r="R2393" s="27"/>
      <c r="S2393" s="27"/>
      <c r="T2393" s="27"/>
      <c r="U2393" s="27"/>
      <c r="V2393" s="27"/>
      <c r="W2393" s="27"/>
      <c r="X2393" s="27"/>
      <c r="Y2393" s="27"/>
      <c r="Z2393" s="27"/>
      <c r="AA2393" s="27"/>
      <c r="AC2393" s="25"/>
      <c r="AD2393" s="25"/>
      <c r="AE2393" s="25"/>
      <c r="AF2393" s="25"/>
      <c r="AG2393" s="25"/>
      <c r="AH2393" s="25"/>
      <c r="AI2393" s="25"/>
      <c r="AJ2393" s="25"/>
      <c r="AK2393" s="25"/>
      <c r="AL2393" s="25"/>
      <c r="AM2393" s="25"/>
      <c r="AN2393" s="25"/>
      <c r="AO2393" s="25"/>
      <c r="AP2393" s="25"/>
      <c r="AQ2393" s="25"/>
      <c r="AR2393" s="25"/>
      <c r="AS2393" s="25"/>
      <c r="AT2393" s="25"/>
      <c r="AU2393" s="25"/>
      <c r="AV2393" s="25"/>
      <c r="AW2393" s="25"/>
      <c r="AX2393" s="25"/>
    </row>
    <row r="2394" spans="7:50" ht="12.75">
      <c r="G2394" s="49"/>
      <c r="K2394" s="100"/>
      <c r="L2394" s="100"/>
      <c r="M2394" s="106"/>
      <c r="N2394" s="106"/>
      <c r="O2394" s="27"/>
      <c r="P2394" s="27"/>
      <c r="Q2394" s="27"/>
      <c r="R2394" s="27"/>
      <c r="S2394" s="27"/>
      <c r="T2394" s="27"/>
      <c r="U2394" s="27"/>
      <c r="V2394" s="27"/>
      <c r="W2394" s="27"/>
      <c r="X2394" s="27"/>
      <c r="Y2394" s="27"/>
      <c r="Z2394" s="27"/>
      <c r="AA2394" s="27"/>
      <c r="AC2394" s="25"/>
      <c r="AD2394" s="25"/>
      <c r="AE2394" s="25"/>
      <c r="AF2394" s="25"/>
      <c r="AG2394" s="25"/>
      <c r="AH2394" s="25"/>
      <c r="AI2394" s="25"/>
      <c r="AJ2394" s="25"/>
      <c r="AK2394" s="25"/>
      <c r="AL2394" s="25"/>
      <c r="AM2394" s="25"/>
      <c r="AN2394" s="25"/>
      <c r="AO2394" s="25"/>
      <c r="AP2394" s="25"/>
      <c r="AQ2394" s="25"/>
      <c r="AR2394" s="25"/>
      <c r="AS2394" s="25"/>
      <c r="AT2394" s="25"/>
      <c r="AU2394" s="25"/>
      <c r="AV2394" s="25"/>
      <c r="AW2394" s="25"/>
      <c r="AX2394" s="25"/>
    </row>
    <row r="2395" spans="7:50" ht="12.75">
      <c r="G2395" s="49"/>
      <c r="K2395" s="100"/>
      <c r="L2395" s="100"/>
      <c r="M2395" s="106"/>
      <c r="N2395" s="106"/>
      <c r="O2395" s="27"/>
      <c r="P2395" s="27"/>
      <c r="Q2395" s="27"/>
      <c r="R2395" s="27"/>
      <c r="S2395" s="27"/>
      <c r="T2395" s="27"/>
      <c r="U2395" s="27"/>
      <c r="V2395" s="27"/>
      <c r="W2395" s="27"/>
      <c r="X2395" s="27"/>
      <c r="Y2395" s="27"/>
      <c r="Z2395" s="27"/>
      <c r="AA2395" s="27"/>
      <c r="AC2395" s="25"/>
      <c r="AD2395" s="25"/>
      <c r="AE2395" s="25"/>
      <c r="AF2395" s="25"/>
      <c r="AG2395" s="25"/>
      <c r="AH2395" s="25"/>
      <c r="AI2395" s="25"/>
      <c r="AJ2395" s="25"/>
      <c r="AK2395" s="25"/>
      <c r="AL2395" s="25"/>
      <c r="AM2395" s="25"/>
      <c r="AN2395" s="25"/>
      <c r="AO2395" s="25"/>
      <c r="AP2395" s="25"/>
      <c r="AQ2395" s="25"/>
      <c r="AR2395" s="25"/>
      <c r="AS2395" s="25"/>
      <c r="AT2395" s="25"/>
      <c r="AU2395" s="25"/>
      <c r="AV2395" s="25"/>
      <c r="AW2395" s="25"/>
      <c r="AX2395" s="25"/>
    </row>
    <row r="2396" spans="7:50" ht="12.75">
      <c r="G2396" s="49"/>
      <c r="K2396" s="100"/>
      <c r="L2396" s="100"/>
      <c r="M2396" s="106"/>
      <c r="N2396" s="106"/>
      <c r="O2396" s="27"/>
      <c r="P2396" s="27"/>
      <c r="Q2396" s="27"/>
      <c r="R2396" s="27"/>
      <c r="S2396" s="27"/>
      <c r="T2396" s="27"/>
      <c r="U2396" s="27"/>
      <c r="V2396" s="27"/>
      <c r="W2396" s="27"/>
      <c r="X2396" s="27"/>
      <c r="Y2396" s="27"/>
      <c r="Z2396" s="27"/>
      <c r="AA2396" s="27"/>
      <c r="AC2396" s="25"/>
      <c r="AD2396" s="25"/>
      <c r="AE2396" s="25"/>
      <c r="AF2396" s="25"/>
      <c r="AG2396" s="25"/>
      <c r="AH2396" s="25"/>
      <c r="AI2396" s="25"/>
      <c r="AJ2396" s="25"/>
      <c r="AK2396" s="25"/>
      <c r="AL2396" s="25"/>
      <c r="AM2396" s="25"/>
      <c r="AN2396" s="25"/>
      <c r="AO2396" s="25"/>
      <c r="AP2396" s="25"/>
      <c r="AQ2396" s="25"/>
      <c r="AR2396" s="25"/>
      <c r="AS2396" s="25"/>
      <c r="AT2396" s="25"/>
      <c r="AU2396" s="25"/>
      <c r="AV2396" s="25"/>
      <c r="AW2396" s="25"/>
      <c r="AX2396" s="25"/>
    </row>
    <row r="2397" spans="7:50" ht="12.75">
      <c r="G2397" s="49"/>
      <c r="K2397" s="100"/>
      <c r="L2397" s="100"/>
      <c r="M2397" s="106"/>
      <c r="N2397" s="106"/>
      <c r="O2397" s="27"/>
      <c r="P2397" s="27"/>
      <c r="Q2397" s="27"/>
      <c r="R2397" s="27"/>
      <c r="S2397" s="27"/>
      <c r="T2397" s="27"/>
      <c r="U2397" s="27"/>
      <c r="V2397" s="27"/>
      <c r="W2397" s="27"/>
      <c r="X2397" s="27"/>
      <c r="Y2397" s="27"/>
      <c r="Z2397" s="27"/>
      <c r="AA2397" s="27"/>
      <c r="AC2397" s="25"/>
      <c r="AD2397" s="25"/>
      <c r="AE2397" s="25"/>
      <c r="AF2397" s="25"/>
      <c r="AG2397" s="25"/>
      <c r="AH2397" s="25"/>
      <c r="AI2397" s="25"/>
      <c r="AJ2397" s="25"/>
      <c r="AK2397" s="25"/>
      <c r="AL2397" s="25"/>
      <c r="AM2397" s="25"/>
      <c r="AN2397" s="25"/>
      <c r="AO2397" s="25"/>
      <c r="AP2397" s="25"/>
      <c r="AQ2397" s="25"/>
      <c r="AR2397" s="25"/>
      <c r="AS2397" s="25"/>
      <c r="AT2397" s="25"/>
      <c r="AU2397" s="25"/>
      <c r="AV2397" s="25"/>
      <c r="AW2397" s="25"/>
      <c r="AX2397" s="25"/>
    </row>
    <row r="2398" spans="7:50" ht="12.75">
      <c r="G2398" s="49"/>
      <c r="K2398" s="100"/>
      <c r="L2398" s="100"/>
      <c r="M2398" s="106"/>
      <c r="N2398" s="106"/>
      <c r="O2398" s="27"/>
      <c r="P2398" s="27"/>
      <c r="Q2398" s="27"/>
      <c r="R2398" s="27"/>
      <c r="S2398" s="27"/>
      <c r="T2398" s="27"/>
      <c r="U2398" s="27"/>
      <c r="V2398" s="27"/>
      <c r="W2398" s="27"/>
      <c r="X2398" s="27"/>
      <c r="Y2398" s="27"/>
      <c r="Z2398" s="27"/>
      <c r="AA2398" s="27"/>
      <c r="AC2398" s="25"/>
      <c r="AD2398" s="25"/>
      <c r="AE2398" s="25"/>
      <c r="AF2398" s="25"/>
      <c r="AG2398" s="25"/>
      <c r="AH2398" s="25"/>
      <c r="AI2398" s="25"/>
      <c r="AJ2398" s="25"/>
      <c r="AK2398" s="25"/>
      <c r="AL2398" s="25"/>
      <c r="AM2398" s="25"/>
      <c r="AN2398" s="25"/>
      <c r="AO2398" s="25"/>
      <c r="AP2398" s="25"/>
      <c r="AQ2398" s="25"/>
      <c r="AR2398" s="25"/>
      <c r="AS2398" s="25"/>
      <c r="AT2398" s="25"/>
      <c r="AU2398" s="25"/>
      <c r="AV2398" s="25"/>
      <c r="AW2398" s="25"/>
      <c r="AX2398" s="25"/>
    </row>
    <row r="2399" spans="7:50" ht="12.75">
      <c r="G2399" s="49"/>
      <c r="K2399" s="100"/>
      <c r="L2399" s="100"/>
      <c r="M2399" s="106"/>
      <c r="N2399" s="106"/>
      <c r="O2399" s="27"/>
      <c r="P2399" s="27"/>
      <c r="Q2399" s="27"/>
      <c r="R2399" s="27"/>
      <c r="S2399" s="27"/>
      <c r="T2399" s="27"/>
      <c r="U2399" s="27"/>
      <c r="V2399" s="27"/>
      <c r="W2399" s="27"/>
      <c r="X2399" s="27"/>
      <c r="Y2399" s="27"/>
      <c r="Z2399" s="27"/>
      <c r="AA2399" s="27"/>
      <c r="AC2399" s="25"/>
      <c r="AD2399" s="25"/>
      <c r="AE2399" s="25"/>
      <c r="AF2399" s="25"/>
      <c r="AG2399" s="25"/>
      <c r="AH2399" s="25"/>
      <c r="AI2399" s="25"/>
      <c r="AJ2399" s="25"/>
      <c r="AK2399" s="25"/>
      <c r="AL2399" s="25"/>
      <c r="AM2399" s="25"/>
      <c r="AN2399" s="25"/>
      <c r="AO2399" s="25"/>
      <c r="AP2399" s="25"/>
      <c r="AQ2399" s="25"/>
      <c r="AR2399" s="25"/>
      <c r="AS2399" s="25"/>
      <c r="AT2399" s="25"/>
      <c r="AU2399" s="25"/>
      <c r="AV2399" s="25"/>
      <c r="AW2399" s="25"/>
      <c r="AX2399" s="25"/>
    </row>
    <row r="2400" spans="7:50" ht="12.75">
      <c r="G2400" s="49"/>
      <c r="K2400" s="100"/>
      <c r="L2400" s="100"/>
      <c r="M2400" s="106"/>
      <c r="N2400" s="106"/>
      <c r="O2400" s="27"/>
      <c r="P2400" s="27"/>
      <c r="Q2400" s="27"/>
      <c r="R2400" s="27"/>
      <c r="S2400" s="27"/>
      <c r="T2400" s="27"/>
      <c r="U2400" s="27"/>
      <c r="V2400" s="27"/>
      <c r="W2400" s="27"/>
      <c r="X2400" s="27"/>
      <c r="Y2400" s="27"/>
      <c r="Z2400" s="27"/>
      <c r="AA2400" s="27"/>
      <c r="AC2400" s="25"/>
      <c r="AD2400" s="25"/>
      <c r="AE2400" s="25"/>
      <c r="AF2400" s="25"/>
      <c r="AG2400" s="25"/>
      <c r="AH2400" s="25"/>
      <c r="AI2400" s="25"/>
      <c r="AJ2400" s="25"/>
      <c r="AK2400" s="25"/>
      <c r="AL2400" s="25"/>
      <c r="AM2400" s="25"/>
      <c r="AN2400" s="25"/>
      <c r="AO2400" s="25"/>
      <c r="AP2400" s="25"/>
      <c r="AQ2400" s="25"/>
      <c r="AR2400" s="25"/>
      <c r="AS2400" s="25"/>
      <c r="AT2400" s="25"/>
      <c r="AU2400" s="25"/>
      <c r="AV2400" s="25"/>
      <c r="AW2400" s="25"/>
      <c r="AX2400" s="25"/>
    </row>
    <row r="2401" spans="7:50" ht="12.75">
      <c r="G2401" s="49"/>
      <c r="K2401" s="100"/>
      <c r="L2401" s="100"/>
      <c r="M2401" s="106"/>
      <c r="N2401" s="106"/>
      <c r="O2401" s="27"/>
      <c r="P2401" s="27"/>
      <c r="Q2401" s="27"/>
      <c r="R2401" s="27"/>
      <c r="S2401" s="27"/>
      <c r="T2401" s="27"/>
      <c r="U2401" s="27"/>
      <c r="V2401" s="27"/>
      <c r="W2401" s="27"/>
      <c r="X2401" s="27"/>
      <c r="Y2401" s="27"/>
      <c r="Z2401" s="27"/>
      <c r="AA2401" s="27"/>
      <c r="AC2401" s="25"/>
      <c r="AD2401" s="25"/>
      <c r="AE2401" s="25"/>
      <c r="AF2401" s="25"/>
      <c r="AG2401" s="25"/>
      <c r="AH2401" s="25"/>
      <c r="AI2401" s="25"/>
      <c r="AJ2401" s="25"/>
      <c r="AK2401" s="25"/>
      <c r="AL2401" s="25"/>
      <c r="AM2401" s="25"/>
      <c r="AN2401" s="25"/>
      <c r="AO2401" s="25"/>
      <c r="AP2401" s="25"/>
      <c r="AQ2401" s="25"/>
      <c r="AR2401" s="25"/>
      <c r="AS2401" s="25"/>
      <c r="AT2401" s="25"/>
      <c r="AU2401" s="25"/>
      <c r="AV2401" s="25"/>
      <c r="AW2401" s="25"/>
      <c r="AX2401" s="25"/>
    </row>
    <row r="2402" spans="7:50" ht="12.75">
      <c r="G2402" s="49"/>
      <c r="K2402" s="100"/>
      <c r="L2402" s="100"/>
      <c r="M2402" s="106"/>
      <c r="N2402" s="106"/>
      <c r="O2402" s="27"/>
      <c r="P2402" s="27"/>
      <c r="Q2402" s="27"/>
      <c r="R2402" s="27"/>
      <c r="S2402" s="27"/>
      <c r="T2402" s="27"/>
      <c r="U2402" s="27"/>
      <c r="V2402" s="27"/>
      <c r="W2402" s="27"/>
      <c r="X2402" s="27"/>
      <c r="Y2402" s="27"/>
      <c r="Z2402" s="27"/>
      <c r="AA2402" s="27"/>
      <c r="AC2402" s="25"/>
      <c r="AD2402" s="25"/>
      <c r="AE2402" s="25"/>
      <c r="AF2402" s="25"/>
      <c r="AG2402" s="25"/>
      <c r="AH2402" s="25"/>
      <c r="AI2402" s="25"/>
      <c r="AJ2402" s="25"/>
      <c r="AK2402" s="25"/>
      <c r="AL2402" s="25"/>
      <c r="AM2402" s="25"/>
      <c r="AN2402" s="25"/>
      <c r="AO2402" s="25"/>
      <c r="AP2402" s="25"/>
      <c r="AQ2402" s="25"/>
      <c r="AR2402" s="25"/>
      <c r="AS2402" s="25"/>
      <c r="AT2402" s="25"/>
      <c r="AU2402" s="25"/>
      <c r="AV2402" s="25"/>
      <c r="AW2402" s="25"/>
      <c r="AX2402" s="25"/>
    </row>
    <row r="2403" spans="7:50" ht="12.75">
      <c r="G2403" s="49"/>
      <c r="K2403" s="100"/>
      <c r="L2403" s="100"/>
      <c r="M2403" s="106"/>
      <c r="N2403" s="106"/>
      <c r="O2403" s="27"/>
      <c r="P2403" s="27"/>
      <c r="Q2403" s="27"/>
      <c r="R2403" s="27"/>
      <c r="S2403" s="27"/>
      <c r="T2403" s="27"/>
      <c r="U2403" s="27"/>
      <c r="V2403" s="27"/>
      <c r="W2403" s="27"/>
      <c r="X2403" s="27"/>
      <c r="Y2403" s="27"/>
      <c r="Z2403" s="27"/>
      <c r="AA2403" s="27"/>
      <c r="AC2403" s="25"/>
      <c r="AD2403" s="25"/>
      <c r="AE2403" s="25"/>
      <c r="AF2403" s="25"/>
      <c r="AG2403" s="25"/>
      <c r="AH2403" s="25"/>
      <c r="AI2403" s="25"/>
      <c r="AJ2403" s="25"/>
      <c r="AK2403" s="25"/>
      <c r="AL2403" s="25"/>
      <c r="AM2403" s="25"/>
      <c r="AN2403" s="25"/>
      <c r="AO2403" s="25"/>
      <c r="AP2403" s="25"/>
      <c r="AQ2403" s="25"/>
      <c r="AR2403" s="25"/>
      <c r="AS2403" s="25"/>
      <c r="AT2403" s="25"/>
      <c r="AU2403" s="25"/>
      <c r="AV2403" s="25"/>
      <c r="AW2403" s="25"/>
      <c r="AX2403" s="25"/>
    </row>
    <row r="2404" spans="7:50" ht="12.75">
      <c r="G2404" s="49"/>
      <c r="K2404" s="100"/>
      <c r="L2404" s="100"/>
      <c r="M2404" s="106"/>
      <c r="N2404" s="106"/>
      <c r="O2404" s="27"/>
      <c r="P2404" s="27"/>
      <c r="Q2404" s="27"/>
      <c r="R2404" s="27"/>
      <c r="S2404" s="27"/>
      <c r="T2404" s="27"/>
      <c r="U2404" s="27"/>
      <c r="V2404" s="27"/>
      <c r="W2404" s="27"/>
      <c r="X2404" s="27"/>
      <c r="Y2404" s="27"/>
      <c r="Z2404" s="27"/>
      <c r="AA2404" s="27"/>
      <c r="AC2404" s="25"/>
      <c r="AD2404" s="25"/>
      <c r="AE2404" s="25"/>
      <c r="AF2404" s="25"/>
      <c r="AG2404" s="25"/>
      <c r="AH2404" s="25"/>
      <c r="AI2404" s="25"/>
      <c r="AJ2404" s="25"/>
      <c r="AK2404" s="25"/>
      <c r="AL2404" s="25"/>
      <c r="AM2404" s="25"/>
      <c r="AN2404" s="25"/>
      <c r="AO2404" s="25"/>
      <c r="AP2404" s="25"/>
      <c r="AQ2404" s="25"/>
      <c r="AR2404" s="25"/>
      <c r="AS2404" s="25"/>
      <c r="AT2404" s="25"/>
      <c r="AU2404" s="25"/>
      <c r="AV2404" s="25"/>
      <c r="AW2404" s="25"/>
      <c r="AX2404" s="25"/>
    </row>
    <row r="2405" spans="7:50" ht="12.75">
      <c r="G2405" s="49"/>
      <c r="K2405" s="100"/>
      <c r="L2405" s="100"/>
      <c r="M2405" s="106"/>
      <c r="N2405" s="106"/>
      <c r="O2405" s="27"/>
      <c r="P2405" s="27"/>
      <c r="Q2405" s="27"/>
      <c r="R2405" s="27"/>
      <c r="S2405" s="27"/>
      <c r="T2405" s="27"/>
      <c r="U2405" s="27"/>
      <c r="V2405" s="27"/>
      <c r="W2405" s="27"/>
      <c r="X2405" s="27"/>
      <c r="Y2405" s="27"/>
      <c r="Z2405" s="27"/>
      <c r="AA2405" s="27"/>
      <c r="AC2405" s="25"/>
      <c r="AD2405" s="25"/>
      <c r="AE2405" s="25"/>
      <c r="AF2405" s="25"/>
      <c r="AG2405" s="25"/>
      <c r="AH2405" s="25"/>
      <c r="AI2405" s="25"/>
      <c r="AJ2405" s="25"/>
      <c r="AK2405" s="25"/>
      <c r="AL2405" s="25"/>
      <c r="AM2405" s="25"/>
      <c r="AN2405" s="25"/>
      <c r="AO2405" s="25"/>
      <c r="AP2405" s="25"/>
      <c r="AQ2405" s="25"/>
      <c r="AR2405" s="25"/>
      <c r="AS2405" s="25"/>
      <c r="AT2405" s="25"/>
      <c r="AU2405" s="25"/>
      <c r="AV2405" s="25"/>
      <c r="AW2405" s="25"/>
      <c r="AX2405" s="25"/>
    </row>
    <row r="2406" spans="7:50" ht="12.75">
      <c r="G2406" s="49"/>
      <c r="K2406" s="100"/>
      <c r="L2406" s="100"/>
      <c r="M2406" s="106"/>
      <c r="N2406" s="106"/>
      <c r="O2406" s="27"/>
      <c r="P2406" s="27"/>
      <c r="Q2406" s="27"/>
      <c r="R2406" s="27"/>
      <c r="S2406" s="27"/>
      <c r="T2406" s="27"/>
      <c r="U2406" s="27"/>
      <c r="V2406" s="27"/>
      <c r="W2406" s="27"/>
      <c r="X2406" s="27"/>
      <c r="Y2406" s="27"/>
      <c r="Z2406" s="27"/>
      <c r="AA2406" s="27"/>
      <c r="AC2406" s="25"/>
      <c r="AD2406" s="25"/>
      <c r="AE2406" s="25"/>
      <c r="AF2406" s="25"/>
      <c r="AG2406" s="25"/>
      <c r="AH2406" s="25"/>
      <c r="AI2406" s="25"/>
      <c r="AJ2406" s="25"/>
      <c r="AK2406" s="25"/>
      <c r="AL2406" s="25"/>
      <c r="AM2406" s="25"/>
      <c r="AN2406" s="25"/>
      <c r="AO2406" s="25"/>
      <c r="AP2406" s="25"/>
      <c r="AQ2406" s="25"/>
      <c r="AR2406" s="25"/>
      <c r="AS2406" s="25"/>
      <c r="AT2406" s="25"/>
      <c r="AU2406" s="25"/>
      <c r="AV2406" s="25"/>
      <c r="AW2406" s="25"/>
      <c r="AX2406" s="25"/>
    </row>
    <row r="2407" spans="7:50" ht="12.75">
      <c r="G2407" s="49"/>
      <c r="K2407" s="100"/>
      <c r="L2407" s="100"/>
      <c r="M2407" s="106"/>
      <c r="N2407" s="106"/>
      <c r="O2407" s="27"/>
      <c r="P2407" s="27"/>
      <c r="Q2407" s="27"/>
      <c r="R2407" s="27"/>
      <c r="S2407" s="27"/>
      <c r="T2407" s="27"/>
      <c r="U2407" s="27"/>
      <c r="V2407" s="27"/>
      <c r="W2407" s="27"/>
      <c r="X2407" s="27"/>
      <c r="Y2407" s="27"/>
      <c r="Z2407" s="27"/>
      <c r="AA2407" s="27"/>
      <c r="AC2407" s="25"/>
      <c r="AD2407" s="25"/>
      <c r="AE2407" s="25"/>
      <c r="AF2407" s="25"/>
      <c r="AG2407" s="25"/>
      <c r="AH2407" s="25"/>
      <c r="AI2407" s="25"/>
      <c r="AJ2407" s="25"/>
      <c r="AK2407" s="25"/>
      <c r="AL2407" s="25"/>
      <c r="AM2407" s="25"/>
      <c r="AN2407" s="25"/>
      <c r="AO2407" s="25"/>
      <c r="AP2407" s="25"/>
      <c r="AQ2407" s="25"/>
      <c r="AR2407" s="25"/>
      <c r="AS2407" s="25"/>
      <c r="AT2407" s="25"/>
      <c r="AU2407" s="25"/>
      <c r="AV2407" s="25"/>
      <c r="AW2407" s="25"/>
      <c r="AX2407" s="25"/>
    </row>
    <row r="2408" spans="7:50" ht="12.75">
      <c r="G2408" s="49"/>
      <c r="K2408" s="100"/>
      <c r="L2408" s="100"/>
      <c r="M2408" s="106"/>
      <c r="N2408" s="106"/>
      <c r="O2408" s="27"/>
      <c r="P2408" s="27"/>
      <c r="Q2408" s="27"/>
      <c r="R2408" s="27"/>
      <c r="S2408" s="27"/>
      <c r="T2408" s="27"/>
      <c r="U2408" s="27"/>
      <c r="V2408" s="27"/>
      <c r="W2408" s="27"/>
      <c r="X2408" s="27"/>
      <c r="Y2408" s="27"/>
      <c r="Z2408" s="27"/>
      <c r="AA2408" s="27"/>
      <c r="AC2408" s="25"/>
      <c r="AD2408" s="25"/>
      <c r="AE2408" s="25"/>
      <c r="AF2408" s="25"/>
      <c r="AG2408" s="25"/>
      <c r="AH2408" s="25"/>
      <c r="AI2408" s="25"/>
      <c r="AJ2408" s="25"/>
      <c r="AK2408" s="25"/>
      <c r="AL2408" s="25"/>
      <c r="AM2408" s="25"/>
      <c r="AN2408" s="25"/>
      <c r="AO2408" s="25"/>
      <c r="AP2408" s="25"/>
      <c r="AQ2408" s="25"/>
      <c r="AR2408" s="25"/>
      <c r="AS2408" s="25"/>
      <c r="AT2408" s="25"/>
      <c r="AU2408" s="25"/>
      <c r="AV2408" s="25"/>
      <c r="AW2408" s="25"/>
      <c r="AX2408" s="25"/>
    </row>
    <row r="2409" spans="7:50" ht="12.75">
      <c r="G2409" s="49"/>
      <c r="K2409" s="100"/>
      <c r="L2409" s="100"/>
      <c r="M2409" s="106"/>
      <c r="N2409" s="106"/>
      <c r="O2409" s="27"/>
      <c r="P2409" s="27"/>
      <c r="Q2409" s="27"/>
      <c r="R2409" s="27"/>
      <c r="S2409" s="27"/>
      <c r="T2409" s="27"/>
      <c r="U2409" s="27"/>
      <c r="V2409" s="27"/>
      <c r="W2409" s="27"/>
      <c r="X2409" s="27"/>
      <c r="Y2409" s="27"/>
      <c r="Z2409" s="27"/>
      <c r="AA2409" s="27"/>
      <c r="AC2409" s="25"/>
      <c r="AD2409" s="25"/>
      <c r="AE2409" s="25"/>
      <c r="AF2409" s="25"/>
      <c r="AG2409" s="25"/>
      <c r="AH2409" s="25"/>
      <c r="AI2409" s="25"/>
      <c r="AJ2409" s="25"/>
      <c r="AK2409" s="25"/>
      <c r="AL2409" s="25"/>
      <c r="AM2409" s="25"/>
      <c r="AN2409" s="25"/>
      <c r="AO2409" s="25"/>
      <c r="AP2409" s="25"/>
      <c r="AQ2409" s="25"/>
      <c r="AR2409" s="25"/>
      <c r="AS2409" s="25"/>
      <c r="AT2409" s="25"/>
      <c r="AU2409" s="25"/>
      <c r="AV2409" s="25"/>
      <c r="AW2409" s="25"/>
      <c r="AX2409" s="25"/>
    </row>
    <row r="2410" spans="7:50" ht="12.75">
      <c r="G2410" s="49"/>
      <c r="K2410" s="100"/>
      <c r="L2410" s="100"/>
      <c r="M2410" s="106"/>
      <c r="N2410" s="106"/>
      <c r="O2410" s="27"/>
      <c r="P2410" s="27"/>
      <c r="Q2410" s="27"/>
      <c r="R2410" s="27"/>
      <c r="S2410" s="27"/>
      <c r="T2410" s="27"/>
      <c r="U2410" s="27"/>
      <c r="V2410" s="27"/>
      <c r="W2410" s="27"/>
      <c r="X2410" s="27"/>
      <c r="Y2410" s="27"/>
      <c r="Z2410" s="27"/>
      <c r="AA2410" s="27"/>
      <c r="AC2410" s="25"/>
      <c r="AD2410" s="25"/>
      <c r="AE2410" s="25"/>
      <c r="AF2410" s="25"/>
      <c r="AG2410" s="25"/>
      <c r="AH2410" s="25"/>
      <c r="AI2410" s="25"/>
      <c r="AJ2410" s="25"/>
      <c r="AK2410" s="25"/>
      <c r="AL2410" s="25"/>
      <c r="AM2410" s="25"/>
      <c r="AN2410" s="25"/>
      <c r="AO2410" s="25"/>
      <c r="AP2410" s="25"/>
      <c r="AQ2410" s="25"/>
      <c r="AR2410" s="25"/>
      <c r="AS2410" s="25"/>
      <c r="AT2410" s="25"/>
      <c r="AU2410" s="25"/>
      <c r="AV2410" s="25"/>
      <c r="AW2410" s="25"/>
      <c r="AX2410" s="25"/>
    </row>
    <row r="2411" spans="7:50" ht="12.75">
      <c r="G2411" s="49"/>
      <c r="K2411" s="100"/>
      <c r="L2411" s="100"/>
      <c r="M2411" s="106"/>
      <c r="N2411" s="106"/>
      <c r="O2411" s="27"/>
      <c r="P2411" s="27"/>
      <c r="Q2411" s="27"/>
      <c r="R2411" s="27"/>
      <c r="S2411" s="27"/>
      <c r="T2411" s="27"/>
      <c r="U2411" s="27"/>
      <c r="V2411" s="27"/>
      <c r="W2411" s="27"/>
      <c r="X2411" s="27"/>
      <c r="Y2411" s="27"/>
      <c r="Z2411" s="27"/>
      <c r="AA2411" s="27"/>
      <c r="AC2411" s="25"/>
      <c r="AD2411" s="25"/>
      <c r="AE2411" s="25"/>
      <c r="AF2411" s="25"/>
      <c r="AG2411" s="25"/>
      <c r="AH2411" s="25"/>
      <c r="AI2411" s="25"/>
      <c r="AJ2411" s="25"/>
      <c r="AK2411" s="25"/>
      <c r="AL2411" s="25"/>
      <c r="AM2411" s="25"/>
      <c r="AN2411" s="25"/>
      <c r="AO2411" s="25"/>
      <c r="AP2411" s="25"/>
      <c r="AQ2411" s="25"/>
      <c r="AR2411" s="25"/>
      <c r="AS2411" s="25"/>
      <c r="AT2411" s="25"/>
      <c r="AU2411" s="25"/>
      <c r="AV2411" s="25"/>
      <c r="AW2411" s="25"/>
      <c r="AX2411" s="25"/>
    </row>
    <row r="2412" spans="7:50" ht="12.75">
      <c r="G2412" s="49"/>
      <c r="K2412" s="100"/>
      <c r="L2412" s="100"/>
      <c r="M2412" s="106"/>
      <c r="N2412" s="106"/>
      <c r="O2412" s="27"/>
      <c r="P2412" s="27"/>
      <c r="Q2412" s="27"/>
      <c r="R2412" s="27"/>
      <c r="S2412" s="27"/>
      <c r="T2412" s="27"/>
      <c r="U2412" s="27"/>
      <c r="V2412" s="27"/>
      <c r="W2412" s="27"/>
      <c r="X2412" s="27"/>
      <c r="Y2412" s="27"/>
      <c r="Z2412" s="27"/>
      <c r="AA2412" s="27"/>
      <c r="AC2412" s="25"/>
      <c r="AD2412" s="25"/>
      <c r="AE2412" s="25"/>
      <c r="AF2412" s="25"/>
      <c r="AG2412" s="25"/>
      <c r="AH2412" s="25"/>
      <c r="AI2412" s="25"/>
      <c r="AJ2412" s="25"/>
      <c r="AK2412" s="25"/>
      <c r="AL2412" s="25"/>
      <c r="AM2412" s="25"/>
      <c r="AN2412" s="25"/>
      <c r="AO2412" s="25"/>
      <c r="AP2412" s="25"/>
      <c r="AQ2412" s="25"/>
      <c r="AR2412" s="25"/>
      <c r="AS2412" s="25"/>
      <c r="AT2412" s="25"/>
      <c r="AU2412" s="25"/>
      <c r="AV2412" s="25"/>
      <c r="AW2412" s="25"/>
      <c r="AX2412" s="25"/>
    </row>
    <row r="2413" spans="7:50" ht="12.75">
      <c r="G2413" s="49"/>
      <c r="K2413" s="100"/>
      <c r="L2413" s="100"/>
      <c r="M2413" s="106"/>
      <c r="N2413" s="106"/>
      <c r="O2413" s="27"/>
      <c r="P2413" s="27"/>
      <c r="Q2413" s="27"/>
      <c r="R2413" s="27"/>
      <c r="S2413" s="27"/>
      <c r="T2413" s="27"/>
      <c r="U2413" s="27"/>
      <c r="V2413" s="27"/>
      <c r="W2413" s="27"/>
      <c r="X2413" s="27"/>
      <c r="Y2413" s="27"/>
      <c r="Z2413" s="27"/>
      <c r="AA2413" s="27"/>
      <c r="AC2413" s="25"/>
      <c r="AD2413" s="25"/>
      <c r="AE2413" s="25"/>
      <c r="AF2413" s="25"/>
      <c r="AG2413" s="25"/>
      <c r="AH2413" s="25"/>
      <c r="AI2413" s="25"/>
      <c r="AJ2413" s="25"/>
      <c r="AK2413" s="25"/>
      <c r="AL2413" s="25"/>
      <c r="AM2413" s="25"/>
      <c r="AN2413" s="25"/>
      <c r="AO2413" s="25"/>
      <c r="AP2413" s="25"/>
      <c r="AQ2413" s="25"/>
      <c r="AR2413" s="25"/>
      <c r="AS2413" s="25"/>
      <c r="AT2413" s="25"/>
      <c r="AU2413" s="25"/>
      <c r="AV2413" s="25"/>
      <c r="AW2413" s="25"/>
      <c r="AX2413" s="25"/>
    </row>
    <row r="2414" spans="7:50" ht="12.75">
      <c r="G2414" s="49"/>
      <c r="K2414" s="100"/>
      <c r="L2414" s="100"/>
      <c r="M2414" s="106"/>
      <c r="N2414" s="106"/>
      <c r="O2414" s="27"/>
      <c r="P2414" s="27"/>
      <c r="Q2414" s="27"/>
      <c r="R2414" s="27"/>
      <c r="S2414" s="27"/>
      <c r="T2414" s="27"/>
      <c r="U2414" s="27"/>
      <c r="V2414" s="27"/>
      <c r="W2414" s="27"/>
      <c r="X2414" s="27"/>
      <c r="Y2414" s="27"/>
      <c r="Z2414" s="27"/>
      <c r="AA2414" s="27"/>
      <c r="AC2414" s="25"/>
      <c r="AD2414" s="25"/>
      <c r="AE2414" s="25"/>
      <c r="AF2414" s="25"/>
      <c r="AG2414" s="25"/>
      <c r="AH2414" s="25"/>
      <c r="AI2414" s="25"/>
      <c r="AJ2414" s="25"/>
      <c r="AK2414" s="25"/>
      <c r="AL2414" s="25"/>
      <c r="AM2414" s="25"/>
      <c r="AN2414" s="25"/>
      <c r="AO2414" s="25"/>
      <c r="AP2414" s="25"/>
      <c r="AQ2414" s="25"/>
      <c r="AR2414" s="25"/>
      <c r="AS2414" s="25"/>
      <c r="AT2414" s="25"/>
      <c r="AU2414" s="25"/>
      <c r="AV2414" s="25"/>
      <c r="AW2414" s="25"/>
      <c r="AX2414" s="25"/>
    </row>
    <row r="2415" spans="7:50" ht="12.75">
      <c r="G2415" s="49"/>
      <c r="K2415" s="100"/>
      <c r="L2415" s="100"/>
      <c r="M2415" s="106"/>
      <c r="N2415" s="106"/>
      <c r="O2415" s="27"/>
      <c r="P2415" s="27"/>
      <c r="Q2415" s="27"/>
      <c r="R2415" s="27"/>
      <c r="S2415" s="27"/>
      <c r="T2415" s="27"/>
      <c r="U2415" s="27"/>
      <c r="V2415" s="27"/>
      <c r="W2415" s="27"/>
      <c r="X2415" s="27"/>
      <c r="Y2415" s="27"/>
      <c r="Z2415" s="27"/>
      <c r="AA2415" s="27"/>
      <c r="AC2415" s="25"/>
      <c r="AD2415" s="25"/>
      <c r="AE2415" s="25"/>
      <c r="AF2415" s="25"/>
      <c r="AG2415" s="25"/>
      <c r="AH2415" s="25"/>
      <c r="AI2415" s="25"/>
      <c r="AJ2415" s="25"/>
      <c r="AK2415" s="25"/>
      <c r="AL2415" s="25"/>
      <c r="AM2415" s="25"/>
      <c r="AN2415" s="25"/>
      <c r="AO2415" s="25"/>
      <c r="AP2415" s="25"/>
      <c r="AQ2415" s="25"/>
      <c r="AR2415" s="25"/>
      <c r="AS2415" s="25"/>
      <c r="AT2415" s="25"/>
      <c r="AU2415" s="25"/>
      <c r="AV2415" s="25"/>
      <c r="AW2415" s="25"/>
      <c r="AX2415" s="25"/>
    </row>
    <row r="2416" spans="7:50" ht="12.75">
      <c r="G2416" s="49"/>
      <c r="K2416" s="100"/>
      <c r="L2416" s="100"/>
      <c r="M2416" s="106"/>
      <c r="N2416" s="106"/>
      <c r="O2416" s="27"/>
      <c r="P2416" s="27"/>
      <c r="Q2416" s="27"/>
      <c r="R2416" s="27"/>
      <c r="S2416" s="27"/>
      <c r="T2416" s="27"/>
      <c r="U2416" s="27"/>
      <c r="V2416" s="27"/>
      <c r="W2416" s="27"/>
      <c r="X2416" s="27"/>
      <c r="Y2416" s="27"/>
      <c r="Z2416" s="27"/>
      <c r="AA2416" s="27"/>
      <c r="AC2416" s="25"/>
      <c r="AD2416" s="25"/>
      <c r="AE2416" s="25"/>
      <c r="AF2416" s="25"/>
      <c r="AG2416" s="25"/>
      <c r="AH2416" s="25"/>
      <c r="AI2416" s="25"/>
      <c r="AJ2416" s="25"/>
      <c r="AK2416" s="25"/>
      <c r="AL2416" s="25"/>
      <c r="AM2416" s="25"/>
      <c r="AN2416" s="25"/>
      <c r="AO2416" s="25"/>
      <c r="AP2416" s="25"/>
      <c r="AQ2416" s="25"/>
      <c r="AR2416" s="25"/>
      <c r="AS2416" s="25"/>
      <c r="AT2416" s="25"/>
      <c r="AU2416" s="25"/>
      <c r="AV2416" s="25"/>
      <c r="AW2416" s="25"/>
      <c r="AX2416" s="25"/>
    </row>
    <row r="2417" spans="7:50" ht="12.75">
      <c r="G2417" s="49"/>
      <c r="K2417" s="100"/>
      <c r="L2417" s="100"/>
      <c r="M2417" s="106"/>
      <c r="N2417" s="106"/>
      <c r="O2417" s="27"/>
      <c r="P2417" s="27"/>
      <c r="Q2417" s="27"/>
      <c r="R2417" s="27"/>
      <c r="S2417" s="27"/>
      <c r="T2417" s="27"/>
      <c r="U2417" s="27"/>
      <c r="V2417" s="27"/>
      <c r="W2417" s="27"/>
      <c r="X2417" s="27"/>
      <c r="Y2417" s="27"/>
      <c r="Z2417" s="27"/>
      <c r="AA2417" s="27"/>
      <c r="AC2417" s="25"/>
      <c r="AD2417" s="25"/>
      <c r="AE2417" s="25"/>
      <c r="AF2417" s="25"/>
      <c r="AG2417" s="25"/>
      <c r="AH2417" s="25"/>
      <c r="AI2417" s="25"/>
      <c r="AJ2417" s="25"/>
      <c r="AK2417" s="25"/>
      <c r="AL2417" s="25"/>
      <c r="AM2417" s="25"/>
      <c r="AN2417" s="25"/>
      <c r="AO2417" s="25"/>
      <c r="AP2417" s="25"/>
      <c r="AQ2417" s="25"/>
      <c r="AR2417" s="25"/>
      <c r="AS2417" s="25"/>
      <c r="AT2417" s="25"/>
      <c r="AU2417" s="25"/>
      <c r="AV2417" s="25"/>
      <c r="AW2417" s="25"/>
      <c r="AX2417" s="25"/>
    </row>
    <row r="2418" spans="7:50" ht="12.75">
      <c r="G2418" s="49"/>
      <c r="K2418" s="100"/>
      <c r="L2418" s="100"/>
      <c r="M2418" s="106"/>
      <c r="N2418" s="106"/>
      <c r="O2418" s="27"/>
      <c r="P2418" s="27"/>
      <c r="Q2418" s="27"/>
      <c r="R2418" s="27"/>
      <c r="S2418" s="27"/>
      <c r="T2418" s="27"/>
      <c r="U2418" s="27"/>
      <c r="V2418" s="27"/>
      <c r="W2418" s="27"/>
      <c r="X2418" s="27"/>
      <c r="Y2418" s="27"/>
      <c r="Z2418" s="27"/>
      <c r="AA2418" s="27"/>
      <c r="AC2418" s="25"/>
      <c r="AD2418" s="25"/>
      <c r="AE2418" s="25"/>
      <c r="AF2418" s="25"/>
      <c r="AG2418" s="25"/>
      <c r="AH2418" s="25"/>
      <c r="AI2418" s="25"/>
      <c r="AJ2418" s="25"/>
      <c r="AK2418" s="25"/>
      <c r="AL2418" s="25"/>
      <c r="AM2418" s="25"/>
      <c r="AN2418" s="25"/>
      <c r="AO2418" s="25"/>
      <c r="AP2418" s="25"/>
      <c r="AQ2418" s="25"/>
      <c r="AR2418" s="25"/>
      <c r="AS2418" s="25"/>
      <c r="AT2418" s="25"/>
      <c r="AU2418" s="25"/>
      <c r="AV2418" s="25"/>
      <c r="AW2418" s="25"/>
      <c r="AX2418" s="25"/>
    </row>
    <row r="2419" spans="7:50" ht="12.75">
      <c r="G2419" s="49"/>
      <c r="K2419" s="100"/>
      <c r="L2419" s="100"/>
      <c r="M2419" s="106"/>
      <c r="N2419" s="106"/>
      <c r="O2419" s="27"/>
      <c r="P2419" s="27"/>
      <c r="Q2419" s="27"/>
      <c r="R2419" s="27"/>
      <c r="S2419" s="27"/>
      <c r="T2419" s="27"/>
      <c r="U2419" s="27"/>
      <c r="V2419" s="27"/>
      <c r="W2419" s="27"/>
      <c r="X2419" s="27"/>
      <c r="Y2419" s="27"/>
      <c r="Z2419" s="27"/>
      <c r="AA2419" s="27"/>
      <c r="AC2419" s="25"/>
      <c r="AD2419" s="25"/>
      <c r="AE2419" s="25"/>
      <c r="AF2419" s="25"/>
      <c r="AG2419" s="25"/>
      <c r="AH2419" s="25"/>
      <c r="AI2419" s="25"/>
      <c r="AJ2419" s="25"/>
      <c r="AK2419" s="25"/>
      <c r="AL2419" s="25"/>
      <c r="AM2419" s="25"/>
      <c r="AN2419" s="25"/>
      <c r="AO2419" s="25"/>
      <c r="AP2419" s="25"/>
      <c r="AQ2419" s="25"/>
      <c r="AR2419" s="25"/>
      <c r="AS2419" s="25"/>
      <c r="AT2419" s="25"/>
      <c r="AU2419" s="25"/>
      <c r="AV2419" s="25"/>
      <c r="AW2419" s="25"/>
      <c r="AX2419" s="25"/>
    </row>
    <row r="2420" spans="7:50" ht="12.75">
      <c r="G2420" s="49"/>
      <c r="K2420" s="100"/>
      <c r="L2420" s="100"/>
      <c r="M2420" s="106"/>
      <c r="N2420" s="106"/>
      <c r="O2420" s="27"/>
      <c r="P2420" s="27"/>
      <c r="Q2420" s="27"/>
      <c r="R2420" s="27"/>
      <c r="S2420" s="27"/>
      <c r="T2420" s="27"/>
      <c r="U2420" s="27"/>
      <c r="V2420" s="27"/>
      <c r="W2420" s="27"/>
      <c r="X2420" s="27"/>
      <c r="Y2420" s="27"/>
      <c r="Z2420" s="27"/>
      <c r="AA2420" s="27"/>
      <c r="AC2420" s="25"/>
      <c r="AD2420" s="25"/>
      <c r="AE2420" s="25"/>
      <c r="AF2420" s="25"/>
      <c r="AG2420" s="25"/>
      <c r="AH2420" s="25"/>
      <c r="AI2420" s="25"/>
      <c r="AJ2420" s="25"/>
      <c r="AK2420" s="25"/>
      <c r="AL2420" s="25"/>
      <c r="AM2420" s="25"/>
      <c r="AN2420" s="25"/>
      <c r="AO2420" s="25"/>
      <c r="AP2420" s="25"/>
      <c r="AQ2420" s="25"/>
      <c r="AR2420" s="25"/>
      <c r="AS2420" s="25"/>
      <c r="AT2420" s="25"/>
      <c r="AU2420" s="25"/>
      <c r="AV2420" s="25"/>
      <c r="AW2420" s="25"/>
      <c r="AX2420" s="25"/>
    </row>
    <row r="2421" spans="7:50" ht="12.75">
      <c r="G2421" s="49"/>
      <c r="K2421" s="100"/>
      <c r="L2421" s="100"/>
      <c r="M2421" s="106"/>
      <c r="N2421" s="106"/>
      <c r="O2421" s="27"/>
      <c r="P2421" s="27"/>
      <c r="Q2421" s="27"/>
      <c r="R2421" s="27"/>
      <c r="S2421" s="27"/>
      <c r="T2421" s="27"/>
      <c r="U2421" s="27"/>
      <c r="V2421" s="27"/>
      <c r="W2421" s="27"/>
      <c r="X2421" s="27"/>
      <c r="Y2421" s="27"/>
      <c r="Z2421" s="27"/>
      <c r="AA2421" s="27"/>
      <c r="AC2421" s="25"/>
      <c r="AD2421" s="25"/>
      <c r="AE2421" s="25"/>
      <c r="AF2421" s="25"/>
      <c r="AG2421" s="25"/>
      <c r="AH2421" s="25"/>
      <c r="AI2421" s="25"/>
      <c r="AJ2421" s="25"/>
      <c r="AK2421" s="25"/>
      <c r="AL2421" s="25"/>
      <c r="AM2421" s="25"/>
      <c r="AN2421" s="25"/>
      <c r="AO2421" s="25"/>
      <c r="AP2421" s="25"/>
      <c r="AQ2421" s="25"/>
      <c r="AR2421" s="25"/>
      <c r="AS2421" s="25"/>
      <c r="AT2421" s="25"/>
      <c r="AU2421" s="25"/>
      <c r="AV2421" s="25"/>
      <c r="AW2421" s="25"/>
      <c r="AX2421" s="25"/>
    </row>
    <row r="2422" spans="7:50" ht="12.75">
      <c r="G2422" s="49"/>
      <c r="K2422" s="100"/>
      <c r="L2422" s="100"/>
      <c r="M2422" s="106"/>
      <c r="N2422" s="106"/>
      <c r="O2422" s="27"/>
      <c r="P2422" s="27"/>
      <c r="Q2422" s="27"/>
      <c r="R2422" s="27"/>
      <c r="S2422" s="27"/>
      <c r="T2422" s="27"/>
      <c r="U2422" s="27"/>
      <c r="V2422" s="27"/>
      <c r="W2422" s="27"/>
      <c r="X2422" s="27"/>
      <c r="Y2422" s="27"/>
      <c r="Z2422" s="27"/>
      <c r="AA2422" s="27"/>
      <c r="AC2422" s="25"/>
      <c r="AD2422" s="25"/>
      <c r="AE2422" s="25"/>
      <c r="AF2422" s="25"/>
      <c r="AG2422" s="25"/>
      <c r="AH2422" s="25"/>
      <c r="AI2422" s="25"/>
      <c r="AJ2422" s="25"/>
      <c r="AK2422" s="25"/>
      <c r="AL2422" s="25"/>
      <c r="AM2422" s="25"/>
      <c r="AN2422" s="25"/>
      <c r="AO2422" s="25"/>
      <c r="AP2422" s="25"/>
      <c r="AQ2422" s="25"/>
      <c r="AR2422" s="25"/>
      <c r="AS2422" s="25"/>
      <c r="AT2422" s="25"/>
      <c r="AU2422" s="25"/>
      <c r="AV2422" s="25"/>
      <c r="AW2422" s="25"/>
      <c r="AX2422" s="25"/>
    </row>
    <row r="2423" spans="7:50" ht="12.75">
      <c r="G2423" s="49"/>
      <c r="K2423" s="100"/>
      <c r="L2423" s="100"/>
      <c r="M2423" s="106"/>
      <c r="N2423" s="106"/>
      <c r="O2423" s="27"/>
      <c r="P2423" s="27"/>
      <c r="Q2423" s="27"/>
      <c r="R2423" s="27"/>
      <c r="S2423" s="27"/>
      <c r="T2423" s="27"/>
      <c r="U2423" s="27"/>
      <c r="V2423" s="27"/>
      <c r="W2423" s="27"/>
      <c r="X2423" s="27"/>
      <c r="Y2423" s="27"/>
      <c r="Z2423" s="27"/>
      <c r="AA2423" s="27"/>
      <c r="AC2423" s="25"/>
      <c r="AD2423" s="25"/>
      <c r="AE2423" s="25"/>
      <c r="AF2423" s="25"/>
      <c r="AG2423" s="25"/>
      <c r="AH2423" s="25"/>
      <c r="AI2423" s="25"/>
      <c r="AJ2423" s="25"/>
      <c r="AK2423" s="25"/>
      <c r="AL2423" s="25"/>
      <c r="AM2423" s="25"/>
      <c r="AN2423" s="25"/>
      <c r="AO2423" s="25"/>
      <c r="AP2423" s="25"/>
      <c r="AQ2423" s="25"/>
      <c r="AR2423" s="25"/>
      <c r="AS2423" s="25"/>
      <c r="AT2423" s="25"/>
      <c r="AU2423" s="25"/>
      <c r="AV2423" s="25"/>
      <c r="AW2423" s="25"/>
      <c r="AX2423" s="25"/>
    </row>
    <row r="2424" spans="7:50" ht="12.75">
      <c r="G2424" s="49"/>
      <c r="K2424" s="100"/>
      <c r="L2424" s="100"/>
      <c r="M2424" s="106"/>
      <c r="N2424" s="106"/>
      <c r="O2424" s="27"/>
      <c r="P2424" s="27"/>
      <c r="Q2424" s="27"/>
      <c r="R2424" s="27"/>
      <c r="S2424" s="27"/>
      <c r="T2424" s="27"/>
      <c r="U2424" s="27"/>
      <c r="V2424" s="27"/>
      <c r="W2424" s="27"/>
      <c r="X2424" s="27"/>
      <c r="Y2424" s="27"/>
      <c r="Z2424" s="27"/>
      <c r="AA2424" s="27"/>
      <c r="AC2424" s="25"/>
      <c r="AD2424" s="25"/>
      <c r="AE2424" s="25"/>
      <c r="AF2424" s="25"/>
      <c r="AG2424" s="25"/>
      <c r="AH2424" s="25"/>
      <c r="AI2424" s="25"/>
      <c r="AJ2424" s="25"/>
      <c r="AK2424" s="25"/>
      <c r="AL2424" s="25"/>
      <c r="AM2424" s="25"/>
      <c r="AN2424" s="25"/>
      <c r="AO2424" s="25"/>
      <c r="AP2424" s="25"/>
      <c r="AQ2424" s="25"/>
      <c r="AR2424" s="25"/>
      <c r="AS2424" s="25"/>
      <c r="AT2424" s="25"/>
      <c r="AU2424" s="25"/>
      <c r="AV2424" s="25"/>
      <c r="AW2424" s="25"/>
      <c r="AX2424" s="25"/>
    </row>
    <row r="2425" spans="7:50" ht="12.75">
      <c r="G2425" s="49"/>
      <c r="K2425" s="100"/>
      <c r="L2425" s="100"/>
      <c r="M2425" s="106"/>
      <c r="N2425" s="106"/>
      <c r="O2425" s="27"/>
      <c r="P2425" s="27"/>
      <c r="Q2425" s="27"/>
      <c r="R2425" s="27"/>
      <c r="S2425" s="27"/>
      <c r="T2425" s="27"/>
      <c r="U2425" s="27"/>
      <c r="V2425" s="27"/>
      <c r="W2425" s="27"/>
      <c r="X2425" s="27"/>
      <c r="Y2425" s="27"/>
      <c r="Z2425" s="27"/>
      <c r="AA2425" s="27"/>
      <c r="AC2425" s="25"/>
      <c r="AD2425" s="25"/>
      <c r="AE2425" s="25"/>
      <c r="AF2425" s="25"/>
      <c r="AG2425" s="25"/>
      <c r="AH2425" s="25"/>
      <c r="AI2425" s="25"/>
      <c r="AJ2425" s="25"/>
      <c r="AK2425" s="25"/>
      <c r="AL2425" s="25"/>
      <c r="AM2425" s="25"/>
      <c r="AN2425" s="25"/>
      <c r="AO2425" s="25"/>
      <c r="AP2425" s="25"/>
      <c r="AQ2425" s="25"/>
      <c r="AR2425" s="25"/>
      <c r="AS2425" s="25"/>
      <c r="AT2425" s="25"/>
      <c r="AU2425" s="25"/>
      <c r="AV2425" s="25"/>
      <c r="AW2425" s="25"/>
      <c r="AX2425" s="25"/>
    </row>
    <row r="2426" spans="7:50" ht="12.75">
      <c r="G2426" s="49"/>
      <c r="K2426" s="100"/>
      <c r="L2426" s="100"/>
      <c r="M2426" s="106"/>
      <c r="N2426" s="106"/>
      <c r="O2426" s="27"/>
      <c r="P2426" s="27"/>
      <c r="Q2426" s="27"/>
      <c r="R2426" s="27"/>
      <c r="S2426" s="27"/>
      <c r="T2426" s="27"/>
      <c r="U2426" s="27"/>
      <c r="V2426" s="27"/>
      <c r="W2426" s="27"/>
      <c r="X2426" s="27"/>
      <c r="Y2426" s="27"/>
      <c r="Z2426" s="27"/>
      <c r="AA2426" s="27"/>
      <c r="AC2426" s="25"/>
      <c r="AD2426" s="25"/>
      <c r="AE2426" s="25"/>
      <c r="AF2426" s="25"/>
      <c r="AG2426" s="25"/>
      <c r="AH2426" s="25"/>
      <c r="AI2426" s="25"/>
      <c r="AJ2426" s="25"/>
      <c r="AK2426" s="25"/>
      <c r="AL2426" s="25"/>
      <c r="AM2426" s="25"/>
      <c r="AN2426" s="25"/>
      <c r="AO2426" s="25"/>
      <c r="AP2426" s="25"/>
      <c r="AQ2426" s="25"/>
      <c r="AR2426" s="25"/>
      <c r="AS2426" s="25"/>
      <c r="AT2426" s="25"/>
      <c r="AU2426" s="25"/>
      <c r="AV2426" s="25"/>
      <c r="AW2426" s="25"/>
      <c r="AX2426" s="25"/>
    </row>
    <row r="2427" spans="7:50" ht="12.75">
      <c r="G2427" s="49"/>
      <c r="K2427" s="100"/>
      <c r="L2427" s="100"/>
      <c r="M2427" s="106"/>
      <c r="N2427" s="106"/>
      <c r="O2427" s="27"/>
      <c r="P2427" s="27"/>
      <c r="Q2427" s="27"/>
      <c r="R2427" s="27"/>
      <c r="S2427" s="27"/>
      <c r="T2427" s="27"/>
      <c r="U2427" s="27"/>
      <c r="V2427" s="27"/>
      <c r="W2427" s="27"/>
      <c r="X2427" s="27"/>
      <c r="Y2427" s="27"/>
      <c r="Z2427" s="27"/>
      <c r="AA2427" s="27"/>
      <c r="AC2427" s="25"/>
      <c r="AD2427" s="25"/>
      <c r="AE2427" s="25"/>
      <c r="AF2427" s="25"/>
      <c r="AG2427" s="25"/>
      <c r="AH2427" s="25"/>
      <c r="AI2427" s="25"/>
      <c r="AJ2427" s="25"/>
      <c r="AK2427" s="25"/>
      <c r="AL2427" s="25"/>
      <c r="AM2427" s="25"/>
      <c r="AN2427" s="25"/>
      <c r="AO2427" s="25"/>
      <c r="AP2427" s="25"/>
      <c r="AQ2427" s="25"/>
      <c r="AR2427" s="25"/>
      <c r="AS2427" s="25"/>
      <c r="AT2427" s="25"/>
      <c r="AU2427" s="25"/>
      <c r="AV2427" s="25"/>
      <c r="AW2427" s="25"/>
      <c r="AX2427" s="25"/>
    </row>
    <row r="2428" spans="7:50" ht="12.75">
      <c r="G2428" s="49"/>
      <c r="K2428" s="100"/>
      <c r="L2428" s="100"/>
      <c r="M2428" s="106"/>
      <c r="N2428" s="106"/>
      <c r="O2428" s="27"/>
      <c r="P2428" s="27"/>
      <c r="Q2428" s="27"/>
      <c r="R2428" s="27"/>
      <c r="S2428" s="27"/>
      <c r="T2428" s="27"/>
      <c r="U2428" s="27"/>
      <c r="V2428" s="27"/>
      <c r="W2428" s="27"/>
      <c r="X2428" s="27"/>
      <c r="Y2428" s="27"/>
      <c r="Z2428" s="27"/>
      <c r="AA2428" s="27"/>
      <c r="AC2428" s="25"/>
      <c r="AD2428" s="25"/>
      <c r="AE2428" s="25"/>
      <c r="AF2428" s="25"/>
      <c r="AG2428" s="25"/>
      <c r="AH2428" s="25"/>
      <c r="AI2428" s="25"/>
      <c r="AJ2428" s="25"/>
      <c r="AK2428" s="25"/>
      <c r="AL2428" s="25"/>
      <c r="AM2428" s="25"/>
      <c r="AN2428" s="25"/>
      <c r="AO2428" s="25"/>
      <c r="AP2428" s="25"/>
      <c r="AQ2428" s="25"/>
      <c r="AR2428" s="25"/>
      <c r="AS2428" s="25"/>
      <c r="AT2428" s="25"/>
      <c r="AU2428" s="25"/>
      <c r="AV2428" s="25"/>
      <c r="AW2428" s="25"/>
      <c r="AX2428" s="25"/>
    </row>
    <row r="2429" spans="7:50" ht="12.75">
      <c r="G2429" s="49"/>
      <c r="K2429" s="100"/>
      <c r="L2429" s="100"/>
      <c r="M2429" s="106"/>
      <c r="N2429" s="106"/>
      <c r="O2429" s="27"/>
      <c r="P2429" s="27"/>
      <c r="Q2429" s="27"/>
      <c r="R2429" s="27"/>
      <c r="S2429" s="27"/>
      <c r="T2429" s="27"/>
      <c r="U2429" s="27"/>
      <c r="V2429" s="27"/>
      <c r="W2429" s="27"/>
      <c r="X2429" s="27"/>
      <c r="Y2429" s="27"/>
      <c r="Z2429" s="27"/>
      <c r="AA2429" s="27"/>
      <c r="AC2429" s="25"/>
      <c r="AD2429" s="25"/>
      <c r="AE2429" s="25"/>
      <c r="AF2429" s="25"/>
      <c r="AG2429" s="25"/>
      <c r="AH2429" s="25"/>
      <c r="AI2429" s="25"/>
      <c r="AJ2429" s="25"/>
      <c r="AK2429" s="25"/>
      <c r="AL2429" s="25"/>
      <c r="AM2429" s="25"/>
      <c r="AN2429" s="25"/>
      <c r="AO2429" s="25"/>
      <c r="AP2429" s="25"/>
      <c r="AQ2429" s="25"/>
      <c r="AR2429" s="25"/>
      <c r="AS2429" s="25"/>
      <c r="AT2429" s="25"/>
      <c r="AU2429" s="25"/>
      <c r="AV2429" s="25"/>
      <c r="AW2429" s="25"/>
      <c r="AX2429" s="25"/>
    </row>
    <row r="2430" spans="7:50" ht="12.75">
      <c r="G2430" s="49"/>
      <c r="K2430" s="100"/>
      <c r="L2430" s="100"/>
      <c r="M2430" s="106"/>
      <c r="N2430" s="106"/>
      <c r="O2430" s="27"/>
      <c r="P2430" s="27"/>
      <c r="Q2430" s="27"/>
      <c r="R2430" s="27"/>
      <c r="S2430" s="27"/>
      <c r="T2430" s="27"/>
      <c r="U2430" s="27"/>
      <c r="V2430" s="27"/>
      <c r="W2430" s="27"/>
      <c r="X2430" s="27"/>
      <c r="Y2430" s="27"/>
      <c r="Z2430" s="27"/>
      <c r="AA2430" s="27"/>
      <c r="AC2430" s="25"/>
      <c r="AD2430" s="25"/>
      <c r="AE2430" s="25"/>
      <c r="AF2430" s="25"/>
      <c r="AG2430" s="25"/>
      <c r="AH2430" s="25"/>
      <c r="AI2430" s="25"/>
      <c r="AJ2430" s="25"/>
      <c r="AK2430" s="25"/>
      <c r="AL2430" s="25"/>
      <c r="AM2430" s="25"/>
      <c r="AN2430" s="25"/>
      <c r="AO2430" s="25"/>
      <c r="AP2430" s="25"/>
      <c r="AQ2430" s="25"/>
      <c r="AR2430" s="25"/>
      <c r="AS2430" s="25"/>
      <c r="AT2430" s="25"/>
      <c r="AU2430" s="25"/>
      <c r="AV2430" s="25"/>
      <c r="AW2430" s="25"/>
      <c r="AX2430" s="25"/>
    </row>
    <row r="2431" spans="7:50" ht="12.75">
      <c r="G2431" s="49"/>
      <c r="K2431" s="100"/>
      <c r="L2431" s="100"/>
      <c r="M2431" s="106"/>
      <c r="N2431" s="106"/>
      <c r="O2431" s="27"/>
      <c r="P2431" s="27"/>
      <c r="Q2431" s="27"/>
      <c r="R2431" s="27"/>
      <c r="S2431" s="27"/>
      <c r="T2431" s="27"/>
      <c r="U2431" s="27"/>
      <c r="V2431" s="27"/>
      <c r="W2431" s="27"/>
      <c r="X2431" s="27"/>
      <c r="Y2431" s="27"/>
      <c r="Z2431" s="27"/>
      <c r="AA2431" s="27"/>
      <c r="AC2431" s="25"/>
      <c r="AD2431" s="25"/>
      <c r="AE2431" s="25"/>
      <c r="AF2431" s="25"/>
      <c r="AG2431" s="25"/>
      <c r="AH2431" s="25"/>
      <c r="AI2431" s="25"/>
      <c r="AJ2431" s="25"/>
      <c r="AK2431" s="25"/>
      <c r="AL2431" s="25"/>
      <c r="AM2431" s="25"/>
      <c r="AN2431" s="25"/>
      <c r="AO2431" s="25"/>
      <c r="AP2431" s="25"/>
      <c r="AQ2431" s="25"/>
      <c r="AR2431" s="25"/>
      <c r="AS2431" s="25"/>
      <c r="AT2431" s="25"/>
      <c r="AU2431" s="25"/>
      <c r="AV2431" s="25"/>
      <c r="AW2431" s="25"/>
      <c r="AX2431" s="25"/>
    </row>
    <row r="2432" spans="7:50" ht="12.75">
      <c r="G2432" s="49"/>
      <c r="K2432" s="100"/>
      <c r="L2432" s="100"/>
      <c r="M2432" s="106"/>
      <c r="N2432" s="106"/>
      <c r="O2432" s="27"/>
      <c r="P2432" s="27"/>
      <c r="Q2432" s="27"/>
      <c r="R2432" s="27"/>
      <c r="S2432" s="27"/>
      <c r="T2432" s="27"/>
      <c r="U2432" s="27"/>
      <c r="V2432" s="27"/>
      <c r="W2432" s="27"/>
      <c r="X2432" s="27"/>
      <c r="Y2432" s="27"/>
      <c r="Z2432" s="27"/>
      <c r="AA2432" s="27"/>
      <c r="AC2432" s="25"/>
      <c r="AD2432" s="25"/>
      <c r="AE2432" s="25"/>
      <c r="AF2432" s="25"/>
      <c r="AG2432" s="25"/>
      <c r="AH2432" s="25"/>
      <c r="AI2432" s="25"/>
      <c r="AJ2432" s="25"/>
      <c r="AK2432" s="25"/>
      <c r="AL2432" s="25"/>
      <c r="AM2432" s="25"/>
      <c r="AN2432" s="25"/>
      <c r="AO2432" s="25"/>
      <c r="AP2432" s="25"/>
      <c r="AQ2432" s="25"/>
      <c r="AR2432" s="25"/>
      <c r="AS2432" s="25"/>
      <c r="AT2432" s="25"/>
      <c r="AU2432" s="25"/>
      <c r="AV2432" s="25"/>
      <c r="AW2432" s="25"/>
      <c r="AX2432" s="25"/>
    </row>
    <row r="2433" spans="7:50" ht="12.75">
      <c r="G2433" s="49"/>
      <c r="K2433" s="100"/>
      <c r="L2433" s="100"/>
      <c r="M2433" s="106"/>
      <c r="N2433" s="106"/>
      <c r="O2433" s="27"/>
      <c r="P2433" s="27"/>
      <c r="Q2433" s="27"/>
      <c r="R2433" s="27"/>
      <c r="S2433" s="27"/>
      <c r="T2433" s="27"/>
      <c r="U2433" s="27"/>
      <c r="V2433" s="27"/>
      <c r="W2433" s="27"/>
      <c r="X2433" s="27"/>
      <c r="Y2433" s="27"/>
      <c r="Z2433" s="27"/>
      <c r="AA2433" s="27"/>
      <c r="AC2433" s="25"/>
      <c r="AD2433" s="25"/>
      <c r="AE2433" s="25"/>
      <c r="AF2433" s="25"/>
      <c r="AG2433" s="25"/>
      <c r="AH2433" s="25"/>
      <c r="AI2433" s="25"/>
      <c r="AJ2433" s="25"/>
      <c r="AK2433" s="25"/>
      <c r="AL2433" s="25"/>
      <c r="AM2433" s="25"/>
      <c r="AN2433" s="25"/>
      <c r="AO2433" s="25"/>
      <c r="AP2433" s="25"/>
      <c r="AQ2433" s="25"/>
      <c r="AR2433" s="25"/>
      <c r="AS2433" s="25"/>
      <c r="AT2433" s="25"/>
      <c r="AU2433" s="25"/>
      <c r="AV2433" s="25"/>
      <c r="AW2433" s="25"/>
      <c r="AX2433" s="25"/>
    </row>
    <row r="2434" spans="7:50" ht="12.75">
      <c r="G2434" s="49"/>
      <c r="K2434" s="100"/>
      <c r="L2434" s="100"/>
      <c r="M2434" s="106"/>
      <c r="N2434" s="106"/>
      <c r="O2434" s="27"/>
      <c r="P2434" s="27"/>
      <c r="Q2434" s="27"/>
      <c r="R2434" s="27"/>
      <c r="S2434" s="27"/>
      <c r="T2434" s="27"/>
      <c r="U2434" s="27"/>
      <c r="V2434" s="27"/>
      <c r="W2434" s="27"/>
      <c r="X2434" s="27"/>
      <c r="Y2434" s="27"/>
      <c r="Z2434" s="27"/>
      <c r="AA2434" s="27"/>
      <c r="AC2434" s="25"/>
      <c r="AD2434" s="25"/>
      <c r="AE2434" s="25"/>
      <c r="AF2434" s="25"/>
      <c r="AG2434" s="25"/>
      <c r="AH2434" s="25"/>
      <c r="AI2434" s="25"/>
      <c r="AJ2434" s="25"/>
      <c r="AK2434" s="25"/>
      <c r="AL2434" s="25"/>
      <c r="AM2434" s="25"/>
      <c r="AN2434" s="25"/>
      <c r="AO2434" s="25"/>
      <c r="AP2434" s="25"/>
      <c r="AQ2434" s="25"/>
      <c r="AR2434" s="25"/>
      <c r="AS2434" s="25"/>
      <c r="AT2434" s="25"/>
      <c r="AU2434" s="25"/>
      <c r="AV2434" s="25"/>
      <c r="AW2434" s="25"/>
      <c r="AX2434" s="25"/>
    </row>
    <row r="2435" spans="7:50" ht="12.75">
      <c r="G2435" s="49"/>
      <c r="K2435" s="100"/>
      <c r="L2435" s="100"/>
      <c r="M2435" s="106"/>
      <c r="N2435" s="106"/>
      <c r="O2435" s="27"/>
      <c r="P2435" s="27"/>
      <c r="Q2435" s="27"/>
      <c r="R2435" s="27"/>
      <c r="S2435" s="27"/>
      <c r="T2435" s="27"/>
      <c r="U2435" s="27"/>
      <c r="V2435" s="27"/>
      <c r="W2435" s="27"/>
      <c r="X2435" s="27"/>
      <c r="Y2435" s="27"/>
      <c r="Z2435" s="27"/>
      <c r="AA2435" s="27"/>
      <c r="AC2435" s="25"/>
      <c r="AD2435" s="25"/>
      <c r="AE2435" s="25"/>
      <c r="AF2435" s="25"/>
      <c r="AG2435" s="25"/>
      <c r="AH2435" s="25"/>
      <c r="AI2435" s="25"/>
      <c r="AJ2435" s="25"/>
      <c r="AK2435" s="25"/>
      <c r="AL2435" s="25"/>
      <c r="AM2435" s="25"/>
      <c r="AN2435" s="25"/>
      <c r="AO2435" s="25"/>
      <c r="AP2435" s="25"/>
      <c r="AQ2435" s="25"/>
      <c r="AR2435" s="25"/>
      <c r="AS2435" s="25"/>
      <c r="AT2435" s="25"/>
      <c r="AU2435" s="25"/>
      <c r="AV2435" s="25"/>
      <c r="AW2435" s="25"/>
      <c r="AX2435" s="25"/>
    </row>
    <row r="2436" spans="7:50" ht="12.75">
      <c r="G2436" s="49"/>
      <c r="K2436" s="100"/>
      <c r="L2436" s="100"/>
      <c r="M2436" s="106"/>
      <c r="N2436" s="106"/>
      <c r="O2436" s="27"/>
      <c r="P2436" s="27"/>
      <c r="Q2436" s="27"/>
      <c r="R2436" s="27"/>
      <c r="S2436" s="27"/>
      <c r="T2436" s="27"/>
      <c r="U2436" s="27"/>
      <c r="V2436" s="27"/>
      <c r="W2436" s="27"/>
      <c r="X2436" s="27"/>
      <c r="Y2436" s="27"/>
      <c r="Z2436" s="27"/>
      <c r="AA2436" s="27"/>
      <c r="AC2436" s="25"/>
      <c r="AD2436" s="25"/>
      <c r="AE2436" s="25"/>
      <c r="AF2436" s="25"/>
      <c r="AG2436" s="25"/>
      <c r="AH2436" s="25"/>
      <c r="AI2436" s="25"/>
      <c r="AJ2436" s="25"/>
      <c r="AK2436" s="25"/>
      <c r="AL2436" s="25"/>
      <c r="AM2436" s="25"/>
      <c r="AN2436" s="25"/>
      <c r="AO2436" s="25"/>
      <c r="AP2436" s="25"/>
      <c r="AQ2436" s="25"/>
      <c r="AR2436" s="25"/>
      <c r="AS2436" s="25"/>
      <c r="AT2436" s="25"/>
      <c r="AU2436" s="25"/>
      <c r="AV2436" s="25"/>
      <c r="AW2436" s="25"/>
      <c r="AX2436" s="25"/>
    </row>
    <row r="2437" spans="7:50" ht="12.75">
      <c r="G2437" s="49"/>
      <c r="K2437" s="100"/>
      <c r="L2437" s="100"/>
      <c r="M2437" s="106"/>
      <c r="N2437" s="106"/>
      <c r="O2437" s="27"/>
      <c r="P2437" s="27"/>
      <c r="Q2437" s="27"/>
      <c r="R2437" s="27"/>
      <c r="S2437" s="27"/>
      <c r="T2437" s="27"/>
      <c r="U2437" s="27"/>
      <c r="V2437" s="27"/>
      <c r="W2437" s="27"/>
      <c r="X2437" s="27"/>
      <c r="Y2437" s="27"/>
      <c r="Z2437" s="27"/>
      <c r="AA2437" s="27"/>
      <c r="AC2437" s="25"/>
      <c r="AD2437" s="25"/>
      <c r="AE2437" s="25"/>
      <c r="AF2437" s="25"/>
      <c r="AG2437" s="25"/>
      <c r="AH2437" s="25"/>
      <c r="AI2437" s="25"/>
      <c r="AJ2437" s="25"/>
      <c r="AK2437" s="25"/>
      <c r="AL2437" s="25"/>
      <c r="AM2437" s="25"/>
      <c r="AN2437" s="25"/>
      <c r="AO2437" s="25"/>
      <c r="AP2437" s="25"/>
      <c r="AQ2437" s="25"/>
      <c r="AR2437" s="25"/>
      <c r="AS2437" s="25"/>
      <c r="AT2437" s="25"/>
      <c r="AU2437" s="25"/>
      <c r="AV2437" s="25"/>
      <c r="AW2437" s="25"/>
      <c r="AX2437" s="25"/>
    </row>
    <row r="2438" spans="7:50" ht="12.75">
      <c r="G2438" s="49"/>
      <c r="K2438" s="100"/>
      <c r="L2438" s="100"/>
      <c r="M2438" s="106"/>
      <c r="N2438" s="106"/>
      <c r="O2438" s="27"/>
      <c r="P2438" s="27"/>
      <c r="Q2438" s="27"/>
      <c r="R2438" s="27"/>
      <c r="S2438" s="27"/>
      <c r="T2438" s="27"/>
      <c r="U2438" s="27"/>
      <c r="V2438" s="27"/>
      <c r="W2438" s="27"/>
      <c r="X2438" s="27"/>
      <c r="Y2438" s="27"/>
      <c r="Z2438" s="27"/>
      <c r="AA2438" s="27"/>
      <c r="AC2438" s="25"/>
      <c r="AD2438" s="25"/>
      <c r="AE2438" s="25"/>
      <c r="AF2438" s="25"/>
      <c r="AG2438" s="25"/>
      <c r="AH2438" s="25"/>
      <c r="AI2438" s="25"/>
      <c r="AJ2438" s="25"/>
      <c r="AK2438" s="25"/>
      <c r="AL2438" s="25"/>
      <c r="AM2438" s="25"/>
      <c r="AN2438" s="25"/>
      <c r="AO2438" s="25"/>
      <c r="AP2438" s="25"/>
      <c r="AQ2438" s="25"/>
      <c r="AR2438" s="25"/>
      <c r="AS2438" s="25"/>
      <c r="AT2438" s="25"/>
      <c r="AU2438" s="25"/>
      <c r="AV2438" s="25"/>
      <c r="AW2438" s="25"/>
      <c r="AX2438" s="25"/>
    </row>
    <row r="2439" spans="7:50" ht="12.75">
      <c r="G2439" s="49"/>
      <c r="K2439" s="100"/>
      <c r="L2439" s="100"/>
      <c r="M2439" s="106"/>
      <c r="N2439" s="106"/>
      <c r="O2439" s="27"/>
      <c r="P2439" s="27"/>
      <c r="Q2439" s="27"/>
      <c r="R2439" s="27"/>
      <c r="S2439" s="27"/>
      <c r="T2439" s="27"/>
      <c r="U2439" s="27"/>
      <c r="V2439" s="27"/>
      <c r="W2439" s="27"/>
      <c r="X2439" s="27"/>
      <c r="Y2439" s="27"/>
      <c r="Z2439" s="27"/>
      <c r="AA2439" s="27"/>
      <c r="AC2439" s="25"/>
      <c r="AD2439" s="25"/>
      <c r="AE2439" s="25"/>
      <c r="AF2439" s="25"/>
      <c r="AG2439" s="25"/>
      <c r="AH2439" s="25"/>
      <c r="AI2439" s="25"/>
      <c r="AJ2439" s="25"/>
      <c r="AK2439" s="25"/>
      <c r="AL2439" s="25"/>
      <c r="AM2439" s="25"/>
      <c r="AN2439" s="25"/>
      <c r="AO2439" s="25"/>
      <c r="AP2439" s="25"/>
      <c r="AQ2439" s="25"/>
      <c r="AR2439" s="25"/>
      <c r="AS2439" s="25"/>
      <c r="AT2439" s="25"/>
      <c r="AU2439" s="25"/>
      <c r="AV2439" s="25"/>
      <c r="AW2439" s="25"/>
      <c r="AX2439" s="25"/>
    </row>
    <row r="2440" spans="7:50" ht="12.75">
      <c r="G2440" s="49"/>
      <c r="K2440" s="100"/>
      <c r="L2440" s="100"/>
      <c r="M2440" s="106"/>
      <c r="N2440" s="106"/>
      <c r="O2440" s="27"/>
      <c r="P2440" s="27"/>
      <c r="Q2440" s="27"/>
      <c r="R2440" s="27"/>
      <c r="S2440" s="27"/>
      <c r="T2440" s="27"/>
      <c r="U2440" s="27"/>
      <c r="V2440" s="27"/>
      <c r="W2440" s="27"/>
      <c r="X2440" s="27"/>
      <c r="Y2440" s="27"/>
      <c r="Z2440" s="27"/>
      <c r="AA2440" s="27"/>
      <c r="AC2440" s="25"/>
      <c r="AD2440" s="25"/>
      <c r="AE2440" s="25"/>
      <c r="AF2440" s="25"/>
      <c r="AG2440" s="25"/>
      <c r="AH2440" s="25"/>
      <c r="AI2440" s="25"/>
      <c r="AJ2440" s="25"/>
      <c r="AK2440" s="25"/>
      <c r="AL2440" s="25"/>
      <c r="AM2440" s="25"/>
      <c r="AN2440" s="25"/>
      <c r="AO2440" s="25"/>
      <c r="AP2440" s="25"/>
      <c r="AQ2440" s="25"/>
      <c r="AR2440" s="25"/>
      <c r="AS2440" s="25"/>
      <c r="AT2440" s="25"/>
      <c r="AU2440" s="25"/>
      <c r="AV2440" s="25"/>
      <c r="AW2440" s="25"/>
      <c r="AX2440" s="25"/>
    </row>
    <row r="2441" spans="7:50" ht="12.75">
      <c r="G2441" s="49"/>
      <c r="K2441" s="100"/>
      <c r="L2441" s="100"/>
      <c r="M2441" s="106"/>
      <c r="N2441" s="106"/>
      <c r="O2441" s="27"/>
      <c r="P2441" s="27"/>
      <c r="Q2441" s="27"/>
      <c r="R2441" s="27"/>
      <c r="S2441" s="27"/>
      <c r="T2441" s="27"/>
      <c r="U2441" s="27"/>
      <c r="V2441" s="27"/>
      <c r="W2441" s="27"/>
      <c r="X2441" s="27"/>
      <c r="Y2441" s="27"/>
      <c r="Z2441" s="27"/>
      <c r="AA2441" s="27"/>
      <c r="AC2441" s="25"/>
      <c r="AD2441" s="25"/>
      <c r="AE2441" s="25"/>
      <c r="AF2441" s="25"/>
      <c r="AG2441" s="25"/>
      <c r="AH2441" s="25"/>
      <c r="AI2441" s="25"/>
      <c r="AJ2441" s="25"/>
      <c r="AK2441" s="25"/>
      <c r="AL2441" s="25"/>
      <c r="AM2441" s="25"/>
      <c r="AN2441" s="25"/>
      <c r="AO2441" s="25"/>
      <c r="AP2441" s="25"/>
      <c r="AQ2441" s="25"/>
      <c r="AR2441" s="25"/>
      <c r="AS2441" s="25"/>
      <c r="AT2441" s="25"/>
      <c r="AU2441" s="25"/>
      <c r="AV2441" s="25"/>
      <c r="AW2441" s="25"/>
      <c r="AX2441" s="25"/>
    </row>
    <row r="2442" spans="7:50" ht="12.75">
      <c r="G2442" s="49"/>
      <c r="K2442" s="100"/>
      <c r="L2442" s="100"/>
      <c r="M2442" s="106"/>
      <c r="N2442" s="106"/>
      <c r="O2442" s="27"/>
      <c r="P2442" s="27"/>
      <c r="Q2442" s="27"/>
      <c r="R2442" s="27"/>
      <c r="S2442" s="27"/>
      <c r="T2442" s="27"/>
      <c r="U2442" s="27"/>
      <c r="V2442" s="27"/>
      <c r="W2442" s="27"/>
      <c r="X2442" s="27"/>
      <c r="Y2442" s="27"/>
      <c r="Z2442" s="27"/>
      <c r="AA2442" s="27"/>
      <c r="AC2442" s="25"/>
      <c r="AD2442" s="25"/>
      <c r="AE2442" s="25"/>
      <c r="AF2442" s="25"/>
      <c r="AG2442" s="25"/>
      <c r="AH2442" s="25"/>
      <c r="AI2442" s="25"/>
      <c r="AJ2442" s="25"/>
      <c r="AK2442" s="25"/>
      <c r="AL2442" s="25"/>
      <c r="AM2442" s="25"/>
      <c r="AN2442" s="25"/>
      <c r="AO2442" s="25"/>
      <c r="AP2442" s="25"/>
      <c r="AQ2442" s="25"/>
      <c r="AR2442" s="25"/>
      <c r="AS2442" s="25"/>
      <c r="AT2442" s="25"/>
      <c r="AU2442" s="25"/>
      <c r="AV2442" s="25"/>
      <c r="AW2442" s="25"/>
      <c r="AX2442" s="25"/>
    </row>
    <row r="2443" spans="7:50" ht="12.75">
      <c r="G2443" s="49"/>
      <c r="K2443" s="100"/>
      <c r="L2443" s="100"/>
      <c r="M2443" s="106"/>
      <c r="N2443" s="106"/>
      <c r="O2443" s="27"/>
      <c r="P2443" s="27"/>
      <c r="Q2443" s="27"/>
      <c r="R2443" s="27"/>
      <c r="S2443" s="27"/>
      <c r="T2443" s="27"/>
      <c r="U2443" s="27"/>
      <c r="V2443" s="27"/>
      <c r="W2443" s="27"/>
      <c r="X2443" s="27"/>
      <c r="Y2443" s="27"/>
      <c r="Z2443" s="27"/>
      <c r="AA2443" s="27"/>
      <c r="AC2443" s="25"/>
      <c r="AD2443" s="25"/>
      <c r="AE2443" s="25"/>
      <c r="AF2443" s="25"/>
      <c r="AG2443" s="25"/>
      <c r="AH2443" s="25"/>
      <c r="AI2443" s="25"/>
      <c r="AJ2443" s="25"/>
      <c r="AK2443" s="25"/>
      <c r="AL2443" s="25"/>
      <c r="AM2443" s="25"/>
      <c r="AN2443" s="25"/>
      <c r="AO2443" s="25"/>
      <c r="AP2443" s="25"/>
      <c r="AQ2443" s="25"/>
      <c r="AR2443" s="25"/>
      <c r="AS2443" s="25"/>
      <c r="AT2443" s="25"/>
      <c r="AU2443" s="25"/>
      <c r="AV2443" s="25"/>
      <c r="AW2443" s="25"/>
      <c r="AX2443" s="25"/>
    </row>
    <row r="2444" spans="7:50" ht="12.75">
      <c r="G2444" s="49"/>
      <c r="K2444" s="100"/>
      <c r="L2444" s="100"/>
      <c r="M2444" s="106"/>
      <c r="N2444" s="106"/>
      <c r="O2444" s="27"/>
      <c r="P2444" s="27"/>
      <c r="Q2444" s="27"/>
      <c r="R2444" s="27"/>
      <c r="S2444" s="27"/>
      <c r="T2444" s="27"/>
      <c r="U2444" s="27"/>
      <c r="V2444" s="27"/>
      <c r="W2444" s="27"/>
      <c r="X2444" s="27"/>
      <c r="Y2444" s="27"/>
      <c r="Z2444" s="27"/>
      <c r="AA2444" s="27"/>
      <c r="AC2444" s="25"/>
      <c r="AD2444" s="25"/>
      <c r="AE2444" s="25"/>
      <c r="AF2444" s="25"/>
      <c r="AG2444" s="25"/>
      <c r="AH2444" s="25"/>
      <c r="AI2444" s="25"/>
      <c r="AJ2444" s="25"/>
      <c r="AK2444" s="25"/>
      <c r="AL2444" s="25"/>
      <c r="AM2444" s="25"/>
      <c r="AN2444" s="25"/>
      <c r="AO2444" s="25"/>
      <c r="AP2444" s="25"/>
      <c r="AQ2444" s="25"/>
      <c r="AR2444" s="25"/>
      <c r="AS2444" s="25"/>
      <c r="AT2444" s="25"/>
      <c r="AU2444" s="25"/>
      <c r="AV2444" s="25"/>
      <c r="AW2444" s="25"/>
      <c r="AX2444" s="25"/>
    </row>
    <row r="2445" spans="7:50" ht="12.75">
      <c r="G2445" s="49"/>
      <c r="K2445" s="100"/>
      <c r="L2445" s="100"/>
      <c r="M2445" s="106"/>
      <c r="N2445" s="106"/>
      <c r="O2445" s="27"/>
      <c r="P2445" s="27"/>
      <c r="Q2445" s="27"/>
      <c r="R2445" s="27"/>
      <c r="S2445" s="27"/>
      <c r="T2445" s="27"/>
      <c r="U2445" s="27"/>
      <c r="V2445" s="27"/>
      <c r="W2445" s="27"/>
      <c r="X2445" s="27"/>
      <c r="Y2445" s="27"/>
      <c r="Z2445" s="27"/>
      <c r="AA2445" s="27"/>
      <c r="AC2445" s="25"/>
      <c r="AD2445" s="25"/>
      <c r="AE2445" s="25"/>
      <c r="AF2445" s="25"/>
      <c r="AG2445" s="25"/>
      <c r="AH2445" s="25"/>
      <c r="AI2445" s="25"/>
      <c r="AJ2445" s="25"/>
      <c r="AK2445" s="25"/>
      <c r="AL2445" s="25"/>
      <c r="AM2445" s="25"/>
      <c r="AN2445" s="25"/>
      <c r="AO2445" s="25"/>
      <c r="AP2445" s="25"/>
      <c r="AQ2445" s="25"/>
      <c r="AR2445" s="25"/>
      <c r="AS2445" s="25"/>
      <c r="AT2445" s="25"/>
      <c r="AU2445" s="25"/>
      <c r="AV2445" s="25"/>
      <c r="AW2445" s="25"/>
      <c r="AX2445" s="25"/>
    </row>
    <row r="2446" spans="7:50" ht="12.75">
      <c r="G2446" s="49"/>
      <c r="K2446" s="100"/>
      <c r="L2446" s="100"/>
      <c r="M2446" s="106"/>
      <c r="N2446" s="106"/>
      <c r="O2446" s="27"/>
      <c r="P2446" s="27"/>
      <c r="Q2446" s="27"/>
      <c r="R2446" s="27"/>
      <c r="S2446" s="27"/>
      <c r="T2446" s="27"/>
      <c r="U2446" s="27"/>
      <c r="V2446" s="27"/>
      <c r="W2446" s="27"/>
      <c r="X2446" s="27"/>
      <c r="Y2446" s="27"/>
      <c r="Z2446" s="27"/>
      <c r="AA2446" s="27"/>
      <c r="AC2446" s="25"/>
      <c r="AD2446" s="25"/>
      <c r="AE2446" s="25"/>
      <c r="AF2446" s="25"/>
      <c r="AG2446" s="25"/>
      <c r="AH2446" s="25"/>
      <c r="AI2446" s="25"/>
      <c r="AJ2446" s="25"/>
      <c r="AK2446" s="25"/>
      <c r="AL2446" s="25"/>
      <c r="AM2446" s="25"/>
      <c r="AN2446" s="25"/>
      <c r="AO2446" s="25"/>
      <c r="AP2446" s="25"/>
      <c r="AQ2446" s="25"/>
      <c r="AR2446" s="25"/>
      <c r="AS2446" s="25"/>
      <c r="AT2446" s="25"/>
      <c r="AU2446" s="25"/>
      <c r="AV2446" s="25"/>
      <c r="AW2446" s="25"/>
      <c r="AX2446" s="25"/>
    </row>
    <row r="2447" spans="7:50" ht="12.75">
      <c r="G2447" s="49"/>
      <c r="K2447" s="100"/>
      <c r="L2447" s="100"/>
      <c r="M2447" s="106"/>
      <c r="N2447" s="106"/>
      <c r="O2447" s="27"/>
      <c r="P2447" s="27"/>
      <c r="Q2447" s="27"/>
      <c r="R2447" s="27"/>
      <c r="S2447" s="27"/>
      <c r="T2447" s="27"/>
      <c r="U2447" s="27"/>
      <c r="V2447" s="27"/>
      <c r="W2447" s="27"/>
      <c r="X2447" s="27"/>
      <c r="Y2447" s="27"/>
      <c r="Z2447" s="27"/>
      <c r="AA2447" s="27"/>
      <c r="AC2447" s="25"/>
      <c r="AD2447" s="25"/>
      <c r="AE2447" s="25"/>
      <c r="AF2447" s="25"/>
      <c r="AG2447" s="25"/>
      <c r="AH2447" s="25"/>
      <c r="AI2447" s="25"/>
      <c r="AJ2447" s="25"/>
      <c r="AK2447" s="25"/>
      <c r="AL2447" s="25"/>
      <c r="AM2447" s="25"/>
      <c r="AN2447" s="25"/>
      <c r="AO2447" s="25"/>
      <c r="AP2447" s="25"/>
      <c r="AQ2447" s="25"/>
      <c r="AR2447" s="25"/>
      <c r="AS2447" s="25"/>
      <c r="AT2447" s="25"/>
      <c r="AU2447" s="25"/>
      <c r="AV2447" s="25"/>
      <c r="AW2447" s="25"/>
      <c r="AX2447" s="25"/>
    </row>
    <row r="2448" spans="7:50" ht="12.75">
      <c r="G2448" s="49"/>
      <c r="K2448" s="100"/>
      <c r="L2448" s="100"/>
      <c r="M2448" s="106"/>
      <c r="N2448" s="106"/>
      <c r="O2448" s="27"/>
      <c r="P2448" s="27"/>
      <c r="Q2448" s="27"/>
      <c r="R2448" s="27"/>
      <c r="S2448" s="27"/>
      <c r="T2448" s="27"/>
      <c r="U2448" s="27"/>
      <c r="V2448" s="27"/>
      <c r="W2448" s="27"/>
      <c r="X2448" s="27"/>
      <c r="Y2448" s="27"/>
      <c r="Z2448" s="27"/>
      <c r="AA2448" s="27"/>
      <c r="AC2448" s="25"/>
      <c r="AD2448" s="25"/>
      <c r="AE2448" s="25"/>
      <c r="AF2448" s="25"/>
      <c r="AG2448" s="25"/>
      <c r="AH2448" s="25"/>
      <c r="AI2448" s="25"/>
      <c r="AJ2448" s="25"/>
      <c r="AK2448" s="25"/>
      <c r="AL2448" s="25"/>
      <c r="AM2448" s="25"/>
      <c r="AN2448" s="25"/>
      <c r="AO2448" s="25"/>
      <c r="AP2448" s="25"/>
      <c r="AQ2448" s="25"/>
      <c r="AR2448" s="25"/>
      <c r="AS2448" s="25"/>
      <c r="AT2448" s="25"/>
      <c r="AU2448" s="25"/>
      <c r="AV2448" s="25"/>
      <c r="AW2448" s="25"/>
      <c r="AX2448" s="25"/>
    </row>
    <row r="2449" spans="7:50" ht="12.75">
      <c r="G2449" s="49"/>
      <c r="K2449" s="100"/>
      <c r="L2449" s="100"/>
      <c r="M2449" s="106"/>
      <c r="N2449" s="106"/>
      <c r="O2449" s="27"/>
      <c r="P2449" s="27"/>
      <c r="Q2449" s="27"/>
      <c r="R2449" s="27"/>
      <c r="S2449" s="27"/>
      <c r="T2449" s="27"/>
      <c r="U2449" s="27"/>
      <c r="V2449" s="27"/>
      <c r="W2449" s="27"/>
      <c r="X2449" s="27"/>
      <c r="Y2449" s="27"/>
      <c r="Z2449" s="27"/>
      <c r="AA2449" s="27"/>
      <c r="AC2449" s="25"/>
      <c r="AD2449" s="25"/>
      <c r="AE2449" s="25"/>
      <c r="AF2449" s="25"/>
      <c r="AG2449" s="25"/>
      <c r="AH2449" s="25"/>
      <c r="AI2449" s="25"/>
      <c r="AJ2449" s="25"/>
      <c r="AK2449" s="25"/>
      <c r="AL2449" s="25"/>
      <c r="AM2449" s="25"/>
      <c r="AN2449" s="25"/>
      <c r="AO2449" s="25"/>
      <c r="AP2449" s="25"/>
      <c r="AQ2449" s="25"/>
      <c r="AR2449" s="25"/>
      <c r="AS2449" s="25"/>
      <c r="AT2449" s="25"/>
      <c r="AU2449" s="25"/>
      <c r="AV2449" s="25"/>
      <c r="AW2449" s="25"/>
      <c r="AX2449" s="25"/>
    </row>
    <row r="2450" spans="7:50" ht="12.75">
      <c r="G2450" s="49"/>
      <c r="K2450" s="100"/>
      <c r="L2450" s="100"/>
      <c r="M2450" s="106"/>
      <c r="N2450" s="106"/>
      <c r="O2450" s="27"/>
      <c r="P2450" s="27"/>
      <c r="Q2450" s="27"/>
      <c r="R2450" s="27"/>
      <c r="S2450" s="27"/>
      <c r="T2450" s="27"/>
      <c r="U2450" s="27"/>
      <c r="V2450" s="27"/>
      <c r="W2450" s="27"/>
      <c r="X2450" s="27"/>
      <c r="Y2450" s="27"/>
      <c r="Z2450" s="27"/>
      <c r="AA2450" s="27"/>
      <c r="AC2450" s="25"/>
      <c r="AD2450" s="25"/>
      <c r="AE2450" s="25"/>
      <c r="AF2450" s="25"/>
      <c r="AG2450" s="25"/>
      <c r="AH2450" s="25"/>
      <c r="AI2450" s="25"/>
      <c r="AJ2450" s="25"/>
      <c r="AK2450" s="25"/>
      <c r="AL2450" s="25"/>
      <c r="AM2450" s="25"/>
      <c r="AN2450" s="25"/>
      <c r="AO2450" s="25"/>
      <c r="AP2450" s="25"/>
      <c r="AQ2450" s="25"/>
      <c r="AR2450" s="25"/>
      <c r="AS2450" s="25"/>
      <c r="AT2450" s="25"/>
      <c r="AU2450" s="25"/>
      <c r="AV2450" s="25"/>
      <c r="AW2450" s="25"/>
      <c r="AX2450" s="25"/>
    </row>
    <row r="2451" spans="7:50" ht="12.75">
      <c r="G2451" s="49"/>
      <c r="K2451" s="100"/>
      <c r="L2451" s="100"/>
      <c r="M2451" s="106"/>
      <c r="N2451" s="106"/>
      <c r="O2451" s="27"/>
      <c r="P2451" s="27"/>
      <c r="Q2451" s="27"/>
      <c r="R2451" s="27"/>
      <c r="S2451" s="27"/>
      <c r="T2451" s="27"/>
      <c r="U2451" s="27"/>
      <c r="V2451" s="27"/>
      <c r="W2451" s="27"/>
      <c r="X2451" s="27"/>
      <c r="Y2451" s="27"/>
      <c r="Z2451" s="27"/>
      <c r="AA2451" s="27"/>
      <c r="AC2451" s="25"/>
      <c r="AD2451" s="25"/>
      <c r="AE2451" s="25"/>
      <c r="AF2451" s="25"/>
      <c r="AG2451" s="25"/>
      <c r="AH2451" s="25"/>
      <c r="AI2451" s="25"/>
      <c r="AJ2451" s="25"/>
      <c r="AK2451" s="25"/>
      <c r="AL2451" s="25"/>
      <c r="AM2451" s="25"/>
      <c r="AN2451" s="25"/>
      <c r="AO2451" s="25"/>
      <c r="AP2451" s="25"/>
      <c r="AQ2451" s="25"/>
      <c r="AR2451" s="25"/>
      <c r="AS2451" s="25"/>
      <c r="AT2451" s="25"/>
      <c r="AU2451" s="25"/>
      <c r="AV2451" s="25"/>
      <c r="AW2451" s="25"/>
      <c r="AX2451" s="25"/>
    </row>
    <row r="2452" spans="7:50" ht="12.75">
      <c r="G2452" s="49"/>
      <c r="K2452" s="100"/>
      <c r="L2452" s="100"/>
      <c r="M2452" s="106"/>
      <c r="N2452" s="106"/>
      <c r="O2452" s="27"/>
      <c r="P2452" s="27"/>
      <c r="Q2452" s="27"/>
      <c r="R2452" s="27"/>
      <c r="S2452" s="27"/>
      <c r="T2452" s="27"/>
      <c r="U2452" s="27"/>
      <c r="V2452" s="27"/>
      <c r="W2452" s="27"/>
      <c r="X2452" s="27"/>
      <c r="Y2452" s="27"/>
      <c r="Z2452" s="27"/>
      <c r="AA2452" s="27"/>
      <c r="AC2452" s="25"/>
      <c r="AD2452" s="25"/>
      <c r="AE2452" s="25"/>
      <c r="AF2452" s="25"/>
      <c r="AG2452" s="25"/>
      <c r="AH2452" s="25"/>
      <c r="AI2452" s="25"/>
      <c r="AJ2452" s="25"/>
      <c r="AK2452" s="25"/>
      <c r="AL2452" s="25"/>
      <c r="AM2452" s="25"/>
      <c r="AN2452" s="25"/>
      <c r="AO2452" s="25"/>
      <c r="AP2452" s="25"/>
      <c r="AQ2452" s="25"/>
      <c r="AR2452" s="25"/>
      <c r="AS2452" s="25"/>
      <c r="AT2452" s="25"/>
      <c r="AU2452" s="25"/>
      <c r="AV2452" s="25"/>
      <c r="AW2452" s="25"/>
      <c r="AX2452" s="25"/>
    </row>
    <row r="2453" spans="7:50" ht="12.75">
      <c r="G2453" s="49"/>
      <c r="K2453" s="100"/>
      <c r="L2453" s="100"/>
      <c r="M2453" s="106"/>
      <c r="N2453" s="106"/>
      <c r="O2453" s="27"/>
      <c r="P2453" s="27"/>
      <c r="Q2453" s="27"/>
      <c r="R2453" s="27"/>
      <c r="S2453" s="27"/>
      <c r="T2453" s="27"/>
      <c r="U2453" s="27"/>
      <c r="V2453" s="27"/>
      <c r="W2453" s="27"/>
      <c r="X2453" s="27"/>
      <c r="Y2453" s="27"/>
      <c r="Z2453" s="27"/>
      <c r="AA2453" s="27"/>
      <c r="AC2453" s="25"/>
      <c r="AD2453" s="25"/>
      <c r="AE2453" s="25"/>
      <c r="AF2453" s="25"/>
      <c r="AG2453" s="25"/>
      <c r="AH2453" s="25"/>
      <c r="AI2453" s="25"/>
      <c r="AJ2453" s="25"/>
      <c r="AK2453" s="25"/>
      <c r="AL2453" s="25"/>
      <c r="AM2453" s="25"/>
      <c r="AN2453" s="25"/>
      <c r="AO2453" s="25"/>
      <c r="AP2453" s="25"/>
      <c r="AQ2453" s="25"/>
      <c r="AR2453" s="25"/>
      <c r="AS2453" s="25"/>
      <c r="AT2453" s="25"/>
      <c r="AU2453" s="25"/>
      <c r="AV2453" s="25"/>
      <c r="AW2453" s="25"/>
      <c r="AX2453" s="25"/>
    </row>
    <row r="2454" spans="7:50" ht="12.75">
      <c r="G2454" s="49"/>
      <c r="K2454" s="100"/>
      <c r="L2454" s="100"/>
      <c r="M2454" s="106"/>
      <c r="N2454" s="106"/>
      <c r="O2454" s="27"/>
      <c r="P2454" s="27"/>
      <c r="Q2454" s="27"/>
      <c r="R2454" s="27"/>
      <c r="S2454" s="27"/>
      <c r="T2454" s="27"/>
      <c r="U2454" s="27"/>
      <c r="V2454" s="27"/>
      <c r="W2454" s="27"/>
      <c r="X2454" s="27"/>
      <c r="Y2454" s="27"/>
      <c r="Z2454" s="27"/>
      <c r="AA2454" s="27"/>
      <c r="AC2454" s="25"/>
      <c r="AD2454" s="25"/>
      <c r="AE2454" s="25"/>
      <c r="AF2454" s="25"/>
      <c r="AG2454" s="25"/>
      <c r="AH2454" s="25"/>
      <c r="AI2454" s="25"/>
      <c r="AJ2454" s="25"/>
      <c r="AK2454" s="25"/>
      <c r="AL2454" s="25"/>
      <c r="AM2454" s="25"/>
      <c r="AN2454" s="25"/>
      <c r="AO2454" s="25"/>
      <c r="AP2454" s="25"/>
      <c r="AQ2454" s="25"/>
      <c r="AR2454" s="25"/>
      <c r="AS2454" s="25"/>
      <c r="AT2454" s="25"/>
      <c r="AU2454" s="25"/>
      <c r="AV2454" s="25"/>
      <c r="AW2454" s="25"/>
      <c r="AX2454" s="25"/>
    </row>
    <row r="2455" spans="7:50" ht="12.75">
      <c r="G2455" s="49"/>
      <c r="K2455" s="100"/>
      <c r="L2455" s="100"/>
      <c r="M2455" s="106"/>
      <c r="N2455" s="106"/>
      <c r="O2455" s="27"/>
      <c r="P2455" s="27"/>
      <c r="Q2455" s="27"/>
      <c r="R2455" s="27"/>
      <c r="S2455" s="27"/>
      <c r="T2455" s="27"/>
      <c r="U2455" s="27"/>
      <c r="V2455" s="27"/>
      <c r="W2455" s="27"/>
      <c r="X2455" s="27"/>
      <c r="Y2455" s="27"/>
      <c r="Z2455" s="27"/>
      <c r="AA2455" s="27"/>
      <c r="AC2455" s="25"/>
      <c r="AD2455" s="25"/>
      <c r="AE2455" s="25"/>
      <c r="AF2455" s="25"/>
      <c r="AG2455" s="25"/>
      <c r="AH2455" s="25"/>
      <c r="AI2455" s="25"/>
      <c r="AJ2455" s="25"/>
      <c r="AK2455" s="25"/>
      <c r="AL2455" s="25"/>
      <c r="AM2455" s="25"/>
      <c r="AN2455" s="25"/>
      <c r="AO2455" s="25"/>
      <c r="AP2455" s="25"/>
      <c r="AQ2455" s="25"/>
      <c r="AR2455" s="25"/>
      <c r="AS2455" s="25"/>
      <c r="AT2455" s="25"/>
      <c r="AU2455" s="25"/>
      <c r="AV2455" s="25"/>
      <c r="AW2455" s="25"/>
      <c r="AX2455" s="25"/>
    </row>
    <row r="2456" spans="7:50" ht="12.75">
      <c r="G2456" s="49"/>
      <c r="K2456" s="100"/>
      <c r="L2456" s="100"/>
      <c r="M2456" s="106"/>
      <c r="N2456" s="106"/>
      <c r="O2456" s="27"/>
      <c r="P2456" s="27"/>
      <c r="Q2456" s="27"/>
      <c r="R2456" s="27"/>
      <c r="S2456" s="27"/>
      <c r="T2456" s="27"/>
      <c r="U2456" s="27"/>
      <c r="V2456" s="27"/>
      <c r="W2456" s="27"/>
      <c r="X2456" s="27"/>
      <c r="Y2456" s="27"/>
      <c r="Z2456" s="27"/>
      <c r="AA2456" s="27"/>
      <c r="AC2456" s="25"/>
      <c r="AD2456" s="25"/>
      <c r="AE2456" s="25"/>
      <c r="AF2456" s="25"/>
      <c r="AG2456" s="25"/>
      <c r="AH2456" s="25"/>
      <c r="AI2456" s="25"/>
      <c r="AJ2456" s="25"/>
      <c r="AK2456" s="25"/>
      <c r="AL2456" s="25"/>
      <c r="AM2456" s="25"/>
      <c r="AN2456" s="25"/>
      <c r="AO2456" s="25"/>
      <c r="AP2456" s="25"/>
      <c r="AQ2456" s="25"/>
      <c r="AR2456" s="25"/>
      <c r="AS2456" s="25"/>
      <c r="AT2456" s="25"/>
      <c r="AU2456" s="25"/>
      <c r="AV2456" s="25"/>
      <c r="AW2456" s="25"/>
      <c r="AX2456" s="25"/>
    </row>
    <row r="2457" spans="7:50" ht="12.75">
      <c r="G2457" s="49"/>
      <c r="K2457" s="100"/>
      <c r="L2457" s="100"/>
      <c r="M2457" s="106"/>
      <c r="N2457" s="106"/>
      <c r="O2457" s="27"/>
      <c r="P2457" s="27"/>
      <c r="Q2457" s="27"/>
      <c r="R2457" s="27"/>
      <c r="S2457" s="27"/>
      <c r="T2457" s="27"/>
      <c r="U2457" s="27"/>
      <c r="V2457" s="27"/>
      <c r="W2457" s="27"/>
      <c r="X2457" s="27"/>
      <c r="Y2457" s="27"/>
      <c r="Z2457" s="27"/>
      <c r="AA2457" s="27"/>
      <c r="AC2457" s="25"/>
      <c r="AD2457" s="25"/>
      <c r="AE2457" s="25"/>
      <c r="AF2457" s="25"/>
      <c r="AG2457" s="25"/>
      <c r="AH2457" s="25"/>
      <c r="AI2457" s="25"/>
      <c r="AJ2457" s="25"/>
      <c r="AK2457" s="25"/>
      <c r="AL2457" s="25"/>
      <c r="AM2457" s="25"/>
      <c r="AN2457" s="25"/>
      <c r="AO2457" s="25"/>
      <c r="AP2457" s="25"/>
      <c r="AQ2457" s="25"/>
      <c r="AR2457" s="25"/>
      <c r="AS2457" s="25"/>
      <c r="AT2457" s="25"/>
      <c r="AU2457" s="25"/>
      <c r="AV2457" s="25"/>
      <c r="AW2457" s="25"/>
      <c r="AX2457" s="25"/>
    </row>
    <row r="2458" spans="7:50" ht="12.75">
      <c r="G2458" s="49"/>
      <c r="K2458" s="100"/>
      <c r="L2458" s="100"/>
      <c r="M2458" s="106"/>
      <c r="N2458" s="106"/>
      <c r="O2458" s="27"/>
      <c r="P2458" s="27"/>
      <c r="Q2458" s="27"/>
      <c r="R2458" s="27"/>
      <c r="S2458" s="27"/>
      <c r="T2458" s="27"/>
      <c r="U2458" s="27"/>
      <c r="V2458" s="27"/>
      <c r="W2458" s="27"/>
      <c r="X2458" s="27"/>
      <c r="Y2458" s="27"/>
      <c r="Z2458" s="27"/>
      <c r="AA2458" s="27"/>
      <c r="AC2458" s="25"/>
      <c r="AD2458" s="25"/>
      <c r="AE2458" s="25"/>
      <c r="AF2458" s="25"/>
      <c r="AG2458" s="25"/>
      <c r="AH2458" s="25"/>
      <c r="AI2458" s="25"/>
      <c r="AJ2458" s="25"/>
      <c r="AK2458" s="25"/>
      <c r="AL2458" s="25"/>
      <c r="AM2458" s="25"/>
      <c r="AN2458" s="25"/>
      <c r="AO2458" s="25"/>
      <c r="AP2458" s="25"/>
      <c r="AQ2458" s="25"/>
      <c r="AR2458" s="25"/>
      <c r="AS2458" s="25"/>
      <c r="AT2458" s="25"/>
      <c r="AU2458" s="25"/>
      <c r="AV2458" s="25"/>
      <c r="AW2458" s="25"/>
      <c r="AX2458" s="25"/>
    </row>
    <row r="2459" spans="7:50" ht="12.75">
      <c r="G2459" s="49"/>
      <c r="K2459" s="100"/>
      <c r="L2459" s="100"/>
      <c r="M2459" s="106"/>
      <c r="N2459" s="106"/>
      <c r="O2459" s="27"/>
      <c r="P2459" s="27"/>
      <c r="Q2459" s="27"/>
      <c r="R2459" s="27"/>
      <c r="S2459" s="27"/>
      <c r="T2459" s="27"/>
      <c r="U2459" s="27"/>
      <c r="V2459" s="27"/>
      <c r="W2459" s="27"/>
      <c r="X2459" s="27"/>
      <c r="Y2459" s="27"/>
      <c r="Z2459" s="27"/>
      <c r="AA2459" s="27"/>
      <c r="AC2459" s="25"/>
      <c r="AD2459" s="25"/>
      <c r="AE2459" s="25"/>
      <c r="AF2459" s="25"/>
      <c r="AG2459" s="25"/>
      <c r="AH2459" s="25"/>
      <c r="AI2459" s="25"/>
      <c r="AJ2459" s="25"/>
      <c r="AK2459" s="25"/>
      <c r="AL2459" s="25"/>
      <c r="AM2459" s="25"/>
      <c r="AN2459" s="25"/>
      <c r="AO2459" s="25"/>
      <c r="AP2459" s="25"/>
      <c r="AQ2459" s="25"/>
      <c r="AR2459" s="25"/>
      <c r="AS2459" s="25"/>
      <c r="AT2459" s="25"/>
      <c r="AU2459" s="25"/>
      <c r="AV2459" s="25"/>
      <c r="AW2459" s="25"/>
      <c r="AX2459" s="25"/>
    </row>
    <row r="2460" spans="7:50" ht="12.75">
      <c r="G2460" s="49"/>
      <c r="K2460" s="100"/>
      <c r="L2460" s="100"/>
      <c r="M2460" s="106"/>
      <c r="N2460" s="106"/>
      <c r="O2460" s="27"/>
      <c r="P2460" s="27"/>
      <c r="Q2460" s="27"/>
      <c r="R2460" s="27"/>
      <c r="S2460" s="27"/>
      <c r="T2460" s="27"/>
      <c r="U2460" s="27"/>
      <c r="V2460" s="27"/>
      <c r="W2460" s="27"/>
      <c r="X2460" s="27"/>
      <c r="Y2460" s="27"/>
      <c r="Z2460" s="27"/>
      <c r="AA2460" s="27"/>
      <c r="AC2460" s="25"/>
      <c r="AD2460" s="25"/>
      <c r="AE2460" s="25"/>
      <c r="AF2460" s="25"/>
      <c r="AG2460" s="25"/>
      <c r="AH2460" s="25"/>
      <c r="AI2460" s="25"/>
      <c r="AJ2460" s="25"/>
      <c r="AK2460" s="25"/>
      <c r="AL2460" s="25"/>
      <c r="AM2460" s="25"/>
      <c r="AN2460" s="25"/>
      <c r="AO2460" s="25"/>
      <c r="AP2460" s="25"/>
      <c r="AQ2460" s="25"/>
      <c r="AR2460" s="25"/>
      <c r="AS2460" s="25"/>
      <c r="AT2460" s="25"/>
      <c r="AU2460" s="25"/>
      <c r="AV2460" s="25"/>
      <c r="AW2460" s="25"/>
      <c r="AX2460" s="25"/>
    </row>
    <row r="2461" spans="7:50" ht="12.75">
      <c r="G2461" s="49"/>
      <c r="K2461" s="100"/>
      <c r="L2461" s="100"/>
      <c r="M2461" s="106"/>
      <c r="N2461" s="106"/>
      <c r="O2461" s="27"/>
      <c r="P2461" s="27"/>
      <c r="Q2461" s="27"/>
      <c r="R2461" s="27"/>
      <c r="S2461" s="27"/>
      <c r="T2461" s="27"/>
      <c r="U2461" s="27"/>
      <c r="V2461" s="27"/>
      <c r="W2461" s="27"/>
      <c r="X2461" s="27"/>
      <c r="Y2461" s="27"/>
      <c r="Z2461" s="27"/>
      <c r="AA2461" s="27"/>
      <c r="AC2461" s="25"/>
      <c r="AD2461" s="25"/>
      <c r="AE2461" s="25"/>
      <c r="AF2461" s="25"/>
      <c r="AG2461" s="25"/>
      <c r="AH2461" s="25"/>
      <c r="AI2461" s="25"/>
      <c r="AJ2461" s="25"/>
      <c r="AK2461" s="25"/>
      <c r="AL2461" s="25"/>
      <c r="AM2461" s="25"/>
      <c r="AN2461" s="25"/>
      <c r="AO2461" s="25"/>
      <c r="AP2461" s="25"/>
      <c r="AQ2461" s="25"/>
      <c r="AR2461" s="25"/>
      <c r="AS2461" s="25"/>
      <c r="AT2461" s="25"/>
      <c r="AU2461" s="25"/>
      <c r="AV2461" s="25"/>
      <c r="AW2461" s="25"/>
      <c r="AX2461" s="25"/>
    </row>
    <row r="2462" spans="7:50" ht="12.75">
      <c r="G2462" s="49"/>
      <c r="K2462" s="100"/>
      <c r="L2462" s="100"/>
      <c r="M2462" s="106"/>
      <c r="N2462" s="106"/>
      <c r="O2462" s="27"/>
      <c r="P2462" s="27"/>
      <c r="Q2462" s="27"/>
      <c r="R2462" s="27"/>
      <c r="S2462" s="27"/>
      <c r="T2462" s="27"/>
      <c r="U2462" s="27"/>
      <c r="V2462" s="27"/>
      <c r="W2462" s="27"/>
      <c r="X2462" s="27"/>
      <c r="Y2462" s="27"/>
      <c r="Z2462" s="27"/>
      <c r="AA2462" s="27"/>
      <c r="AC2462" s="25"/>
      <c r="AD2462" s="25"/>
      <c r="AE2462" s="25"/>
      <c r="AF2462" s="25"/>
      <c r="AG2462" s="25"/>
      <c r="AH2462" s="25"/>
      <c r="AI2462" s="25"/>
      <c r="AJ2462" s="25"/>
      <c r="AK2462" s="25"/>
      <c r="AL2462" s="25"/>
      <c r="AM2462" s="25"/>
      <c r="AN2462" s="25"/>
      <c r="AO2462" s="25"/>
      <c r="AP2462" s="25"/>
      <c r="AQ2462" s="25"/>
      <c r="AR2462" s="25"/>
      <c r="AS2462" s="25"/>
      <c r="AT2462" s="25"/>
      <c r="AU2462" s="25"/>
      <c r="AV2462" s="25"/>
      <c r="AW2462" s="25"/>
      <c r="AX2462" s="25"/>
    </row>
    <row r="2463" spans="7:50" ht="12.75">
      <c r="G2463" s="49"/>
      <c r="K2463" s="100"/>
      <c r="L2463" s="100"/>
      <c r="M2463" s="106"/>
      <c r="N2463" s="106"/>
      <c r="O2463" s="27"/>
      <c r="P2463" s="27"/>
      <c r="Q2463" s="27"/>
      <c r="R2463" s="27"/>
      <c r="S2463" s="27"/>
      <c r="T2463" s="27"/>
      <c r="U2463" s="27"/>
      <c r="V2463" s="27"/>
      <c r="W2463" s="27"/>
      <c r="X2463" s="27"/>
      <c r="Y2463" s="27"/>
      <c r="Z2463" s="27"/>
      <c r="AA2463" s="27"/>
      <c r="AC2463" s="25"/>
      <c r="AD2463" s="25"/>
      <c r="AE2463" s="25"/>
      <c r="AF2463" s="25"/>
      <c r="AG2463" s="25"/>
      <c r="AH2463" s="25"/>
      <c r="AI2463" s="25"/>
      <c r="AJ2463" s="25"/>
      <c r="AK2463" s="25"/>
      <c r="AL2463" s="25"/>
      <c r="AM2463" s="25"/>
      <c r="AN2463" s="25"/>
      <c r="AO2463" s="25"/>
      <c r="AP2463" s="25"/>
      <c r="AQ2463" s="25"/>
      <c r="AR2463" s="25"/>
      <c r="AS2463" s="25"/>
      <c r="AT2463" s="25"/>
      <c r="AU2463" s="25"/>
      <c r="AV2463" s="25"/>
      <c r="AW2463" s="25"/>
      <c r="AX2463" s="25"/>
    </row>
    <row r="2464" spans="7:50" ht="12.75">
      <c r="G2464" s="49"/>
      <c r="K2464" s="100"/>
      <c r="L2464" s="100"/>
      <c r="M2464" s="106"/>
      <c r="N2464" s="106"/>
      <c r="O2464" s="27"/>
      <c r="P2464" s="27"/>
      <c r="Q2464" s="27"/>
      <c r="R2464" s="27"/>
      <c r="S2464" s="27"/>
      <c r="T2464" s="27"/>
      <c r="U2464" s="27"/>
      <c r="V2464" s="27"/>
      <c r="W2464" s="27"/>
      <c r="X2464" s="27"/>
      <c r="Y2464" s="27"/>
      <c r="Z2464" s="27"/>
      <c r="AA2464" s="27"/>
      <c r="AC2464" s="25"/>
      <c r="AD2464" s="25"/>
      <c r="AE2464" s="25"/>
      <c r="AF2464" s="25"/>
      <c r="AG2464" s="25"/>
      <c r="AH2464" s="25"/>
      <c r="AI2464" s="25"/>
      <c r="AJ2464" s="25"/>
      <c r="AK2464" s="25"/>
      <c r="AL2464" s="25"/>
      <c r="AM2464" s="25"/>
      <c r="AN2464" s="25"/>
      <c r="AO2464" s="25"/>
      <c r="AP2464" s="25"/>
      <c r="AQ2464" s="25"/>
      <c r="AR2464" s="25"/>
      <c r="AS2464" s="25"/>
      <c r="AT2464" s="25"/>
      <c r="AU2464" s="25"/>
      <c r="AV2464" s="25"/>
      <c r="AW2464" s="25"/>
      <c r="AX2464" s="25"/>
    </row>
    <row r="2465" spans="7:50" ht="12.75">
      <c r="G2465" s="49"/>
      <c r="K2465" s="100"/>
      <c r="L2465" s="100"/>
      <c r="M2465" s="106"/>
      <c r="N2465" s="106"/>
      <c r="O2465" s="27"/>
      <c r="P2465" s="27"/>
      <c r="Q2465" s="27"/>
      <c r="R2465" s="27"/>
      <c r="S2465" s="27"/>
      <c r="T2465" s="27"/>
      <c r="U2465" s="27"/>
      <c r="V2465" s="27"/>
      <c r="W2465" s="27"/>
      <c r="X2465" s="27"/>
      <c r="Y2465" s="27"/>
      <c r="Z2465" s="27"/>
      <c r="AA2465" s="27"/>
      <c r="AC2465" s="25"/>
      <c r="AD2465" s="25"/>
      <c r="AE2465" s="25"/>
      <c r="AF2465" s="25"/>
      <c r="AG2465" s="25"/>
      <c r="AH2465" s="25"/>
      <c r="AI2465" s="25"/>
      <c r="AJ2465" s="25"/>
      <c r="AK2465" s="25"/>
      <c r="AL2465" s="25"/>
      <c r="AM2465" s="25"/>
      <c r="AN2465" s="25"/>
      <c r="AO2465" s="25"/>
      <c r="AP2465" s="25"/>
      <c r="AQ2465" s="25"/>
      <c r="AR2465" s="25"/>
      <c r="AS2465" s="25"/>
      <c r="AT2465" s="25"/>
      <c r="AU2465" s="25"/>
      <c r="AV2465" s="25"/>
      <c r="AW2465" s="25"/>
      <c r="AX2465" s="25"/>
    </row>
    <row r="2466" spans="7:50" ht="12.75">
      <c r="G2466" s="49"/>
      <c r="K2466" s="100"/>
      <c r="L2466" s="100"/>
      <c r="M2466" s="106"/>
      <c r="N2466" s="106"/>
      <c r="O2466" s="27"/>
      <c r="P2466" s="27"/>
      <c r="Q2466" s="27"/>
      <c r="R2466" s="27"/>
      <c r="S2466" s="27"/>
      <c r="T2466" s="27"/>
      <c r="U2466" s="27"/>
      <c r="V2466" s="27"/>
      <c r="W2466" s="27"/>
      <c r="X2466" s="27"/>
      <c r="Y2466" s="27"/>
      <c r="Z2466" s="27"/>
      <c r="AA2466" s="27"/>
      <c r="AC2466" s="25"/>
      <c r="AD2466" s="25"/>
      <c r="AE2466" s="25"/>
      <c r="AF2466" s="25"/>
      <c r="AG2466" s="25"/>
      <c r="AH2466" s="25"/>
      <c r="AI2466" s="25"/>
      <c r="AJ2466" s="25"/>
      <c r="AK2466" s="25"/>
      <c r="AL2466" s="25"/>
      <c r="AM2466" s="25"/>
      <c r="AN2466" s="25"/>
      <c r="AO2466" s="25"/>
      <c r="AP2466" s="25"/>
      <c r="AQ2466" s="25"/>
      <c r="AR2466" s="25"/>
      <c r="AS2466" s="25"/>
      <c r="AT2466" s="25"/>
      <c r="AU2466" s="25"/>
      <c r="AV2466" s="25"/>
      <c r="AW2466" s="25"/>
      <c r="AX2466" s="25"/>
    </row>
    <row r="2467" spans="7:50" ht="12.75">
      <c r="G2467" s="49"/>
      <c r="K2467" s="100"/>
      <c r="L2467" s="100"/>
      <c r="M2467" s="106"/>
      <c r="N2467" s="106"/>
      <c r="O2467" s="27"/>
      <c r="P2467" s="27"/>
      <c r="Q2467" s="27"/>
      <c r="R2467" s="27"/>
      <c r="S2467" s="27"/>
      <c r="T2467" s="27"/>
      <c r="U2467" s="27"/>
      <c r="V2467" s="27"/>
      <c r="W2467" s="27"/>
      <c r="X2467" s="27"/>
      <c r="Y2467" s="27"/>
      <c r="Z2467" s="27"/>
      <c r="AA2467" s="27"/>
      <c r="AC2467" s="25"/>
      <c r="AD2467" s="25"/>
      <c r="AE2467" s="25"/>
      <c r="AF2467" s="25"/>
      <c r="AG2467" s="25"/>
      <c r="AH2467" s="25"/>
      <c r="AI2467" s="25"/>
      <c r="AJ2467" s="25"/>
      <c r="AK2467" s="25"/>
      <c r="AL2467" s="25"/>
      <c r="AM2467" s="25"/>
      <c r="AN2467" s="25"/>
      <c r="AO2467" s="25"/>
      <c r="AP2467" s="25"/>
      <c r="AQ2467" s="25"/>
      <c r="AR2467" s="25"/>
      <c r="AS2467" s="25"/>
      <c r="AT2467" s="25"/>
      <c r="AU2467" s="25"/>
      <c r="AV2467" s="25"/>
      <c r="AW2467" s="25"/>
      <c r="AX2467" s="25"/>
    </row>
    <row r="2468" spans="7:50" ht="12.75">
      <c r="G2468" s="49"/>
      <c r="K2468" s="100"/>
      <c r="L2468" s="100"/>
      <c r="M2468" s="106"/>
      <c r="N2468" s="106"/>
      <c r="O2468" s="27"/>
      <c r="P2468" s="27"/>
      <c r="Q2468" s="27"/>
      <c r="R2468" s="27"/>
      <c r="S2468" s="27"/>
      <c r="T2468" s="27"/>
      <c r="U2468" s="27"/>
      <c r="V2468" s="27"/>
      <c r="W2468" s="27"/>
      <c r="X2468" s="27"/>
      <c r="Y2468" s="27"/>
      <c r="Z2468" s="27"/>
      <c r="AA2468" s="27"/>
      <c r="AC2468" s="25"/>
      <c r="AD2468" s="25"/>
      <c r="AE2468" s="25"/>
      <c r="AF2468" s="25"/>
      <c r="AG2468" s="25"/>
      <c r="AH2468" s="25"/>
      <c r="AI2468" s="25"/>
      <c r="AJ2468" s="25"/>
      <c r="AK2468" s="25"/>
      <c r="AL2468" s="25"/>
      <c r="AM2468" s="25"/>
      <c r="AN2468" s="25"/>
      <c r="AO2468" s="25"/>
      <c r="AP2468" s="25"/>
      <c r="AQ2468" s="25"/>
      <c r="AR2468" s="25"/>
      <c r="AS2468" s="25"/>
      <c r="AT2468" s="25"/>
      <c r="AU2468" s="25"/>
      <c r="AV2468" s="25"/>
      <c r="AW2468" s="25"/>
      <c r="AX2468" s="25"/>
    </row>
    <row r="2469" spans="7:50" ht="12.75">
      <c r="G2469" s="49"/>
      <c r="K2469" s="100"/>
      <c r="L2469" s="100"/>
      <c r="M2469" s="106"/>
      <c r="N2469" s="106"/>
      <c r="O2469" s="27"/>
      <c r="P2469" s="27"/>
      <c r="Q2469" s="27"/>
      <c r="R2469" s="27"/>
      <c r="S2469" s="27"/>
      <c r="T2469" s="27"/>
      <c r="U2469" s="27"/>
      <c r="V2469" s="27"/>
      <c r="W2469" s="27"/>
      <c r="X2469" s="27"/>
      <c r="Y2469" s="27"/>
      <c r="Z2469" s="27"/>
      <c r="AA2469" s="27"/>
      <c r="AC2469" s="25"/>
      <c r="AD2469" s="25"/>
      <c r="AE2469" s="25"/>
      <c r="AF2469" s="25"/>
      <c r="AG2469" s="25"/>
      <c r="AH2469" s="25"/>
      <c r="AI2469" s="25"/>
      <c r="AJ2469" s="25"/>
      <c r="AK2469" s="25"/>
      <c r="AL2469" s="25"/>
      <c r="AM2469" s="25"/>
      <c r="AN2469" s="25"/>
      <c r="AO2469" s="25"/>
      <c r="AP2469" s="25"/>
      <c r="AQ2469" s="25"/>
      <c r="AR2469" s="25"/>
      <c r="AS2469" s="25"/>
      <c r="AT2469" s="25"/>
      <c r="AU2469" s="25"/>
      <c r="AV2469" s="25"/>
      <c r="AW2469" s="25"/>
      <c r="AX2469" s="25"/>
    </row>
    <row r="2470" spans="7:50" ht="12.75">
      <c r="G2470" s="49"/>
      <c r="K2470" s="100"/>
      <c r="L2470" s="100"/>
      <c r="M2470" s="106"/>
      <c r="N2470" s="106"/>
      <c r="O2470" s="27"/>
      <c r="P2470" s="27"/>
      <c r="Q2470" s="27"/>
      <c r="R2470" s="27"/>
      <c r="S2470" s="27"/>
      <c r="T2470" s="27"/>
      <c r="U2470" s="27"/>
      <c r="V2470" s="27"/>
      <c r="W2470" s="27"/>
      <c r="X2470" s="27"/>
      <c r="Y2470" s="27"/>
      <c r="Z2470" s="27"/>
      <c r="AA2470" s="27"/>
      <c r="AC2470" s="25"/>
      <c r="AD2470" s="25"/>
      <c r="AE2470" s="25"/>
      <c r="AF2470" s="25"/>
      <c r="AG2470" s="25"/>
      <c r="AH2470" s="25"/>
      <c r="AI2470" s="25"/>
      <c r="AJ2470" s="25"/>
      <c r="AK2470" s="25"/>
      <c r="AL2470" s="25"/>
      <c r="AM2470" s="25"/>
      <c r="AN2470" s="25"/>
      <c r="AO2470" s="25"/>
      <c r="AP2470" s="25"/>
      <c r="AQ2470" s="25"/>
      <c r="AR2470" s="25"/>
      <c r="AS2470" s="25"/>
      <c r="AT2470" s="25"/>
      <c r="AU2470" s="25"/>
      <c r="AV2470" s="25"/>
      <c r="AW2470" s="25"/>
      <c r="AX2470" s="25"/>
    </row>
    <row r="2471" spans="7:50" ht="12.75">
      <c r="G2471" s="49"/>
      <c r="K2471" s="100"/>
      <c r="L2471" s="100"/>
      <c r="M2471" s="106"/>
      <c r="N2471" s="106"/>
      <c r="O2471" s="27"/>
      <c r="P2471" s="27"/>
      <c r="Q2471" s="27"/>
      <c r="R2471" s="27"/>
      <c r="S2471" s="27"/>
      <c r="T2471" s="27"/>
      <c r="U2471" s="27"/>
      <c r="V2471" s="27"/>
      <c r="W2471" s="27"/>
      <c r="X2471" s="27"/>
      <c r="Y2471" s="27"/>
      <c r="Z2471" s="27"/>
      <c r="AA2471" s="27"/>
      <c r="AC2471" s="25"/>
      <c r="AD2471" s="25"/>
      <c r="AE2471" s="25"/>
      <c r="AF2471" s="25"/>
      <c r="AG2471" s="25"/>
      <c r="AH2471" s="25"/>
      <c r="AI2471" s="25"/>
      <c r="AJ2471" s="25"/>
      <c r="AK2471" s="25"/>
      <c r="AL2471" s="25"/>
      <c r="AM2471" s="25"/>
      <c r="AN2471" s="25"/>
      <c r="AO2471" s="25"/>
      <c r="AP2471" s="25"/>
      <c r="AQ2471" s="25"/>
      <c r="AR2471" s="25"/>
      <c r="AS2471" s="25"/>
      <c r="AT2471" s="25"/>
      <c r="AU2471" s="25"/>
      <c r="AV2471" s="25"/>
      <c r="AW2471" s="25"/>
      <c r="AX2471" s="25"/>
    </row>
    <row r="2472" spans="7:50" ht="12.75">
      <c r="G2472" s="49"/>
      <c r="K2472" s="100"/>
      <c r="L2472" s="100"/>
      <c r="M2472" s="106"/>
      <c r="N2472" s="106"/>
      <c r="O2472" s="27"/>
      <c r="P2472" s="27"/>
      <c r="Q2472" s="27"/>
      <c r="R2472" s="27"/>
      <c r="S2472" s="27"/>
      <c r="T2472" s="27"/>
      <c r="U2472" s="27"/>
      <c r="V2472" s="27"/>
      <c r="W2472" s="27"/>
      <c r="X2472" s="27"/>
      <c r="Y2472" s="27"/>
      <c r="Z2472" s="27"/>
      <c r="AA2472" s="27"/>
      <c r="AC2472" s="25"/>
      <c r="AD2472" s="25"/>
      <c r="AE2472" s="25"/>
      <c r="AF2472" s="25"/>
      <c r="AG2472" s="25"/>
      <c r="AH2472" s="25"/>
      <c r="AI2472" s="25"/>
      <c r="AJ2472" s="25"/>
      <c r="AK2472" s="25"/>
      <c r="AL2472" s="25"/>
      <c r="AM2472" s="25"/>
      <c r="AN2472" s="25"/>
      <c r="AO2472" s="25"/>
      <c r="AP2472" s="25"/>
      <c r="AQ2472" s="25"/>
      <c r="AR2472" s="25"/>
      <c r="AS2472" s="25"/>
      <c r="AT2472" s="25"/>
      <c r="AU2472" s="25"/>
      <c r="AV2472" s="25"/>
      <c r="AW2472" s="25"/>
      <c r="AX2472" s="25"/>
    </row>
    <row r="2473" spans="7:50" ht="12.75">
      <c r="G2473" s="49"/>
      <c r="K2473" s="100"/>
      <c r="L2473" s="100"/>
      <c r="M2473" s="106"/>
      <c r="N2473" s="106"/>
      <c r="O2473" s="27"/>
      <c r="P2473" s="27"/>
      <c r="Q2473" s="27"/>
      <c r="R2473" s="27"/>
      <c r="S2473" s="27"/>
      <c r="T2473" s="27"/>
      <c r="U2473" s="27"/>
      <c r="V2473" s="27"/>
      <c r="W2473" s="27"/>
      <c r="X2473" s="27"/>
      <c r="Y2473" s="27"/>
      <c r="Z2473" s="27"/>
      <c r="AA2473" s="27"/>
      <c r="AC2473" s="25"/>
      <c r="AD2473" s="25"/>
      <c r="AE2473" s="25"/>
      <c r="AF2473" s="25"/>
      <c r="AG2473" s="25"/>
      <c r="AH2473" s="25"/>
      <c r="AI2473" s="25"/>
      <c r="AJ2473" s="25"/>
      <c r="AK2473" s="25"/>
      <c r="AL2473" s="25"/>
      <c r="AM2473" s="25"/>
      <c r="AN2473" s="25"/>
      <c r="AO2473" s="25"/>
      <c r="AP2473" s="25"/>
      <c r="AQ2473" s="25"/>
      <c r="AR2473" s="25"/>
      <c r="AS2473" s="25"/>
      <c r="AT2473" s="25"/>
      <c r="AU2473" s="25"/>
      <c r="AV2473" s="25"/>
      <c r="AW2473" s="25"/>
      <c r="AX2473" s="25"/>
    </row>
    <row r="2474" spans="7:50" ht="12.75">
      <c r="G2474" s="49"/>
      <c r="K2474" s="100"/>
      <c r="L2474" s="100"/>
      <c r="M2474" s="106"/>
      <c r="N2474" s="106"/>
      <c r="O2474" s="27"/>
      <c r="P2474" s="27"/>
      <c r="Q2474" s="27"/>
      <c r="R2474" s="27"/>
      <c r="S2474" s="27"/>
      <c r="T2474" s="27"/>
      <c r="U2474" s="27"/>
      <c r="V2474" s="27"/>
      <c r="W2474" s="27"/>
      <c r="X2474" s="27"/>
      <c r="Y2474" s="27"/>
      <c r="Z2474" s="27"/>
      <c r="AA2474" s="27"/>
      <c r="AC2474" s="25"/>
      <c r="AD2474" s="25"/>
      <c r="AE2474" s="25"/>
      <c r="AF2474" s="25"/>
      <c r="AG2474" s="25"/>
      <c r="AH2474" s="25"/>
      <c r="AI2474" s="25"/>
      <c r="AJ2474" s="25"/>
      <c r="AK2474" s="25"/>
      <c r="AL2474" s="25"/>
      <c r="AM2474" s="25"/>
      <c r="AN2474" s="25"/>
      <c r="AO2474" s="25"/>
      <c r="AP2474" s="25"/>
      <c r="AQ2474" s="25"/>
      <c r="AR2474" s="25"/>
      <c r="AS2474" s="25"/>
      <c r="AT2474" s="25"/>
      <c r="AU2474" s="25"/>
      <c r="AV2474" s="25"/>
      <c r="AW2474" s="25"/>
      <c r="AX2474" s="25"/>
    </row>
    <row r="2475" spans="7:50" ht="12.75">
      <c r="G2475" s="49"/>
      <c r="K2475" s="100"/>
      <c r="L2475" s="100"/>
      <c r="M2475" s="106"/>
      <c r="N2475" s="106"/>
      <c r="O2475" s="27"/>
      <c r="P2475" s="27"/>
      <c r="Q2475" s="27"/>
      <c r="R2475" s="27"/>
      <c r="S2475" s="27"/>
      <c r="T2475" s="27"/>
      <c r="U2475" s="27"/>
      <c r="V2475" s="27"/>
      <c r="W2475" s="27"/>
      <c r="X2475" s="27"/>
      <c r="Y2475" s="27"/>
      <c r="Z2475" s="27"/>
      <c r="AA2475" s="27"/>
      <c r="AC2475" s="25"/>
      <c r="AD2475" s="25"/>
      <c r="AE2475" s="25"/>
      <c r="AF2475" s="25"/>
      <c r="AG2475" s="25"/>
      <c r="AH2475" s="25"/>
      <c r="AI2475" s="25"/>
      <c r="AJ2475" s="25"/>
      <c r="AK2475" s="25"/>
      <c r="AL2475" s="25"/>
      <c r="AM2475" s="25"/>
      <c r="AN2475" s="25"/>
      <c r="AO2475" s="25"/>
      <c r="AP2475" s="25"/>
      <c r="AQ2475" s="25"/>
      <c r="AR2475" s="25"/>
      <c r="AS2475" s="25"/>
      <c r="AT2475" s="25"/>
      <c r="AU2475" s="25"/>
      <c r="AV2475" s="25"/>
      <c r="AW2475" s="25"/>
      <c r="AX2475" s="25"/>
    </row>
    <row r="2476" spans="7:50" ht="12.75">
      <c r="G2476" s="49"/>
      <c r="K2476" s="100"/>
      <c r="L2476" s="100"/>
      <c r="M2476" s="106"/>
      <c r="N2476" s="106"/>
      <c r="O2476" s="27"/>
      <c r="P2476" s="27"/>
      <c r="Q2476" s="27"/>
      <c r="R2476" s="27"/>
      <c r="S2476" s="27"/>
      <c r="T2476" s="27"/>
      <c r="U2476" s="27"/>
      <c r="V2476" s="27"/>
      <c r="W2476" s="27"/>
      <c r="X2476" s="27"/>
      <c r="Y2476" s="27"/>
      <c r="Z2476" s="27"/>
      <c r="AA2476" s="27"/>
      <c r="AC2476" s="25"/>
      <c r="AD2476" s="25"/>
      <c r="AE2476" s="25"/>
      <c r="AF2476" s="25"/>
      <c r="AG2476" s="25"/>
      <c r="AH2476" s="25"/>
      <c r="AI2476" s="25"/>
      <c r="AJ2476" s="25"/>
      <c r="AK2476" s="25"/>
      <c r="AL2476" s="25"/>
      <c r="AM2476" s="25"/>
      <c r="AN2476" s="25"/>
      <c r="AO2476" s="25"/>
      <c r="AP2476" s="25"/>
      <c r="AQ2476" s="25"/>
      <c r="AR2476" s="25"/>
      <c r="AS2476" s="25"/>
      <c r="AT2476" s="25"/>
      <c r="AU2476" s="25"/>
      <c r="AV2476" s="25"/>
      <c r="AW2476" s="25"/>
      <c r="AX2476" s="25"/>
    </row>
    <row r="2477" spans="7:50" ht="12.75">
      <c r="G2477" s="49"/>
      <c r="K2477" s="100"/>
      <c r="L2477" s="100"/>
      <c r="M2477" s="106"/>
      <c r="N2477" s="106"/>
      <c r="O2477" s="27"/>
      <c r="P2477" s="27"/>
      <c r="Q2477" s="27"/>
      <c r="R2477" s="27"/>
      <c r="S2477" s="27"/>
      <c r="T2477" s="27"/>
      <c r="U2477" s="27"/>
      <c r="V2477" s="27"/>
      <c r="W2477" s="27"/>
      <c r="X2477" s="27"/>
      <c r="Y2477" s="27"/>
      <c r="Z2477" s="27"/>
      <c r="AA2477" s="27"/>
      <c r="AC2477" s="25"/>
      <c r="AD2477" s="25"/>
      <c r="AE2477" s="25"/>
      <c r="AF2477" s="25"/>
      <c r="AG2477" s="25"/>
      <c r="AH2477" s="25"/>
      <c r="AI2477" s="25"/>
      <c r="AJ2477" s="25"/>
      <c r="AK2477" s="25"/>
      <c r="AL2477" s="25"/>
      <c r="AM2477" s="25"/>
      <c r="AN2477" s="25"/>
      <c r="AO2477" s="25"/>
      <c r="AP2477" s="25"/>
      <c r="AQ2477" s="25"/>
      <c r="AR2477" s="25"/>
      <c r="AS2477" s="25"/>
      <c r="AT2477" s="25"/>
      <c r="AU2477" s="25"/>
      <c r="AV2477" s="25"/>
      <c r="AW2477" s="25"/>
      <c r="AX2477" s="25"/>
    </row>
    <row r="2478" spans="7:50" ht="12.75">
      <c r="G2478" s="49"/>
      <c r="K2478" s="100"/>
      <c r="L2478" s="100"/>
      <c r="M2478" s="106"/>
      <c r="N2478" s="106"/>
      <c r="O2478" s="27"/>
      <c r="P2478" s="27"/>
      <c r="Q2478" s="27"/>
      <c r="R2478" s="27"/>
      <c r="S2478" s="27"/>
      <c r="T2478" s="27"/>
      <c r="U2478" s="27"/>
      <c r="V2478" s="27"/>
      <c r="W2478" s="27"/>
      <c r="X2478" s="27"/>
      <c r="Y2478" s="27"/>
      <c r="Z2478" s="27"/>
      <c r="AA2478" s="27"/>
      <c r="AC2478" s="25"/>
      <c r="AD2478" s="25"/>
      <c r="AE2478" s="25"/>
      <c r="AF2478" s="25"/>
      <c r="AG2478" s="25"/>
      <c r="AH2478" s="25"/>
      <c r="AI2478" s="25"/>
      <c r="AJ2478" s="25"/>
      <c r="AK2478" s="25"/>
      <c r="AL2478" s="25"/>
      <c r="AM2478" s="25"/>
      <c r="AN2478" s="25"/>
      <c r="AO2478" s="25"/>
      <c r="AP2478" s="25"/>
      <c r="AQ2478" s="25"/>
      <c r="AR2478" s="25"/>
      <c r="AS2478" s="25"/>
      <c r="AT2478" s="25"/>
      <c r="AU2478" s="25"/>
      <c r="AV2478" s="25"/>
      <c r="AW2478" s="25"/>
      <c r="AX2478" s="25"/>
    </row>
    <row r="2479" spans="7:50" ht="12.75">
      <c r="G2479" s="49"/>
      <c r="K2479" s="100"/>
      <c r="L2479" s="100"/>
      <c r="M2479" s="106"/>
      <c r="N2479" s="106"/>
      <c r="O2479" s="27"/>
      <c r="P2479" s="27"/>
      <c r="Q2479" s="27"/>
      <c r="R2479" s="27"/>
      <c r="S2479" s="27"/>
      <c r="T2479" s="27"/>
      <c r="U2479" s="27"/>
      <c r="V2479" s="27"/>
      <c r="W2479" s="27"/>
      <c r="X2479" s="27"/>
      <c r="Y2479" s="27"/>
      <c r="Z2479" s="27"/>
      <c r="AA2479" s="27"/>
      <c r="AC2479" s="25"/>
      <c r="AD2479" s="25"/>
      <c r="AE2479" s="25"/>
      <c r="AF2479" s="25"/>
      <c r="AG2479" s="25"/>
      <c r="AH2479" s="25"/>
      <c r="AI2479" s="25"/>
      <c r="AJ2479" s="25"/>
      <c r="AK2479" s="25"/>
      <c r="AL2479" s="25"/>
      <c r="AM2479" s="25"/>
      <c r="AN2479" s="25"/>
      <c r="AO2479" s="25"/>
      <c r="AP2479" s="25"/>
      <c r="AQ2479" s="25"/>
      <c r="AR2479" s="25"/>
      <c r="AS2479" s="25"/>
      <c r="AT2479" s="25"/>
      <c r="AU2479" s="25"/>
      <c r="AV2479" s="25"/>
      <c r="AW2479" s="25"/>
      <c r="AX2479" s="25"/>
    </row>
    <row r="2480" spans="7:50" ht="12.75">
      <c r="G2480" s="49"/>
      <c r="K2480" s="100"/>
      <c r="L2480" s="100"/>
      <c r="M2480" s="106"/>
      <c r="N2480" s="106"/>
      <c r="O2480" s="27"/>
      <c r="P2480" s="27"/>
      <c r="Q2480" s="27"/>
      <c r="R2480" s="27"/>
      <c r="S2480" s="27"/>
      <c r="T2480" s="27"/>
      <c r="U2480" s="27"/>
      <c r="V2480" s="27"/>
      <c r="W2480" s="27"/>
      <c r="X2480" s="27"/>
      <c r="Y2480" s="27"/>
      <c r="Z2480" s="27"/>
      <c r="AA2480" s="27"/>
      <c r="AC2480" s="25"/>
      <c r="AD2480" s="25"/>
      <c r="AE2480" s="25"/>
      <c r="AF2480" s="25"/>
      <c r="AG2480" s="25"/>
      <c r="AH2480" s="25"/>
      <c r="AI2480" s="25"/>
      <c r="AJ2480" s="25"/>
      <c r="AK2480" s="25"/>
      <c r="AL2480" s="25"/>
      <c r="AM2480" s="25"/>
      <c r="AN2480" s="25"/>
      <c r="AO2480" s="25"/>
      <c r="AP2480" s="25"/>
      <c r="AQ2480" s="25"/>
      <c r="AR2480" s="25"/>
      <c r="AS2480" s="25"/>
      <c r="AT2480" s="25"/>
      <c r="AU2480" s="25"/>
      <c r="AV2480" s="25"/>
      <c r="AW2480" s="25"/>
      <c r="AX2480" s="25"/>
    </row>
    <row r="2481" spans="7:50" ht="12.75">
      <c r="G2481" s="49"/>
      <c r="K2481" s="100"/>
      <c r="L2481" s="100"/>
      <c r="M2481" s="106"/>
      <c r="N2481" s="106"/>
      <c r="O2481" s="27"/>
      <c r="P2481" s="27"/>
      <c r="Q2481" s="27"/>
      <c r="R2481" s="27"/>
      <c r="S2481" s="27"/>
      <c r="T2481" s="27"/>
      <c r="U2481" s="27"/>
      <c r="V2481" s="27"/>
      <c r="W2481" s="27"/>
      <c r="X2481" s="27"/>
      <c r="Y2481" s="27"/>
      <c r="Z2481" s="27"/>
      <c r="AA2481" s="27"/>
      <c r="AC2481" s="25"/>
      <c r="AD2481" s="25"/>
      <c r="AE2481" s="25"/>
      <c r="AF2481" s="25"/>
      <c r="AG2481" s="25"/>
      <c r="AH2481" s="25"/>
      <c r="AI2481" s="25"/>
      <c r="AJ2481" s="25"/>
      <c r="AK2481" s="25"/>
      <c r="AL2481" s="25"/>
      <c r="AM2481" s="25"/>
      <c r="AN2481" s="25"/>
      <c r="AO2481" s="25"/>
      <c r="AP2481" s="25"/>
      <c r="AQ2481" s="25"/>
      <c r="AR2481" s="25"/>
      <c r="AS2481" s="25"/>
      <c r="AT2481" s="25"/>
      <c r="AU2481" s="25"/>
      <c r="AV2481" s="25"/>
      <c r="AW2481" s="25"/>
      <c r="AX2481" s="25"/>
    </row>
    <row r="2482" spans="7:50" ht="12.75">
      <c r="G2482" s="49"/>
      <c r="K2482" s="100"/>
      <c r="L2482" s="100"/>
      <c r="M2482" s="106"/>
      <c r="N2482" s="106"/>
      <c r="O2482" s="27"/>
      <c r="P2482" s="27"/>
      <c r="Q2482" s="27"/>
      <c r="R2482" s="27"/>
      <c r="S2482" s="27"/>
      <c r="T2482" s="27"/>
      <c r="U2482" s="27"/>
      <c r="V2482" s="27"/>
      <c r="W2482" s="27"/>
      <c r="X2482" s="27"/>
      <c r="Y2482" s="27"/>
      <c r="Z2482" s="27"/>
      <c r="AA2482" s="27"/>
      <c r="AC2482" s="25"/>
      <c r="AD2482" s="25"/>
      <c r="AE2482" s="25"/>
      <c r="AF2482" s="25"/>
      <c r="AG2482" s="25"/>
      <c r="AH2482" s="25"/>
      <c r="AI2482" s="25"/>
      <c r="AJ2482" s="25"/>
      <c r="AK2482" s="25"/>
      <c r="AL2482" s="25"/>
      <c r="AM2482" s="25"/>
      <c r="AN2482" s="25"/>
      <c r="AO2482" s="25"/>
      <c r="AP2482" s="25"/>
      <c r="AQ2482" s="25"/>
      <c r="AR2482" s="25"/>
      <c r="AS2482" s="25"/>
      <c r="AT2482" s="25"/>
      <c r="AU2482" s="25"/>
      <c r="AV2482" s="25"/>
      <c r="AW2482" s="25"/>
      <c r="AX2482" s="25"/>
    </row>
    <row r="2483" spans="7:50" ht="12.75">
      <c r="G2483" s="49"/>
      <c r="K2483" s="100"/>
      <c r="L2483" s="100"/>
      <c r="M2483" s="106"/>
      <c r="N2483" s="106"/>
      <c r="O2483" s="27"/>
      <c r="P2483" s="27"/>
      <c r="Q2483" s="27"/>
      <c r="R2483" s="27"/>
      <c r="S2483" s="27"/>
      <c r="T2483" s="27"/>
      <c r="U2483" s="27"/>
      <c r="V2483" s="27"/>
      <c r="W2483" s="27"/>
      <c r="X2483" s="27"/>
      <c r="Y2483" s="27"/>
      <c r="Z2483" s="27"/>
      <c r="AA2483" s="27"/>
      <c r="AC2483" s="25"/>
      <c r="AD2483" s="25"/>
      <c r="AE2483" s="25"/>
      <c r="AF2483" s="25"/>
      <c r="AG2483" s="25"/>
      <c r="AH2483" s="25"/>
      <c r="AI2483" s="25"/>
      <c r="AJ2483" s="25"/>
      <c r="AK2483" s="25"/>
      <c r="AL2483" s="25"/>
      <c r="AM2483" s="25"/>
      <c r="AN2483" s="25"/>
      <c r="AO2483" s="25"/>
      <c r="AP2483" s="25"/>
      <c r="AQ2483" s="25"/>
      <c r="AR2483" s="25"/>
      <c r="AS2483" s="25"/>
      <c r="AT2483" s="25"/>
      <c r="AU2483" s="25"/>
      <c r="AV2483" s="25"/>
      <c r="AW2483" s="25"/>
      <c r="AX2483" s="25"/>
    </row>
    <row r="2484" spans="7:50" ht="12.75">
      <c r="G2484" s="49"/>
      <c r="K2484" s="100"/>
      <c r="L2484" s="100"/>
      <c r="M2484" s="106"/>
      <c r="N2484" s="106"/>
      <c r="O2484" s="27"/>
      <c r="P2484" s="27"/>
      <c r="Q2484" s="27"/>
      <c r="R2484" s="27"/>
      <c r="S2484" s="27"/>
      <c r="T2484" s="27"/>
      <c r="U2484" s="27"/>
      <c r="V2484" s="27"/>
      <c r="W2484" s="27"/>
      <c r="X2484" s="27"/>
      <c r="Y2484" s="27"/>
      <c r="Z2484" s="27"/>
      <c r="AA2484" s="27"/>
      <c r="AC2484" s="25"/>
      <c r="AD2484" s="25"/>
      <c r="AE2484" s="25"/>
      <c r="AF2484" s="25"/>
      <c r="AG2484" s="25"/>
      <c r="AH2484" s="25"/>
      <c r="AI2484" s="25"/>
      <c r="AJ2484" s="25"/>
      <c r="AK2484" s="25"/>
      <c r="AL2484" s="25"/>
      <c r="AM2484" s="25"/>
      <c r="AN2484" s="25"/>
      <c r="AO2484" s="25"/>
      <c r="AP2484" s="25"/>
      <c r="AQ2484" s="25"/>
      <c r="AR2484" s="25"/>
      <c r="AS2484" s="25"/>
      <c r="AT2484" s="25"/>
      <c r="AU2484" s="25"/>
      <c r="AV2484" s="25"/>
      <c r="AW2484" s="25"/>
      <c r="AX2484" s="25"/>
    </row>
    <row r="2485" spans="7:50" ht="12.75">
      <c r="G2485" s="49"/>
      <c r="K2485" s="100"/>
      <c r="L2485" s="100"/>
      <c r="M2485" s="106"/>
      <c r="N2485" s="106"/>
      <c r="O2485" s="27"/>
      <c r="P2485" s="27"/>
      <c r="Q2485" s="27"/>
      <c r="R2485" s="27"/>
      <c r="S2485" s="27"/>
      <c r="T2485" s="27"/>
      <c r="U2485" s="27"/>
      <c r="V2485" s="27"/>
      <c r="W2485" s="27"/>
      <c r="X2485" s="27"/>
      <c r="Y2485" s="27"/>
      <c r="Z2485" s="27"/>
      <c r="AA2485" s="27"/>
      <c r="AC2485" s="25"/>
      <c r="AD2485" s="25"/>
      <c r="AE2485" s="25"/>
      <c r="AF2485" s="25"/>
      <c r="AG2485" s="25"/>
      <c r="AH2485" s="25"/>
      <c r="AI2485" s="25"/>
      <c r="AJ2485" s="25"/>
      <c r="AK2485" s="25"/>
      <c r="AL2485" s="25"/>
      <c r="AM2485" s="25"/>
      <c r="AN2485" s="25"/>
      <c r="AO2485" s="25"/>
      <c r="AP2485" s="25"/>
      <c r="AQ2485" s="25"/>
      <c r="AR2485" s="25"/>
      <c r="AS2485" s="25"/>
      <c r="AT2485" s="25"/>
      <c r="AU2485" s="25"/>
      <c r="AV2485" s="25"/>
      <c r="AW2485" s="25"/>
      <c r="AX2485" s="25"/>
    </row>
    <row r="2486" spans="7:50" ht="12.75">
      <c r="G2486" s="49"/>
      <c r="K2486" s="100"/>
      <c r="L2486" s="100"/>
      <c r="M2486" s="106"/>
      <c r="N2486" s="106"/>
      <c r="O2486" s="27"/>
      <c r="P2486" s="27"/>
      <c r="Q2486" s="27"/>
      <c r="R2486" s="27"/>
      <c r="S2486" s="27"/>
      <c r="T2486" s="27"/>
      <c r="U2486" s="27"/>
      <c r="V2486" s="27"/>
      <c r="W2486" s="27"/>
      <c r="X2486" s="27"/>
      <c r="Y2486" s="27"/>
      <c r="Z2486" s="27"/>
      <c r="AA2486" s="27"/>
      <c r="AC2486" s="25"/>
      <c r="AD2486" s="25"/>
      <c r="AE2486" s="25"/>
      <c r="AF2486" s="25"/>
      <c r="AG2486" s="25"/>
      <c r="AH2486" s="25"/>
      <c r="AI2486" s="25"/>
      <c r="AJ2486" s="25"/>
      <c r="AK2486" s="25"/>
      <c r="AL2486" s="25"/>
      <c r="AM2486" s="25"/>
      <c r="AN2486" s="25"/>
      <c r="AO2486" s="25"/>
      <c r="AP2486" s="25"/>
      <c r="AQ2486" s="25"/>
      <c r="AR2486" s="25"/>
      <c r="AS2486" s="25"/>
      <c r="AT2486" s="25"/>
      <c r="AU2486" s="25"/>
      <c r="AV2486" s="25"/>
      <c r="AW2486" s="25"/>
      <c r="AX2486" s="25"/>
    </row>
    <row r="2487" spans="7:50" ht="12.75">
      <c r="G2487" s="49"/>
      <c r="K2487" s="100"/>
      <c r="L2487" s="100"/>
      <c r="M2487" s="106"/>
      <c r="N2487" s="106"/>
      <c r="O2487" s="27"/>
      <c r="P2487" s="27"/>
      <c r="Q2487" s="27"/>
      <c r="R2487" s="27"/>
      <c r="S2487" s="27"/>
      <c r="T2487" s="27"/>
      <c r="U2487" s="27"/>
      <c r="V2487" s="27"/>
      <c r="W2487" s="27"/>
      <c r="X2487" s="27"/>
      <c r="Y2487" s="27"/>
      <c r="Z2487" s="27"/>
      <c r="AA2487" s="27"/>
      <c r="AC2487" s="25"/>
      <c r="AD2487" s="25"/>
      <c r="AE2487" s="25"/>
      <c r="AF2487" s="25"/>
      <c r="AG2487" s="25"/>
      <c r="AH2487" s="25"/>
      <c r="AI2487" s="25"/>
      <c r="AJ2487" s="25"/>
      <c r="AK2487" s="25"/>
      <c r="AL2487" s="25"/>
      <c r="AM2487" s="25"/>
      <c r="AN2487" s="25"/>
      <c r="AO2487" s="25"/>
      <c r="AP2487" s="25"/>
      <c r="AQ2487" s="25"/>
      <c r="AR2487" s="25"/>
      <c r="AS2487" s="25"/>
      <c r="AT2487" s="25"/>
      <c r="AU2487" s="25"/>
      <c r="AV2487" s="25"/>
      <c r="AW2487" s="25"/>
      <c r="AX2487" s="25"/>
    </row>
    <row r="2488" spans="7:50" ht="12.75">
      <c r="G2488" s="49"/>
      <c r="K2488" s="100"/>
      <c r="L2488" s="100"/>
      <c r="M2488" s="106"/>
      <c r="N2488" s="106"/>
      <c r="O2488" s="27"/>
      <c r="P2488" s="27"/>
      <c r="Q2488" s="27"/>
      <c r="R2488" s="27"/>
      <c r="S2488" s="27"/>
      <c r="T2488" s="27"/>
      <c r="U2488" s="27"/>
      <c r="V2488" s="27"/>
      <c r="W2488" s="27"/>
      <c r="X2488" s="27"/>
      <c r="Y2488" s="27"/>
      <c r="Z2488" s="27"/>
      <c r="AA2488" s="27"/>
      <c r="AC2488" s="25"/>
      <c r="AD2488" s="25"/>
      <c r="AE2488" s="25"/>
      <c r="AF2488" s="25"/>
      <c r="AG2488" s="25"/>
      <c r="AH2488" s="25"/>
      <c r="AI2488" s="25"/>
      <c r="AJ2488" s="25"/>
      <c r="AK2488" s="25"/>
      <c r="AL2488" s="25"/>
      <c r="AM2488" s="25"/>
      <c r="AN2488" s="25"/>
      <c r="AO2488" s="25"/>
      <c r="AP2488" s="25"/>
      <c r="AQ2488" s="25"/>
      <c r="AR2488" s="25"/>
      <c r="AS2488" s="25"/>
      <c r="AT2488" s="25"/>
      <c r="AU2488" s="25"/>
      <c r="AV2488" s="25"/>
      <c r="AW2488" s="25"/>
      <c r="AX2488" s="25"/>
    </row>
    <row r="2489" spans="7:50" ht="12.75">
      <c r="G2489" s="49"/>
      <c r="K2489" s="100"/>
      <c r="L2489" s="100"/>
      <c r="M2489" s="106"/>
      <c r="N2489" s="106"/>
      <c r="O2489" s="27"/>
      <c r="P2489" s="27"/>
      <c r="Q2489" s="27"/>
      <c r="R2489" s="27"/>
      <c r="S2489" s="27"/>
      <c r="T2489" s="27"/>
      <c r="U2489" s="27"/>
      <c r="V2489" s="27"/>
      <c r="W2489" s="27"/>
      <c r="X2489" s="27"/>
      <c r="Y2489" s="27"/>
      <c r="Z2489" s="27"/>
      <c r="AA2489" s="27"/>
      <c r="AC2489" s="25"/>
      <c r="AD2489" s="25"/>
      <c r="AE2489" s="25"/>
      <c r="AF2489" s="25"/>
      <c r="AG2489" s="25"/>
      <c r="AH2489" s="25"/>
      <c r="AI2489" s="25"/>
      <c r="AJ2489" s="25"/>
      <c r="AK2489" s="25"/>
      <c r="AL2489" s="25"/>
      <c r="AM2489" s="25"/>
      <c r="AN2489" s="25"/>
      <c r="AO2489" s="25"/>
      <c r="AP2489" s="25"/>
      <c r="AQ2489" s="25"/>
      <c r="AR2489" s="25"/>
      <c r="AS2489" s="25"/>
      <c r="AT2489" s="25"/>
      <c r="AU2489" s="25"/>
      <c r="AV2489" s="25"/>
      <c r="AW2489" s="25"/>
      <c r="AX2489" s="25"/>
    </row>
    <row r="2490" spans="7:50" ht="12.75">
      <c r="G2490" s="49"/>
      <c r="K2490" s="100"/>
      <c r="L2490" s="100"/>
      <c r="M2490" s="106"/>
      <c r="N2490" s="106"/>
      <c r="O2490" s="27"/>
      <c r="P2490" s="27"/>
      <c r="Q2490" s="27"/>
      <c r="R2490" s="27"/>
      <c r="S2490" s="27"/>
      <c r="T2490" s="27"/>
      <c r="U2490" s="27"/>
      <c r="V2490" s="27"/>
      <c r="W2490" s="27"/>
      <c r="X2490" s="27"/>
      <c r="Y2490" s="27"/>
      <c r="Z2490" s="27"/>
      <c r="AA2490" s="27"/>
      <c r="AC2490" s="25"/>
      <c r="AD2490" s="25"/>
      <c r="AE2490" s="25"/>
      <c r="AF2490" s="25"/>
      <c r="AG2490" s="25"/>
      <c r="AH2490" s="25"/>
      <c r="AI2490" s="25"/>
      <c r="AJ2490" s="25"/>
      <c r="AK2490" s="25"/>
      <c r="AL2490" s="25"/>
      <c r="AM2490" s="25"/>
      <c r="AN2490" s="25"/>
      <c r="AO2490" s="25"/>
      <c r="AP2490" s="25"/>
      <c r="AQ2490" s="25"/>
      <c r="AR2490" s="25"/>
      <c r="AS2490" s="25"/>
      <c r="AT2490" s="25"/>
      <c r="AU2490" s="25"/>
      <c r="AV2490" s="25"/>
      <c r="AW2490" s="25"/>
      <c r="AX2490" s="25"/>
    </row>
    <row r="2491" spans="7:50" ht="12.75">
      <c r="G2491" s="49"/>
      <c r="K2491" s="100"/>
      <c r="L2491" s="100"/>
      <c r="M2491" s="106"/>
      <c r="N2491" s="106"/>
      <c r="O2491" s="27"/>
      <c r="P2491" s="27"/>
      <c r="Q2491" s="27"/>
      <c r="R2491" s="27"/>
      <c r="S2491" s="27"/>
      <c r="T2491" s="27"/>
      <c r="U2491" s="27"/>
      <c r="V2491" s="27"/>
      <c r="W2491" s="27"/>
      <c r="X2491" s="27"/>
      <c r="Y2491" s="27"/>
      <c r="Z2491" s="27"/>
      <c r="AA2491" s="27"/>
      <c r="AC2491" s="25"/>
      <c r="AD2491" s="25"/>
      <c r="AE2491" s="25"/>
      <c r="AF2491" s="25"/>
      <c r="AG2491" s="25"/>
      <c r="AH2491" s="25"/>
      <c r="AI2491" s="25"/>
      <c r="AJ2491" s="25"/>
      <c r="AK2491" s="25"/>
      <c r="AL2491" s="25"/>
      <c r="AM2491" s="25"/>
      <c r="AN2491" s="25"/>
      <c r="AO2491" s="25"/>
      <c r="AP2491" s="25"/>
      <c r="AQ2491" s="25"/>
      <c r="AR2491" s="25"/>
      <c r="AS2491" s="25"/>
      <c r="AT2491" s="25"/>
      <c r="AU2491" s="25"/>
      <c r="AV2491" s="25"/>
      <c r="AW2491" s="25"/>
      <c r="AX2491" s="25"/>
    </row>
    <row r="2492" spans="7:50" ht="12.75">
      <c r="G2492" s="49"/>
      <c r="K2492" s="100"/>
      <c r="L2492" s="100"/>
      <c r="M2492" s="106"/>
      <c r="N2492" s="106"/>
      <c r="O2492" s="27"/>
      <c r="P2492" s="27"/>
      <c r="Q2492" s="27"/>
      <c r="R2492" s="27"/>
      <c r="S2492" s="27"/>
      <c r="T2492" s="27"/>
      <c r="U2492" s="27"/>
      <c r="V2492" s="27"/>
      <c r="W2492" s="27"/>
      <c r="X2492" s="27"/>
      <c r="Y2492" s="27"/>
      <c r="Z2492" s="27"/>
      <c r="AA2492" s="27"/>
      <c r="AC2492" s="25"/>
      <c r="AD2492" s="25"/>
      <c r="AE2492" s="25"/>
      <c r="AF2492" s="25"/>
      <c r="AG2492" s="25"/>
      <c r="AH2492" s="25"/>
      <c r="AI2492" s="25"/>
      <c r="AJ2492" s="25"/>
      <c r="AK2492" s="25"/>
      <c r="AL2492" s="25"/>
      <c r="AM2492" s="25"/>
      <c r="AN2492" s="25"/>
      <c r="AO2492" s="25"/>
      <c r="AP2492" s="25"/>
      <c r="AQ2492" s="25"/>
      <c r="AR2492" s="25"/>
      <c r="AS2492" s="25"/>
      <c r="AT2492" s="25"/>
      <c r="AU2492" s="25"/>
      <c r="AV2492" s="25"/>
      <c r="AW2492" s="25"/>
      <c r="AX2492" s="25"/>
    </row>
    <row r="2493" spans="7:50" ht="12.75">
      <c r="G2493" s="49"/>
      <c r="K2493" s="100"/>
      <c r="L2493" s="100"/>
      <c r="M2493" s="106"/>
      <c r="N2493" s="106"/>
      <c r="O2493" s="27"/>
      <c r="P2493" s="27"/>
      <c r="Q2493" s="27"/>
      <c r="R2493" s="27"/>
      <c r="S2493" s="27"/>
      <c r="T2493" s="27"/>
      <c r="U2493" s="27"/>
      <c r="V2493" s="27"/>
      <c r="W2493" s="27"/>
      <c r="X2493" s="27"/>
      <c r="Y2493" s="27"/>
      <c r="Z2493" s="27"/>
      <c r="AA2493" s="27"/>
      <c r="AC2493" s="25"/>
      <c r="AD2493" s="25"/>
      <c r="AE2493" s="25"/>
      <c r="AF2493" s="25"/>
      <c r="AG2493" s="25"/>
      <c r="AH2493" s="25"/>
      <c r="AI2493" s="25"/>
      <c r="AJ2493" s="25"/>
      <c r="AK2493" s="25"/>
      <c r="AL2493" s="25"/>
      <c r="AM2493" s="25"/>
      <c r="AN2493" s="25"/>
      <c r="AO2493" s="25"/>
      <c r="AP2493" s="25"/>
      <c r="AQ2493" s="25"/>
      <c r="AR2493" s="25"/>
      <c r="AS2493" s="25"/>
      <c r="AT2493" s="25"/>
      <c r="AU2493" s="25"/>
      <c r="AV2493" s="25"/>
      <c r="AW2493" s="25"/>
      <c r="AX2493" s="25"/>
    </row>
    <row r="2494" spans="7:50" ht="12.75">
      <c r="G2494" s="49"/>
      <c r="K2494" s="100"/>
      <c r="L2494" s="100"/>
      <c r="M2494" s="106"/>
      <c r="N2494" s="106"/>
      <c r="O2494" s="27"/>
      <c r="P2494" s="27"/>
      <c r="Q2494" s="27"/>
      <c r="R2494" s="27"/>
      <c r="S2494" s="27"/>
      <c r="T2494" s="27"/>
      <c r="U2494" s="27"/>
      <c r="V2494" s="27"/>
      <c r="W2494" s="27"/>
      <c r="X2494" s="27"/>
      <c r="Y2494" s="27"/>
      <c r="Z2494" s="27"/>
      <c r="AA2494" s="27"/>
      <c r="AC2494" s="25"/>
      <c r="AD2494" s="25"/>
      <c r="AE2494" s="25"/>
      <c r="AF2494" s="25"/>
      <c r="AG2494" s="25"/>
      <c r="AH2494" s="25"/>
      <c r="AI2494" s="25"/>
      <c r="AJ2494" s="25"/>
      <c r="AK2494" s="25"/>
      <c r="AL2494" s="25"/>
      <c r="AM2494" s="25"/>
      <c r="AN2494" s="25"/>
      <c r="AO2494" s="25"/>
      <c r="AP2494" s="25"/>
      <c r="AQ2494" s="25"/>
      <c r="AR2494" s="25"/>
      <c r="AS2494" s="25"/>
      <c r="AT2494" s="25"/>
      <c r="AU2494" s="25"/>
      <c r="AV2494" s="25"/>
      <c r="AW2494" s="25"/>
      <c r="AX2494" s="25"/>
    </row>
    <row r="2495" spans="7:50" ht="12.75">
      <c r="G2495" s="49"/>
      <c r="K2495" s="100"/>
      <c r="L2495" s="100"/>
      <c r="M2495" s="106"/>
      <c r="N2495" s="106"/>
      <c r="O2495" s="27"/>
      <c r="P2495" s="27"/>
      <c r="Q2495" s="27"/>
      <c r="R2495" s="27"/>
      <c r="S2495" s="27"/>
      <c r="T2495" s="27"/>
      <c r="U2495" s="27"/>
      <c r="V2495" s="27"/>
      <c r="W2495" s="27"/>
      <c r="X2495" s="27"/>
      <c r="Y2495" s="27"/>
      <c r="Z2495" s="27"/>
      <c r="AA2495" s="27"/>
      <c r="AC2495" s="25"/>
      <c r="AD2495" s="25"/>
      <c r="AE2495" s="25"/>
      <c r="AF2495" s="25"/>
      <c r="AG2495" s="25"/>
      <c r="AH2495" s="25"/>
      <c r="AI2495" s="25"/>
      <c r="AJ2495" s="25"/>
      <c r="AK2495" s="25"/>
      <c r="AL2495" s="25"/>
      <c r="AM2495" s="25"/>
      <c r="AN2495" s="25"/>
      <c r="AO2495" s="25"/>
      <c r="AP2495" s="25"/>
      <c r="AQ2495" s="25"/>
      <c r="AR2495" s="25"/>
      <c r="AS2495" s="25"/>
      <c r="AT2495" s="25"/>
      <c r="AU2495" s="25"/>
      <c r="AV2495" s="25"/>
      <c r="AW2495" s="25"/>
      <c r="AX2495" s="25"/>
    </row>
    <row r="2496" spans="7:50" ht="12.75">
      <c r="G2496" s="49"/>
      <c r="K2496" s="100"/>
      <c r="L2496" s="100"/>
      <c r="M2496" s="106"/>
      <c r="N2496" s="106"/>
      <c r="O2496" s="27"/>
      <c r="P2496" s="27"/>
      <c r="Q2496" s="27"/>
      <c r="R2496" s="27"/>
      <c r="S2496" s="27"/>
      <c r="T2496" s="27"/>
      <c r="U2496" s="27"/>
      <c r="V2496" s="27"/>
      <c r="W2496" s="27"/>
      <c r="X2496" s="27"/>
      <c r="Y2496" s="27"/>
      <c r="Z2496" s="27"/>
      <c r="AA2496" s="27"/>
      <c r="AC2496" s="25"/>
      <c r="AD2496" s="25"/>
      <c r="AE2496" s="25"/>
      <c r="AF2496" s="25"/>
      <c r="AG2496" s="25"/>
      <c r="AH2496" s="25"/>
      <c r="AI2496" s="25"/>
      <c r="AJ2496" s="25"/>
      <c r="AK2496" s="25"/>
      <c r="AL2496" s="25"/>
      <c r="AM2496" s="25"/>
      <c r="AN2496" s="25"/>
      <c r="AO2496" s="25"/>
      <c r="AP2496" s="25"/>
      <c r="AQ2496" s="25"/>
      <c r="AR2496" s="25"/>
      <c r="AS2496" s="25"/>
      <c r="AT2496" s="25"/>
      <c r="AU2496" s="25"/>
      <c r="AV2496" s="25"/>
      <c r="AW2496" s="25"/>
      <c r="AX2496" s="25"/>
    </row>
    <row r="2497" spans="7:50" ht="12.75">
      <c r="G2497" s="49"/>
      <c r="K2497" s="100"/>
      <c r="L2497" s="100"/>
      <c r="M2497" s="106"/>
      <c r="N2497" s="106"/>
      <c r="O2497" s="27"/>
      <c r="P2497" s="27"/>
      <c r="Q2497" s="27"/>
      <c r="R2497" s="27"/>
      <c r="S2497" s="27"/>
      <c r="T2497" s="27"/>
      <c r="U2497" s="27"/>
      <c r="V2497" s="27"/>
      <c r="W2497" s="27"/>
      <c r="X2497" s="27"/>
      <c r="Y2497" s="27"/>
      <c r="Z2497" s="27"/>
      <c r="AA2497" s="27"/>
      <c r="AC2497" s="25"/>
      <c r="AD2497" s="25"/>
      <c r="AE2497" s="25"/>
      <c r="AF2497" s="25"/>
      <c r="AG2497" s="25"/>
      <c r="AH2497" s="25"/>
      <c r="AI2497" s="25"/>
      <c r="AJ2497" s="25"/>
      <c r="AK2497" s="25"/>
      <c r="AL2497" s="25"/>
      <c r="AM2497" s="25"/>
      <c r="AN2497" s="25"/>
      <c r="AO2497" s="25"/>
      <c r="AP2497" s="25"/>
      <c r="AQ2497" s="25"/>
      <c r="AR2497" s="25"/>
      <c r="AS2497" s="25"/>
      <c r="AT2497" s="25"/>
      <c r="AU2497" s="25"/>
      <c r="AV2497" s="25"/>
      <c r="AW2497" s="25"/>
      <c r="AX2497" s="25"/>
    </row>
    <row r="2498" spans="7:50" ht="12.75">
      <c r="G2498" s="49"/>
      <c r="K2498" s="100"/>
      <c r="L2498" s="100"/>
      <c r="M2498" s="106"/>
      <c r="N2498" s="106"/>
      <c r="O2498" s="27"/>
      <c r="P2498" s="27"/>
      <c r="Q2498" s="27"/>
      <c r="R2498" s="27"/>
      <c r="S2498" s="27"/>
      <c r="T2498" s="27"/>
      <c r="U2498" s="27"/>
      <c r="V2498" s="27"/>
      <c r="W2498" s="27"/>
      <c r="X2498" s="27"/>
      <c r="Y2498" s="27"/>
      <c r="Z2498" s="27"/>
      <c r="AA2498" s="27"/>
      <c r="AC2498" s="25"/>
      <c r="AD2498" s="25"/>
      <c r="AE2498" s="25"/>
      <c r="AF2498" s="25"/>
      <c r="AG2498" s="25"/>
      <c r="AH2498" s="25"/>
      <c r="AI2498" s="25"/>
      <c r="AJ2498" s="25"/>
      <c r="AK2498" s="25"/>
      <c r="AL2498" s="25"/>
      <c r="AM2498" s="25"/>
      <c r="AN2498" s="25"/>
      <c r="AO2498" s="25"/>
      <c r="AP2498" s="25"/>
      <c r="AQ2498" s="25"/>
      <c r="AR2498" s="25"/>
      <c r="AS2498" s="25"/>
      <c r="AT2498" s="25"/>
      <c r="AU2498" s="25"/>
      <c r="AV2498" s="25"/>
      <c r="AW2498" s="25"/>
      <c r="AX2498" s="25"/>
    </row>
    <row r="2499" spans="7:50" ht="12.75">
      <c r="G2499" s="49"/>
      <c r="K2499" s="100"/>
      <c r="L2499" s="100"/>
      <c r="M2499" s="106"/>
      <c r="N2499" s="106"/>
      <c r="O2499" s="27"/>
      <c r="P2499" s="27"/>
      <c r="Q2499" s="27"/>
      <c r="R2499" s="27"/>
      <c r="S2499" s="27"/>
      <c r="T2499" s="27"/>
      <c r="U2499" s="27"/>
      <c r="V2499" s="27"/>
      <c r="W2499" s="27"/>
      <c r="X2499" s="27"/>
      <c r="Y2499" s="27"/>
      <c r="Z2499" s="27"/>
      <c r="AA2499" s="27"/>
      <c r="AC2499" s="25"/>
      <c r="AD2499" s="25"/>
      <c r="AE2499" s="25"/>
      <c r="AF2499" s="25"/>
      <c r="AG2499" s="25"/>
      <c r="AH2499" s="25"/>
      <c r="AI2499" s="25"/>
      <c r="AJ2499" s="25"/>
      <c r="AK2499" s="25"/>
      <c r="AL2499" s="25"/>
      <c r="AM2499" s="25"/>
      <c r="AN2499" s="25"/>
      <c r="AO2499" s="25"/>
      <c r="AP2499" s="25"/>
      <c r="AQ2499" s="25"/>
      <c r="AR2499" s="25"/>
      <c r="AS2499" s="25"/>
      <c r="AT2499" s="25"/>
      <c r="AU2499" s="25"/>
      <c r="AV2499" s="25"/>
      <c r="AW2499" s="25"/>
      <c r="AX2499" s="25"/>
    </row>
    <row r="2500" spans="7:50" ht="12.75">
      <c r="G2500" s="49"/>
      <c r="K2500" s="100"/>
      <c r="L2500" s="100"/>
      <c r="M2500" s="106"/>
      <c r="N2500" s="106"/>
      <c r="O2500" s="27"/>
      <c r="P2500" s="27"/>
      <c r="Q2500" s="27"/>
      <c r="R2500" s="27"/>
      <c r="S2500" s="27"/>
      <c r="T2500" s="27"/>
      <c r="U2500" s="27"/>
      <c r="V2500" s="27"/>
      <c r="W2500" s="27"/>
      <c r="X2500" s="27"/>
      <c r="Y2500" s="27"/>
      <c r="Z2500" s="27"/>
      <c r="AA2500" s="27"/>
      <c r="AC2500" s="25"/>
      <c r="AD2500" s="25"/>
      <c r="AE2500" s="25"/>
      <c r="AF2500" s="25"/>
      <c r="AG2500" s="25"/>
      <c r="AH2500" s="25"/>
      <c r="AI2500" s="25"/>
      <c r="AJ2500" s="25"/>
      <c r="AK2500" s="25"/>
      <c r="AL2500" s="25"/>
      <c r="AM2500" s="25"/>
      <c r="AN2500" s="25"/>
      <c r="AO2500" s="25"/>
      <c r="AP2500" s="25"/>
      <c r="AQ2500" s="25"/>
      <c r="AR2500" s="25"/>
      <c r="AS2500" s="25"/>
      <c r="AT2500" s="25"/>
      <c r="AU2500" s="25"/>
      <c r="AV2500" s="25"/>
      <c r="AW2500" s="25"/>
      <c r="AX2500" s="25"/>
    </row>
    <row r="2501" spans="7:50" ht="12.75">
      <c r="G2501" s="49"/>
      <c r="K2501" s="100"/>
      <c r="L2501" s="100"/>
      <c r="M2501" s="106"/>
      <c r="N2501" s="106"/>
      <c r="O2501" s="27"/>
      <c r="P2501" s="27"/>
      <c r="Q2501" s="27"/>
      <c r="R2501" s="27"/>
      <c r="S2501" s="27"/>
      <c r="T2501" s="27"/>
      <c r="U2501" s="27"/>
      <c r="V2501" s="27"/>
      <c r="W2501" s="27"/>
      <c r="X2501" s="27"/>
      <c r="Y2501" s="27"/>
      <c r="Z2501" s="27"/>
      <c r="AA2501" s="27"/>
      <c r="AC2501" s="25"/>
      <c r="AD2501" s="25"/>
      <c r="AE2501" s="25"/>
      <c r="AF2501" s="25"/>
      <c r="AG2501" s="25"/>
      <c r="AH2501" s="25"/>
      <c r="AI2501" s="25"/>
      <c r="AJ2501" s="25"/>
      <c r="AK2501" s="25"/>
      <c r="AL2501" s="25"/>
      <c r="AM2501" s="25"/>
      <c r="AN2501" s="25"/>
      <c r="AO2501" s="25"/>
      <c r="AP2501" s="25"/>
      <c r="AQ2501" s="25"/>
      <c r="AR2501" s="25"/>
      <c r="AS2501" s="25"/>
      <c r="AT2501" s="25"/>
      <c r="AU2501" s="25"/>
      <c r="AV2501" s="25"/>
      <c r="AW2501" s="25"/>
      <c r="AX2501" s="25"/>
    </row>
    <row r="2502" spans="7:50" ht="12.75">
      <c r="G2502" s="49"/>
      <c r="K2502" s="100"/>
      <c r="L2502" s="100"/>
      <c r="M2502" s="106"/>
      <c r="N2502" s="106"/>
      <c r="O2502" s="27"/>
      <c r="P2502" s="27"/>
      <c r="Q2502" s="27"/>
      <c r="R2502" s="27"/>
      <c r="S2502" s="27"/>
      <c r="T2502" s="27"/>
      <c r="U2502" s="27"/>
      <c r="V2502" s="27"/>
      <c r="W2502" s="27"/>
      <c r="X2502" s="27"/>
      <c r="Y2502" s="27"/>
      <c r="Z2502" s="27"/>
      <c r="AA2502" s="27"/>
      <c r="AC2502" s="25"/>
      <c r="AD2502" s="25"/>
      <c r="AE2502" s="25"/>
      <c r="AF2502" s="25"/>
      <c r="AG2502" s="25"/>
      <c r="AH2502" s="25"/>
      <c r="AI2502" s="25"/>
      <c r="AJ2502" s="25"/>
      <c r="AK2502" s="25"/>
      <c r="AL2502" s="25"/>
      <c r="AM2502" s="25"/>
      <c r="AN2502" s="25"/>
      <c r="AO2502" s="25"/>
      <c r="AP2502" s="25"/>
      <c r="AQ2502" s="25"/>
      <c r="AR2502" s="25"/>
      <c r="AS2502" s="25"/>
      <c r="AT2502" s="25"/>
      <c r="AU2502" s="25"/>
      <c r="AV2502" s="25"/>
      <c r="AW2502" s="25"/>
      <c r="AX2502" s="25"/>
    </row>
    <row r="2503" spans="7:50" ht="12.75">
      <c r="G2503" s="49"/>
      <c r="K2503" s="100"/>
      <c r="L2503" s="100"/>
      <c r="M2503" s="106"/>
      <c r="N2503" s="106"/>
      <c r="O2503" s="27"/>
      <c r="P2503" s="27"/>
      <c r="Q2503" s="27"/>
      <c r="R2503" s="27"/>
      <c r="S2503" s="27"/>
      <c r="T2503" s="27"/>
      <c r="U2503" s="27"/>
      <c r="V2503" s="27"/>
      <c r="W2503" s="27"/>
      <c r="X2503" s="27"/>
      <c r="Y2503" s="27"/>
      <c r="Z2503" s="27"/>
      <c r="AA2503" s="27"/>
      <c r="AC2503" s="25"/>
      <c r="AD2503" s="25"/>
      <c r="AE2503" s="25"/>
      <c r="AF2503" s="25"/>
      <c r="AG2503" s="25"/>
      <c r="AH2503" s="25"/>
      <c r="AI2503" s="25"/>
      <c r="AJ2503" s="25"/>
      <c r="AK2503" s="25"/>
      <c r="AL2503" s="25"/>
      <c r="AM2503" s="25"/>
      <c r="AN2503" s="25"/>
      <c r="AO2503" s="25"/>
      <c r="AP2503" s="25"/>
      <c r="AQ2503" s="25"/>
      <c r="AR2503" s="25"/>
      <c r="AS2503" s="25"/>
      <c r="AT2503" s="25"/>
      <c r="AU2503" s="25"/>
      <c r="AV2503" s="25"/>
      <c r="AW2503" s="25"/>
      <c r="AX2503" s="25"/>
    </row>
    <row r="2504" spans="7:50" ht="12.75">
      <c r="G2504" s="49"/>
      <c r="K2504" s="100"/>
      <c r="L2504" s="100"/>
      <c r="M2504" s="106"/>
      <c r="N2504" s="106"/>
      <c r="O2504" s="27"/>
      <c r="P2504" s="27"/>
      <c r="Q2504" s="27"/>
      <c r="R2504" s="27"/>
      <c r="S2504" s="27"/>
      <c r="T2504" s="27"/>
      <c r="U2504" s="27"/>
      <c r="V2504" s="27"/>
      <c r="W2504" s="27"/>
      <c r="X2504" s="27"/>
      <c r="Y2504" s="27"/>
      <c r="Z2504" s="27"/>
      <c r="AA2504" s="27"/>
      <c r="AC2504" s="25"/>
      <c r="AD2504" s="25"/>
      <c r="AE2504" s="25"/>
      <c r="AF2504" s="25"/>
      <c r="AG2504" s="25"/>
      <c r="AH2504" s="25"/>
      <c r="AI2504" s="25"/>
      <c r="AJ2504" s="25"/>
      <c r="AK2504" s="25"/>
      <c r="AL2504" s="25"/>
      <c r="AM2504" s="25"/>
      <c r="AN2504" s="25"/>
      <c r="AO2504" s="25"/>
      <c r="AP2504" s="25"/>
      <c r="AQ2504" s="25"/>
      <c r="AR2504" s="25"/>
      <c r="AS2504" s="25"/>
      <c r="AT2504" s="25"/>
      <c r="AU2504" s="25"/>
      <c r="AV2504" s="25"/>
      <c r="AW2504" s="25"/>
      <c r="AX2504" s="25"/>
    </row>
    <row r="2505" spans="7:50" ht="12.75">
      <c r="G2505" s="49"/>
      <c r="K2505" s="100"/>
      <c r="L2505" s="100"/>
      <c r="M2505" s="106"/>
      <c r="N2505" s="106"/>
      <c r="O2505" s="27"/>
      <c r="P2505" s="27"/>
      <c r="Q2505" s="27"/>
      <c r="R2505" s="27"/>
      <c r="S2505" s="27"/>
      <c r="T2505" s="27"/>
      <c r="U2505" s="27"/>
      <c r="V2505" s="27"/>
      <c r="W2505" s="27"/>
      <c r="X2505" s="27"/>
      <c r="Y2505" s="27"/>
      <c r="Z2505" s="27"/>
      <c r="AA2505" s="27"/>
      <c r="AC2505" s="25"/>
      <c r="AD2505" s="25"/>
      <c r="AE2505" s="25"/>
      <c r="AF2505" s="25"/>
      <c r="AG2505" s="25"/>
      <c r="AH2505" s="25"/>
      <c r="AI2505" s="25"/>
      <c r="AJ2505" s="25"/>
      <c r="AK2505" s="25"/>
      <c r="AL2505" s="25"/>
      <c r="AM2505" s="25"/>
      <c r="AN2505" s="25"/>
      <c r="AO2505" s="25"/>
      <c r="AP2505" s="25"/>
      <c r="AQ2505" s="25"/>
      <c r="AR2505" s="25"/>
      <c r="AS2505" s="25"/>
      <c r="AT2505" s="25"/>
      <c r="AU2505" s="25"/>
      <c r="AV2505" s="25"/>
      <c r="AW2505" s="25"/>
      <c r="AX2505" s="25"/>
    </row>
    <row r="2506" spans="7:50" ht="12.75">
      <c r="G2506" s="49"/>
      <c r="K2506" s="100"/>
      <c r="L2506" s="100"/>
      <c r="M2506" s="106"/>
      <c r="N2506" s="106"/>
      <c r="O2506" s="27"/>
      <c r="P2506" s="27"/>
      <c r="Q2506" s="27"/>
      <c r="R2506" s="27"/>
      <c r="S2506" s="27"/>
      <c r="T2506" s="27"/>
      <c r="U2506" s="27"/>
      <c r="V2506" s="27"/>
      <c r="W2506" s="27"/>
      <c r="X2506" s="27"/>
      <c r="Y2506" s="27"/>
      <c r="Z2506" s="27"/>
      <c r="AA2506" s="27"/>
      <c r="AC2506" s="25"/>
      <c r="AD2506" s="25"/>
      <c r="AE2506" s="25"/>
      <c r="AF2506" s="25"/>
      <c r="AG2506" s="25"/>
      <c r="AH2506" s="25"/>
      <c r="AI2506" s="25"/>
      <c r="AJ2506" s="25"/>
      <c r="AK2506" s="25"/>
      <c r="AL2506" s="25"/>
      <c r="AM2506" s="25"/>
      <c r="AN2506" s="25"/>
      <c r="AO2506" s="25"/>
      <c r="AP2506" s="25"/>
      <c r="AQ2506" s="25"/>
      <c r="AR2506" s="25"/>
      <c r="AS2506" s="25"/>
      <c r="AT2506" s="25"/>
      <c r="AU2506" s="25"/>
      <c r="AV2506" s="25"/>
      <c r="AW2506" s="25"/>
      <c r="AX2506" s="25"/>
    </row>
    <row r="2507" spans="7:50" ht="12.75">
      <c r="G2507" s="49"/>
      <c r="K2507" s="100"/>
      <c r="L2507" s="100"/>
      <c r="M2507" s="106"/>
      <c r="N2507" s="106"/>
      <c r="O2507" s="27"/>
      <c r="P2507" s="27"/>
      <c r="Q2507" s="27"/>
      <c r="R2507" s="27"/>
      <c r="S2507" s="27"/>
      <c r="T2507" s="27"/>
      <c r="U2507" s="27"/>
      <c r="V2507" s="27"/>
      <c r="W2507" s="27"/>
      <c r="X2507" s="27"/>
      <c r="Y2507" s="27"/>
      <c r="Z2507" s="27"/>
      <c r="AA2507" s="27"/>
      <c r="AC2507" s="25"/>
      <c r="AD2507" s="25"/>
      <c r="AE2507" s="25"/>
      <c r="AF2507" s="25"/>
      <c r="AG2507" s="25"/>
      <c r="AH2507" s="25"/>
      <c r="AI2507" s="25"/>
      <c r="AJ2507" s="25"/>
      <c r="AK2507" s="25"/>
      <c r="AL2507" s="25"/>
      <c r="AM2507" s="25"/>
      <c r="AN2507" s="25"/>
      <c r="AO2507" s="25"/>
      <c r="AP2507" s="25"/>
      <c r="AQ2507" s="25"/>
      <c r="AR2507" s="25"/>
      <c r="AS2507" s="25"/>
      <c r="AT2507" s="25"/>
      <c r="AU2507" s="25"/>
      <c r="AV2507" s="25"/>
      <c r="AW2507" s="25"/>
      <c r="AX2507" s="25"/>
    </row>
    <row r="2508" spans="7:50" ht="12.75">
      <c r="G2508" s="49"/>
      <c r="K2508" s="100"/>
      <c r="L2508" s="100"/>
      <c r="M2508" s="106"/>
      <c r="N2508" s="106"/>
      <c r="O2508" s="27"/>
      <c r="P2508" s="27"/>
      <c r="Q2508" s="27"/>
      <c r="R2508" s="27"/>
      <c r="S2508" s="27"/>
      <c r="T2508" s="27"/>
      <c r="U2508" s="27"/>
      <c r="V2508" s="27"/>
      <c r="W2508" s="27"/>
      <c r="X2508" s="27"/>
      <c r="Y2508" s="27"/>
      <c r="Z2508" s="27"/>
      <c r="AA2508" s="27"/>
      <c r="AC2508" s="25"/>
      <c r="AD2508" s="25"/>
      <c r="AE2508" s="25"/>
      <c r="AF2508" s="25"/>
      <c r="AG2508" s="25"/>
      <c r="AH2508" s="25"/>
      <c r="AI2508" s="25"/>
      <c r="AJ2508" s="25"/>
      <c r="AK2508" s="25"/>
      <c r="AL2508" s="25"/>
      <c r="AM2508" s="25"/>
      <c r="AN2508" s="25"/>
      <c r="AO2508" s="25"/>
      <c r="AP2508" s="25"/>
      <c r="AQ2508" s="25"/>
      <c r="AR2508" s="25"/>
      <c r="AS2508" s="25"/>
      <c r="AT2508" s="25"/>
      <c r="AU2508" s="25"/>
      <c r="AV2508" s="25"/>
      <c r="AW2508" s="25"/>
      <c r="AX2508" s="25"/>
    </row>
    <row r="2509" spans="7:50" ht="12.75">
      <c r="G2509" s="49"/>
      <c r="K2509" s="100"/>
      <c r="L2509" s="100"/>
      <c r="M2509" s="106"/>
      <c r="N2509" s="106"/>
      <c r="O2509" s="27"/>
      <c r="P2509" s="27"/>
      <c r="Q2509" s="27"/>
      <c r="R2509" s="27"/>
      <c r="S2509" s="27"/>
      <c r="T2509" s="27"/>
      <c r="U2509" s="27"/>
      <c r="V2509" s="27"/>
      <c r="W2509" s="27"/>
      <c r="X2509" s="27"/>
      <c r="Y2509" s="27"/>
      <c r="Z2509" s="27"/>
      <c r="AA2509" s="27"/>
      <c r="AC2509" s="25"/>
      <c r="AD2509" s="25"/>
      <c r="AE2509" s="25"/>
      <c r="AF2509" s="25"/>
      <c r="AG2509" s="25"/>
      <c r="AH2509" s="25"/>
      <c r="AI2509" s="25"/>
      <c r="AJ2509" s="25"/>
      <c r="AK2509" s="25"/>
      <c r="AL2509" s="25"/>
      <c r="AM2509" s="25"/>
      <c r="AN2509" s="25"/>
      <c r="AO2509" s="25"/>
      <c r="AP2509" s="25"/>
      <c r="AQ2509" s="25"/>
      <c r="AR2509" s="25"/>
      <c r="AS2509" s="25"/>
      <c r="AT2509" s="25"/>
      <c r="AU2509" s="25"/>
      <c r="AV2509" s="25"/>
      <c r="AW2509" s="25"/>
      <c r="AX2509" s="25"/>
    </row>
    <row r="2510" spans="7:50" ht="12.75">
      <c r="G2510" s="49"/>
      <c r="K2510" s="100"/>
      <c r="L2510" s="100"/>
      <c r="M2510" s="106"/>
      <c r="N2510" s="106"/>
      <c r="O2510" s="27"/>
      <c r="P2510" s="27"/>
      <c r="Q2510" s="27"/>
      <c r="R2510" s="27"/>
      <c r="S2510" s="27"/>
      <c r="T2510" s="27"/>
      <c r="U2510" s="27"/>
      <c r="V2510" s="27"/>
      <c r="W2510" s="27"/>
      <c r="X2510" s="27"/>
      <c r="Y2510" s="27"/>
      <c r="Z2510" s="27"/>
      <c r="AA2510" s="27"/>
      <c r="AC2510" s="25"/>
      <c r="AD2510" s="25"/>
      <c r="AE2510" s="25"/>
      <c r="AF2510" s="25"/>
      <c r="AG2510" s="25"/>
      <c r="AH2510" s="25"/>
      <c r="AI2510" s="25"/>
      <c r="AJ2510" s="25"/>
      <c r="AK2510" s="25"/>
      <c r="AL2510" s="25"/>
      <c r="AM2510" s="25"/>
      <c r="AN2510" s="25"/>
      <c r="AO2510" s="25"/>
      <c r="AP2510" s="25"/>
      <c r="AQ2510" s="25"/>
      <c r="AR2510" s="25"/>
      <c r="AS2510" s="25"/>
      <c r="AT2510" s="25"/>
      <c r="AU2510" s="25"/>
      <c r="AV2510" s="25"/>
      <c r="AW2510" s="25"/>
      <c r="AX2510" s="25"/>
    </row>
    <row r="2511" spans="7:50" ht="12.75">
      <c r="G2511" s="49"/>
      <c r="K2511" s="100"/>
      <c r="L2511" s="100"/>
      <c r="M2511" s="106"/>
      <c r="N2511" s="106"/>
      <c r="O2511" s="27"/>
      <c r="P2511" s="27"/>
      <c r="Q2511" s="27"/>
      <c r="R2511" s="27"/>
      <c r="S2511" s="27"/>
      <c r="T2511" s="27"/>
      <c r="U2511" s="27"/>
      <c r="V2511" s="27"/>
      <c r="W2511" s="27"/>
      <c r="X2511" s="27"/>
      <c r="Y2511" s="27"/>
      <c r="Z2511" s="27"/>
      <c r="AA2511" s="27"/>
      <c r="AC2511" s="25"/>
      <c r="AD2511" s="25"/>
      <c r="AE2511" s="25"/>
      <c r="AF2511" s="25"/>
      <c r="AG2511" s="25"/>
      <c r="AH2511" s="25"/>
      <c r="AI2511" s="25"/>
      <c r="AJ2511" s="25"/>
      <c r="AK2511" s="25"/>
      <c r="AL2511" s="25"/>
      <c r="AM2511" s="25"/>
      <c r="AN2511" s="25"/>
      <c r="AO2511" s="25"/>
      <c r="AP2511" s="25"/>
      <c r="AQ2511" s="25"/>
      <c r="AR2511" s="25"/>
      <c r="AS2511" s="25"/>
      <c r="AT2511" s="25"/>
      <c r="AU2511" s="25"/>
      <c r="AV2511" s="25"/>
      <c r="AW2511" s="25"/>
      <c r="AX2511" s="25"/>
    </row>
    <row r="2512" spans="7:50" ht="12.75">
      <c r="G2512" s="49"/>
      <c r="K2512" s="100"/>
      <c r="L2512" s="100"/>
      <c r="M2512" s="106"/>
      <c r="N2512" s="106"/>
      <c r="O2512" s="27"/>
      <c r="P2512" s="27"/>
      <c r="Q2512" s="27"/>
      <c r="R2512" s="27"/>
      <c r="S2512" s="27"/>
      <c r="T2512" s="27"/>
      <c r="U2512" s="27"/>
      <c r="V2512" s="27"/>
      <c r="W2512" s="27"/>
      <c r="X2512" s="27"/>
      <c r="Y2512" s="27"/>
      <c r="Z2512" s="27"/>
      <c r="AA2512" s="27"/>
      <c r="AC2512" s="25"/>
      <c r="AD2512" s="25"/>
      <c r="AE2512" s="25"/>
      <c r="AF2512" s="25"/>
      <c r="AG2512" s="25"/>
      <c r="AH2512" s="25"/>
      <c r="AI2512" s="25"/>
      <c r="AJ2512" s="25"/>
      <c r="AK2512" s="25"/>
      <c r="AL2512" s="25"/>
      <c r="AM2512" s="25"/>
      <c r="AN2512" s="25"/>
      <c r="AO2512" s="25"/>
      <c r="AP2512" s="25"/>
      <c r="AQ2512" s="25"/>
      <c r="AR2512" s="25"/>
      <c r="AS2512" s="25"/>
      <c r="AT2512" s="25"/>
      <c r="AU2512" s="25"/>
      <c r="AV2512" s="25"/>
      <c r="AW2512" s="25"/>
      <c r="AX2512" s="25"/>
    </row>
    <row r="2513" spans="7:50" ht="12.75">
      <c r="G2513" s="49"/>
      <c r="K2513" s="100"/>
      <c r="L2513" s="100"/>
      <c r="M2513" s="106"/>
      <c r="N2513" s="106"/>
      <c r="O2513" s="27"/>
      <c r="P2513" s="27"/>
      <c r="Q2513" s="27"/>
      <c r="R2513" s="27"/>
      <c r="S2513" s="27"/>
      <c r="T2513" s="27"/>
      <c r="U2513" s="27"/>
      <c r="V2513" s="27"/>
      <c r="W2513" s="27"/>
      <c r="X2513" s="27"/>
      <c r="Y2513" s="27"/>
      <c r="Z2513" s="27"/>
      <c r="AA2513" s="27"/>
      <c r="AC2513" s="25"/>
      <c r="AD2513" s="25"/>
      <c r="AE2513" s="25"/>
      <c r="AF2513" s="25"/>
      <c r="AG2513" s="25"/>
      <c r="AH2513" s="25"/>
      <c r="AI2513" s="25"/>
      <c r="AJ2513" s="25"/>
      <c r="AK2513" s="25"/>
      <c r="AL2513" s="25"/>
      <c r="AM2513" s="25"/>
      <c r="AN2513" s="25"/>
      <c r="AO2513" s="25"/>
      <c r="AP2513" s="25"/>
      <c r="AQ2513" s="25"/>
      <c r="AR2513" s="25"/>
      <c r="AS2513" s="25"/>
      <c r="AT2513" s="25"/>
      <c r="AU2513" s="25"/>
      <c r="AV2513" s="25"/>
      <c r="AW2513" s="25"/>
      <c r="AX2513" s="25"/>
    </row>
    <row r="2514" spans="7:50" ht="12.75">
      <c r="G2514" s="49"/>
      <c r="K2514" s="100"/>
      <c r="L2514" s="100"/>
      <c r="M2514" s="106"/>
      <c r="N2514" s="106"/>
      <c r="O2514" s="27"/>
      <c r="P2514" s="27"/>
      <c r="Q2514" s="27"/>
      <c r="R2514" s="27"/>
      <c r="S2514" s="27"/>
      <c r="T2514" s="27"/>
      <c r="U2514" s="27"/>
      <c r="V2514" s="27"/>
      <c r="W2514" s="27"/>
      <c r="X2514" s="27"/>
      <c r="Y2514" s="27"/>
      <c r="Z2514" s="27"/>
      <c r="AA2514" s="27"/>
      <c r="AC2514" s="25"/>
      <c r="AD2514" s="25"/>
      <c r="AE2514" s="25"/>
      <c r="AF2514" s="25"/>
      <c r="AG2514" s="25"/>
      <c r="AH2514" s="25"/>
      <c r="AI2514" s="25"/>
      <c r="AJ2514" s="25"/>
      <c r="AK2514" s="25"/>
      <c r="AL2514" s="25"/>
      <c r="AM2514" s="25"/>
      <c r="AN2514" s="25"/>
      <c r="AO2514" s="25"/>
      <c r="AP2514" s="25"/>
      <c r="AQ2514" s="25"/>
      <c r="AR2514" s="25"/>
      <c r="AS2514" s="25"/>
      <c r="AT2514" s="25"/>
      <c r="AU2514" s="25"/>
      <c r="AV2514" s="25"/>
      <c r="AW2514" s="25"/>
      <c r="AX2514" s="25"/>
    </row>
    <row r="2515" spans="7:50" ht="12.75">
      <c r="G2515" s="49"/>
      <c r="K2515" s="100"/>
      <c r="L2515" s="100"/>
      <c r="M2515" s="106"/>
      <c r="N2515" s="106"/>
      <c r="O2515" s="27"/>
      <c r="P2515" s="27"/>
      <c r="Q2515" s="27"/>
      <c r="R2515" s="27"/>
      <c r="S2515" s="27"/>
      <c r="T2515" s="27"/>
      <c r="U2515" s="27"/>
      <c r="V2515" s="27"/>
      <c r="W2515" s="27"/>
      <c r="X2515" s="27"/>
      <c r="Y2515" s="27"/>
      <c r="Z2515" s="27"/>
      <c r="AA2515" s="27"/>
      <c r="AC2515" s="25"/>
      <c r="AD2515" s="25"/>
      <c r="AE2515" s="25"/>
      <c r="AF2515" s="25"/>
      <c r="AG2515" s="25"/>
      <c r="AH2515" s="25"/>
      <c r="AI2515" s="25"/>
      <c r="AJ2515" s="25"/>
      <c r="AK2515" s="25"/>
      <c r="AL2515" s="25"/>
      <c r="AM2515" s="25"/>
      <c r="AN2515" s="25"/>
      <c r="AO2515" s="25"/>
      <c r="AP2515" s="25"/>
      <c r="AQ2515" s="25"/>
      <c r="AR2515" s="25"/>
      <c r="AS2515" s="25"/>
      <c r="AT2515" s="25"/>
      <c r="AU2515" s="25"/>
      <c r="AV2515" s="25"/>
      <c r="AW2515" s="25"/>
      <c r="AX2515" s="25"/>
    </row>
    <row r="2516" spans="7:50" ht="12.75">
      <c r="G2516" s="49"/>
      <c r="K2516" s="100"/>
      <c r="L2516" s="100"/>
      <c r="M2516" s="106"/>
      <c r="N2516" s="106"/>
      <c r="O2516" s="27"/>
      <c r="P2516" s="27"/>
      <c r="Q2516" s="27"/>
      <c r="R2516" s="27"/>
      <c r="S2516" s="27"/>
      <c r="T2516" s="27"/>
      <c r="U2516" s="27"/>
      <c r="V2516" s="27"/>
      <c r="W2516" s="27"/>
      <c r="X2516" s="27"/>
      <c r="Y2516" s="27"/>
      <c r="Z2516" s="27"/>
      <c r="AA2516" s="27"/>
      <c r="AC2516" s="25"/>
      <c r="AD2516" s="25"/>
      <c r="AE2516" s="25"/>
      <c r="AF2516" s="25"/>
      <c r="AG2516" s="25"/>
      <c r="AH2516" s="25"/>
      <c r="AI2516" s="25"/>
      <c r="AJ2516" s="25"/>
      <c r="AK2516" s="25"/>
      <c r="AL2516" s="25"/>
      <c r="AM2516" s="25"/>
      <c r="AN2516" s="25"/>
      <c r="AO2516" s="25"/>
      <c r="AP2516" s="25"/>
      <c r="AQ2516" s="25"/>
      <c r="AR2516" s="25"/>
      <c r="AS2516" s="25"/>
      <c r="AT2516" s="25"/>
      <c r="AU2516" s="25"/>
      <c r="AV2516" s="25"/>
      <c r="AW2516" s="25"/>
      <c r="AX2516" s="25"/>
    </row>
    <row r="2517" spans="7:50" ht="12.75">
      <c r="G2517" s="49"/>
      <c r="K2517" s="100"/>
      <c r="L2517" s="100"/>
      <c r="M2517" s="106"/>
      <c r="N2517" s="106"/>
      <c r="O2517" s="27"/>
      <c r="P2517" s="27"/>
      <c r="Q2517" s="27"/>
      <c r="R2517" s="27"/>
      <c r="S2517" s="27"/>
      <c r="T2517" s="27"/>
      <c r="U2517" s="27"/>
      <c r="V2517" s="27"/>
      <c r="W2517" s="27"/>
      <c r="X2517" s="27"/>
      <c r="Y2517" s="27"/>
      <c r="Z2517" s="27"/>
      <c r="AA2517" s="27"/>
      <c r="AC2517" s="25"/>
      <c r="AD2517" s="25"/>
      <c r="AE2517" s="25"/>
      <c r="AF2517" s="25"/>
      <c r="AG2517" s="25"/>
      <c r="AH2517" s="25"/>
      <c r="AI2517" s="25"/>
      <c r="AJ2517" s="25"/>
      <c r="AK2517" s="25"/>
      <c r="AL2517" s="25"/>
      <c r="AM2517" s="25"/>
      <c r="AN2517" s="25"/>
      <c r="AO2517" s="25"/>
      <c r="AP2517" s="25"/>
      <c r="AQ2517" s="25"/>
      <c r="AR2517" s="25"/>
      <c r="AS2517" s="25"/>
      <c r="AT2517" s="25"/>
      <c r="AU2517" s="25"/>
      <c r="AV2517" s="25"/>
      <c r="AW2517" s="25"/>
      <c r="AX2517" s="25"/>
    </row>
    <row r="2518" spans="7:50" ht="12.75">
      <c r="G2518" s="49"/>
      <c r="K2518" s="100"/>
      <c r="L2518" s="100"/>
      <c r="M2518" s="106"/>
      <c r="N2518" s="106"/>
      <c r="O2518" s="27"/>
      <c r="P2518" s="27"/>
      <c r="Q2518" s="27"/>
      <c r="R2518" s="27"/>
      <c r="S2518" s="27"/>
      <c r="T2518" s="27"/>
      <c r="U2518" s="27"/>
      <c r="V2518" s="27"/>
      <c r="W2518" s="27"/>
      <c r="X2518" s="27"/>
      <c r="Y2518" s="27"/>
      <c r="Z2518" s="27"/>
      <c r="AA2518" s="27"/>
      <c r="AC2518" s="25"/>
      <c r="AD2518" s="25"/>
      <c r="AE2518" s="25"/>
      <c r="AF2518" s="25"/>
      <c r="AG2518" s="25"/>
      <c r="AH2518" s="25"/>
      <c r="AI2518" s="25"/>
      <c r="AJ2518" s="25"/>
      <c r="AK2518" s="25"/>
      <c r="AL2518" s="25"/>
      <c r="AM2518" s="25"/>
      <c r="AN2518" s="25"/>
      <c r="AO2518" s="25"/>
      <c r="AP2518" s="25"/>
      <c r="AQ2518" s="25"/>
      <c r="AR2518" s="25"/>
      <c r="AS2518" s="25"/>
      <c r="AT2518" s="25"/>
      <c r="AU2518" s="25"/>
      <c r="AV2518" s="25"/>
      <c r="AW2518" s="25"/>
      <c r="AX2518" s="25"/>
    </row>
    <row r="2519" spans="7:50" ht="12.75">
      <c r="AC2519" s="25"/>
      <c r="AD2519" s="25"/>
      <c r="AE2519" s="25"/>
      <c r="AF2519" s="25"/>
      <c r="AG2519" s="25"/>
      <c r="AH2519" s="25"/>
      <c r="AI2519" s="25"/>
      <c r="AJ2519" s="25"/>
      <c r="AK2519" s="25"/>
      <c r="AL2519" s="25"/>
      <c r="AM2519" s="25"/>
      <c r="AN2519" s="25"/>
      <c r="AO2519" s="25"/>
      <c r="AP2519" s="25"/>
      <c r="AQ2519" s="25"/>
      <c r="AR2519" s="25"/>
      <c r="AS2519" s="25"/>
      <c r="AT2519" s="25"/>
      <c r="AU2519" s="25"/>
      <c r="AV2519" s="25"/>
      <c r="AW2519" s="25"/>
      <c r="AX2519" s="25"/>
    </row>
    <row r="2520" spans="7:50" ht="12.75">
      <c r="AC2520" s="25"/>
      <c r="AD2520" s="25"/>
      <c r="AE2520" s="25"/>
      <c r="AF2520" s="25"/>
      <c r="AG2520" s="25"/>
      <c r="AH2520" s="25"/>
      <c r="AI2520" s="25"/>
      <c r="AJ2520" s="25"/>
      <c r="AK2520" s="25"/>
      <c r="AL2520" s="25"/>
      <c r="AM2520" s="25"/>
      <c r="AN2520" s="25"/>
      <c r="AO2520" s="25"/>
      <c r="AP2520" s="25"/>
      <c r="AQ2520" s="25"/>
      <c r="AR2520" s="25"/>
      <c r="AS2520" s="25"/>
      <c r="AT2520" s="25"/>
      <c r="AU2520" s="25"/>
      <c r="AV2520" s="25"/>
      <c r="AW2520" s="25"/>
      <c r="AX2520" s="25"/>
    </row>
    <row r="2521" spans="7:50" ht="12.75">
      <c r="AC2521" s="25"/>
      <c r="AD2521" s="25"/>
      <c r="AE2521" s="25"/>
      <c r="AF2521" s="25"/>
      <c r="AG2521" s="25"/>
      <c r="AH2521" s="25"/>
      <c r="AI2521" s="25"/>
      <c r="AJ2521" s="25"/>
      <c r="AK2521" s="25"/>
      <c r="AL2521" s="25"/>
      <c r="AM2521" s="25"/>
      <c r="AN2521" s="25"/>
      <c r="AO2521" s="25"/>
      <c r="AP2521" s="25"/>
      <c r="AQ2521" s="25"/>
      <c r="AR2521" s="25"/>
      <c r="AS2521" s="25"/>
      <c r="AT2521" s="25"/>
      <c r="AU2521" s="25"/>
      <c r="AV2521" s="25"/>
      <c r="AW2521" s="25"/>
      <c r="AX2521" s="25"/>
    </row>
    <row r="2522" spans="7:50" ht="12.75">
      <c r="AC2522" s="25"/>
      <c r="AD2522" s="25"/>
      <c r="AE2522" s="25"/>
      <c r="AF2522" s="25"/>
      <c r="AG2522" s="25"/>
      <c r="AH2522" s="25"/>
      <c r="AI2522" s="25"/>
      <c r="AJ2522" s="25"/>
      <c r="AK2522" s="25"/>
      <c r="AL2522" s="25"/>
      <c r="AM2522" s="25"/>
      <c r="AN2522" s="25"/>
      <c r="AO2522" s="25"/>
      <c r="AP2522" s="25"/>
      <c r="AQ2522" s="25"/>
      <c r="AR2522" s="25"/>
      <c r="AS2522" s="25"/>
      <c r="AT2522" s="25"/>
      <c r="AU2522" s="25"/>
      <c r="AV2522" s="25"/>
      <c r="AW2522" s="25"/>
      <c r="AX2522" s="25"/>
    </row>
    <row r="2523" spans="7:50" ht="12.75">
      <c r="AC2523" s="25"/>
      <c r="AD2523" s="25"/>
      <c r="AE2523" s="25"/>
      <c r="AF2523" s="25"/>
      <c r="AG2523" s="25"/>
      <c r="AH2523" s="25"/>
      <c r="AI2523" s="25"/>
      <c r="AJ2523" s="25"/>
      <c r="AK2523" s="25"/>
      <c r="AL2523" s="25"/>
      <c r="AM2523" s="25"/>
      <c r="AN2523" s="25"/>
      <c r="AO2523" s="25"/>
      <c r="AP2523" s="25"/>
      <c r="AQ2523" s="25"/>
      <c r="AR2523" s="25"/>
      <c r="AS2523" s="25"/>
      <c r="AT2523" s="25"/>
      <c r="AU2523" s="25"/>
      <c r="AV2523" s="25"/>
      <c r="AW2523" s="25"/>
      <c r="AX2523" s="25"/>
    </row>
    <row r="2524" spans="7:50" ht="12.75">
      <c r="AC2524" s="25"/>
      <c r="AD2524" s="25"/>
      <c r="AE2524" s="25"/>
      <c r="AF2524" s="25"/>
      <c r="AG2524" s="25"/>
      <c r="AH2524" s="25"/>
      <c r="AI2524" s="25"/>
      <c r="AJ2524" s="25"/>
      <c r="AK2524" s="25"/>
      <c r="AL2524" s="25"/>
      <c r="AM2524" s="25"/>
      <c r="AN2524" s="25"/>
      <c r="AO2524" s="25"/>
      <c r="AP2524" s="25"/>
      <c r="AQ2524" s="25"/>
      <c r="AR2524" s="25"/>
      <c r="AS2524" s="25"/>
      <c r="AT2524" s="25"/>
      <c r="AU2524" s="25"/>
      <c r="AV2524" s="25"/>
      <c r="AW2524" s="25"/>
      <c r="AX2524" s="25"/>
    </row>
    <row r="2525" spans="7:50" ht="12.75">
      <c r="AC2525" s="25"/>
      <c r="AD2525" s="25"/>
      <c r="AE2525" s="25"/>
      <c r="AF2525" s="25"/>
      <c r="AG2525" s="25"/>
      <c r="AH2525" s="25"/>
      <c r="AI2525" s="25"/>
      <c r="AJ2525" s="25"/>
      <c r="AK2525" s="25"/>
      <c r="AL2525" s="25"/>
      <c r="AM2525" s="25"/>
      <c r="AN2525" s="25"/>
      <c r="AO2525" s="25"/>
      <c r="AP2525" s="25"/>
      <c r="AQ2525" s="25"/>
      <c r="AR2525" s="25"/>
      <c r="AS2525" s="25"/>
      <c r="AT2525" s="25"/>
      <c r="AU2525" s="25"/>
      <c r="AV2525" s="25"/>
      <c r="AW2525" s="25"/>
      <c r="AX2525" s="25"/>
    </row>
    <row r="2526" spans="7:50" ht="12.75">
      <c r="AC2526" s="25"/>
      <c r="AD2526" s="25"/>
      <c r="AE2526" s="25"/>
      <c r="AF2526" s="25"/>
      <c r="AG2526" s="25"/>
      <c r="AH2526" s="25"/>
      <c r="AI2526" s="25"/>
      <c r="AJ2526" s="25"/>
      <c r="AK2526" s="25"/>
      <c r="AL2526" s="25"/>
      <c r="AM2526" s="25"/>
      <c r="AN2526" s="25"/>
      <c r="AO2526" s="25"/>
      <c r="AP2526" s="25"/>
      <c r="AQ2526" s="25"/>
      <c r="AR2526" s="25"/>
      <c r="AS2526" s="25"/>
      <c r="AT2526" s="25"/>
      <c r="AU2526" s="25"/>
      <c r="AV2526" s="25"/>
      <c r="AW2526" s="25"/>
      <c r="AX2526" s="25"/>
    </row>
    <row r="2527" spans="7:50" ht="12.75">
      <c r="AC2527" s="25"/>
      <c r="AD2527" s="25"/>
      <c r="AE2527" s="25"/>
      <c r="AF2527" s="25"/>
      <c r="AG2527" s="25"/>
      <c r="AH2527" s="25"/>
      <c r="AI2527" s="25"/>
      <c r="AJ2527" s="25"/>
      <c r="AK2527" s="25"/>
      <c r="AL2527" s="25"/>
      <c r="AM2527" s="25"/>
      <c r="AN2527" s="25"/>
      <c r="AO2527" s="25"/>
      <c r="AP2527" s="25"/>
      <c r="AQ2527" s="25"/>
      <c r="AR2527" s="25"/>
      <c r="AS2527" s="25"/>
      <c r="AT2527" s="25"/>
      <c r="AU2527" s="25"/>
      <c r="AV2527" s="25"/>
      <c r="AW2527" s="25"/>
      <c r="AX2527" s="25"/>
    </row>
    <row r="2528" spans="7:50" ht="12.75">
      <c r="AC2528" s="25"/>
      <c r="AD2528" s="25"/>
      <c r="AE2528" s="25"/>
      <c r="AF2528" s="25"/>
      <c r="AG2528" s="25"/>
      <c r="AH2528" s="25"/>
      <c r="AI2528" s="25"/>
      <c r="AJ2528" s="25"/>
      <c r="AK2528" s="25"/>
      <c r="AL2528" s="25"/>
      <c r="AM2528" s="25"/>
      <c r="AN2528" s="25"/>
      <c r="AO2528" s="25"/>
      <c r="AP2528" s="25"/>
      <c r="AQ2528" s="25"/>
      <c r="AR2528" s="25"/>
      <c r="AS2528" s="25"/>
      <c r="AT2528" s="25"/>
      <c r="AU2528" s="25"/>
      <c r="AV2528" s="25"/>
      <c r="AW2528" s="25"/>
      <c r="AX2528" s="25"/>
    </row>
    <row r="2529" spans="29:50" ht="12.75">
      <c r="AC2529" s="25"/>
      <c r="AD2529" s="25"/>
      <c r="AE2529" s="25"/>
      <c r="AF2529" s="25"/>
      <c r="AG2529" s="25"/>
      <c r="AH2529" s="25"/>
      <c r="AI2529" s="25"/>
      <c r="AJ2529" s="25"/>
      <c r="AK2529" s="25"/>
      <c r="AL2529" s="25"/>
      <c r="AM2529" s="25"/>
      <c r="AN2529" s="25"/>
      <c r="AO2529" s="25"/>
      <c r="AP2529" s="25"/>
      <c r="AQ2529" s="25"/>
      <c r="AR2529" s="25"/>
      <c r="AS2529" s="25"/>
      <c r="AT2529" s="25"/>
      <c r="AU2529" s="25"/>
      <c r="AV2529" s="25"/>
      <c r="AW2529" s="25"/>
      <c r="AX2529" s="25"/>
    </row>
    <row r="2530" spans="29:50" ht="12.75">
      <c r="AC2530" s="25"/>
      <c r="AD2530" s="25"/>
      <c r="AE2530" s="25"/>
      <c r="AF2530" s="25"/>
      <c r="AG2530" s="25"/>
      <c r="AH2530" s="25"/>
      <c r="AI2530" s="25"/>
      <c r="AJ2530" s="25"/>
      <c r="AK2530" s="25"/>
      <c r="AL2530" s="25"/>
      <c r="AM2530" s="25"/>
      <c r="AN2530" s="25"/>
      <c r="AO2530" s="25"/>
      <c r="AP2530" s="25"/>
      <c r="AQ2530" s="25"/>
      <c r="AR2530" s="25"/>
      <c r="AS2530" s="25"/>
      <c r="AT2530" s="25"/>
      <c r="AU2530" s="25"/>
      <c r="AV2530" s="25"/>
      <c r="AW2530" s="25"/>
      <c r="AX2530" s="25"/>
    </row>
  </sheetData>
  <mergeCells count="97">
    <mergeCell ref="E131:F131"/>
    <mergeCell ref="E108:F108"/>
    <mergeCell ref="E136:F136"/>
    <mergeCell ref="E137:F137"/>
    <mergeCell ref="E138:F138"/>
    <mergeCell ref="E133:F133"/>
    <mergeCell ref="E128:F128"/>
    <mergeCell ref="E130:F130"/>
    <mergeCell ref="E121:F121"/>
    <mergeCell ref="E113:F113"/>
    <mergeCell ref="E135:F135"/>
    <mergeCell ref="E114:F114"/>
    <mergeCell ref="E115:F115"/>
    <mergeCell ref="E116:F116"/>
    <mergeCell ref="E122:F122"/>
    <mergeCell ref="E123:F123"/>
    <mergeCell ref="E156:F156"/>
    <mergeCell ref="C155:D155"/>
    <mergeCell ref="C156:D156"/>
    <mergeCell ref="E157:F157"/>
    <mergeCell ref="E142:F142"/>
    <mergeCell ref="E167:F167"/>
    <mergeCell ref="E31:F31"/>
    <mergeCell ref="C111:D111"/>
    <mergeCell ref="E168:F168"/>
    <mergeCell ref="E148:F148"/>
    <mergeCell ref="E149:F149"/>
    <mergeCell ref="E153:F153"/>
    <mergeCell ref="E155:F155"/>
    <mergeCell ref="E81:F81"/>
    <mergeCell ref="E105:F105"/>
    <mergeCell ref="E107:F107"/>
    <mergeCell ref="E110:F110"/>
    <mergeCell ref="E111:F111"/>
    <mergeCell ref="E117:F117"/>
    <mergeCell ref="E80:F80"/>
    <mergeCell ref="E132:F132"/>
    <mergeCell ref="E169:F169"/>
    <mergeCell ref="E32:F32"/>
    <mergeCell ref="D21:D22"/>
    <mergeCell ref="D23:D24"/>
    <mergeCell ref="E163:F163"/>
    <mergeCell ref="E161:F161"/>
    <mergeCell ref="E143:F143"/>
    <mergeCell ref="E165:F165"/>
    <mergeCell ref="E151:F151"/>
    <mergeCell ref="E152:F152"/>
    <mergeCell ref="E162:F162"/>
    <mergeCell ref="E82:F82"/>
    <mergeCell ref="E73:F73"/>
    <mergeCell ref="E154:F154"/>
    <mergeCell ref="E144:F144"/>
    <mergeCell ref="C167:D167"/>
    <mergeCell ref="E102:F102"/>
    <mergeCell ref="E119:F119"/>
    <mergeCell ref="E125:F125"/>
    <mergeCell ref="E126:F126"/>
    <mergeCell ref="E124:F124"/>
    <mergeCell ref="E118:F118"/>
    <mergeCell ref="E127:F127"/>
    <mergeCell ref="E150:F150"/>
    <mergeCell ref="E55:F55"/>
    <mergeCell ref="E57:F57"/>
    <mergeCell ref="E52:F52"/>
    <mergeCell ref="E53:F53"/>
    <mergeCell ref="E79:F79"/>
    <mergeCell ref="E88:F88"/>
    <mergeCell ref="E89:F89"/>
    <mergeCell ref="E90:F90"/>
    <mergeCell ref="E56:F56"/>
    <mergeCell ref="E94:F94"/>
    <mergeCell ref="E95:F95"/>
    <mergeCell ref="E96:F96"/>
    <mergeCell ref="E97:F97"/>
    <mergeCell ref="E101:F101"/>
    <mergeCell ref="E87:F87"/>
    <mergeCell ref="E35:F35"/>
    <mergeCell ref="E37:F37"/>
    <mergeCell ref="E38:F38"/>
    <mergeCell ref="E39:F39"/>
    <mergeCell ref="E40:F40"/>
    <mergeCell ref="E36:F36"/>
    <mergeCell ref="E41:F41"/>
    <mergeCell ref="E47:F47"/>
    <mergeCell ref="E46:F46"/>
    <mergeCell ref="G75:G76"/>
    <mergeCell ref="E86:F86"/>
    <mergeCell ref="E61:F61"/>
    <mergeCell ref="E49:F49"/>
    <mergeCell ref="E48:F48"/>
    <mergeCell ref="E60:F60"/>
    <mergeCell ref="E65:F65"/>
    <mergeCell ref="E66:F66"/>
    <mergeCell ref="E67:F67"/>
    <mergeCell ref="E62:F62"/>
    <mergeCell ref="E71:F71"/>
    <mergeCell ref="E75:F75"/>
  </mergeCells>
  <phoneticPr fontId="38" type="noConversion"/>
  <conditionalFormatting sqref="E32">
    <cfRule type="expression" dxfId="14" priority="14">
      <formula>$F$33=TRUE</formula>
    </cfRule>
    <cfRule type="expression" dxfId="13" priority="15">
      <formula>IF($F$33=TRUE, "CONFIDENTIAL", "+$D$7")</formula>
    </cfRule>
    <cfRule type="expression" priority="16">
      <formula>IF($C$33=TRUE, "CONFIDENTIAL")</formula>
    </cfRule>
  </conditionalFormatting>
  <conditionalFormatting sqref="E53">
    <cfRule type="expression" dxfId="12" priority="13">
      <formula>$F$54=TRUE</formula>
    </cfRule>
  </conditionalFormatting>
  <conditionalFormatting sqref="E55 E118:F118 E135:E138 E130:F132">
    <cfRule type="containsErrors" dxfId="11" priority="12">
      <formula>ISERROR(E55)</formula>
    </cfRule>
  </conditionalFormatting>
  <conditionalFormatting sqref="E55:F55">
    <cfRule type="expression" dxfId="10" priority="11">
      <formula>$F$54=TRUE</formula>
    </cfRule>
  </conditionalFormatting>
  <conditionalFormatting sqref="E57:F57">
    <cfRule type="containsErrors" dxfId="9" priority="9">
      <formula>ISERROR(E57)</formula>
    </cfRule>
    <cfRule type="expression" dxfId="8" priority="10">
      <formula>$F$54=TRUE</formula>
    </cfRule>
  </conditionalFormatting>
  <conditionalFormatting sqref="E101:F101">
    <cfRule type="containsErrors" dxfId="7" priority="8">
      <formula>ISERROR(E101)</formula>
    </cfRule>
  </conditionalFormatting>
  <conditionalFormatting sqref="E105:F106">
    <cfRule type="containsErrors" dxfId="6" priority="6">
      <formula>ISERROR(E105)</formula>
    </cfRule>
    <cfRule type="cellIs" dxfId="5" priority="7" operator="equal">
      <formula>0</formula>
    </cfRule>
  </conditionalFormatting>
  <conditionalFormatting sqref="E126:F126">
    <cfRule type="containsErrors" dxfId="4" priority="5">
      <formula>ISERROR(E126)</formula>
    </cfRule>
  </conditionalFormatting>
  <conditionalFormatting sqref="E151:F151">
    <cfRule type="cellIs" dxfId="3" priority="4" operator="equal">
      <formula>0</formula>
    </cfRule>
  </conditionalFormatting>
  <conditionalFormatting sqref="E152:F152">
    <cfRule type="containsErrors" dxfId="2" priority="3">
      <formula>ISERROR(E152)</formula>
    </cfRule>
  </conditionalFormatting>
  <conditionalFormatting sqref="E150:F150">
    <cfRule type="containsErrors" dxfId="1" priority="2">
      <formula>ISERROR(E150)</formula>
    </cfRule>
  </conditionalFormatting>
  <conditionalFormatting sqref="E133:F133">
    <cfRule type="containsErrors" dxfId="0" priority="1">
      <formula>ISERROR(E133)</formula>
    </cfRule>
  </conditionalFormatting>
  <dataValidations count="15">
    <dataValidation type="list" allowBlank="1" showInputMessage="1" showErrorMessage="1" sqref="F42:F44">
      <formula1>"5%,10%,15%,20%,25%,30%,35%,40%,45%,50%,55%,60%,65%,70%,75%,80%,85%,90%,95%,100%"</formula1>
    </dataValidation>
    <dataValidation type="list" allowBlank="1" showInputMessage="1" showErrorMessage="1" sqref="E41:F41">
      <formula1>"11A,2A,2B,3A,3B,4A,4B,4C,5A,5B,6A,6B,7,8,Marine,Other"</formula1>
    </dataValidation>
    <dataValidation type="list" allowBlank="1" showInputMessage="1" showErrorMessage="1" sqref="E86">
      <formula1>"Urban, Suburban, Rural"</formula1>
    </dataValidation>
    <dataValidation type="list" allowBlank="1" showInputMessage="1" showErrorMessage="1" sqref="E65:F66 E94:F97 E110:F110 E119:F119 E87:E90 F87 E162 E140:F145 E153:F156 E167:F167 E128:F128 E121:F121 E113:F113">
      <formula1>"Yes, No"</formula1>
    </dataValidation>
    <dataValidation type="list" allowBlank="1" showInputMessage="1" showErrorMessage="1" sqref="E67:F67">
      <formula1>"Passive House, Living Building, Petal, Net Zero, CORE, WELL, Sites, fitwel, LEED Platinum, LEED Gold, LEED Silver, LEED Certified, No"</formula1>
    </dataValidation>
    <dataValidation type="textLength" allowBlank="1" showInputMessage="1" showErrorMessage="1" promptTitle="Text lenght" prompt="500 word max" sqref="E72:F72">
      <formula1>1</formula1>
      <formula2>1500</formula2>
    </dataValidation>
    <dataValidation type="textLength" allowBlank="1" showInputMessage="1" showErrorMessage="1" promptTitle="Text length" prompt="100 word max" sqref="E157:F157 E111:F111">
      <formula1>1</formula1>
      <formula2>600</formula2>
    </dataValidation>
    <dataValidation type="list" allowBlank="1" showInputMessage="1" showErrorMessage="1" sqref="E148:F148">
      <formula1>"Concrete, Steel, Heavy Timber, Wood Frame, Mix, Other"</formula1>
    </dataValidation>
    <dataValidation type="list" allowBlank="1" showInputMessage="1" showErrorMessage="1" sqref="E82:F82">
      <formula1>"0: Owners only were engaged, 1: Non-owner users were engaged, 2: Non-user stakeholders were engaged, 3: Non-stakeholder community members were engaged, 4: Anyone who wanted to be engaged was engaged, 5: Broad community engagement contributed to the design"</formula1>
    </dataValidation>
    <dataValidation type="textLength" allowBlank="1" showInputMessage="1" showErrorMessage="1" promptTitle="Text lenght" prompt="500 word max" sqref="E164:F164">
      <formula1>1</formula1>
      <formula2>2000</formula2>
    </dataValidation>
    <dataValidation type="list" allowBlank="1" showInputMessage="1" showErrorMessage="1" sqref="H47:H48 E46">
      <formula1>$H$46:$H$48</formula1>
    </dataValidation>
    <dataValidation type="custom" errorStyle="warning" showInputMessage="1" showErrorMessage="1" prompt="Must equal 100%" sqref="F45">
      <formula1>SUM(F42:F44)=100%</formula1>
    </dataValidation>
    <dataValidation type="textLength" allowBlank="1" showInputMessage="1" showErrorMessage="1" promptTitle="Text length" prompt="500 word max" sqref="E75:F75 E71:F71 E73:F73">
      <formula1>1</formula1>
      <formula2>3000</formula2>
    </dataValidation>
    <dataValidation allowBlank="1" showInputMessage="1" showErrorMessage="1" promptTitle="500 word max" prompt="(3,000 characters)" sqref="E163:F163"/>
    <dataValidation type="list" allowBlank="1" showInputMessage="1" showErrorMessage="1" sqref="E107:F107">
      <formula1>$D$180:$D$202</formula1>
    </dataValidation>
  </dataValidations>
  <hyperlinks>
    <hyperlink ref="G66" r:id="rId1"/>
    <hyperlink ref="G44" r:id="rId2"/>
    <hyperlink ref="G43" r:id="rId3"/>
    <hyperlink ref="G42" r:id="rId4"/>
    <hyperlink ref="G149" r:id="rId5"/>
    <hyperlink ref="G79" r:id="rId6"/>
    <hyperlink ref="G80:G81" r:id="rId7" display="Walk Score"/>
    <hyperlink ref="G80" r:id="rId8"/>
    <hyperlink ref="G81" r:id="rId9"/>
    <hyperlink ref="D25" r:id="rId10"/>
    <hyperlink ref="G106" r:id="rId11" display="*Optional override with ZeroTool bechmark"/>
    <hyperlink ref="G41" r:id="rId12"/>
  </hyperlinks>
  <pageMargins left="0.7" right="0.7" top="0.75" bottom="0.75" header="0.3" footer="0.3"/>
  <pageSetup scale="59" fitToHeight="0" orientation="portrait" r:id="rId13"/>
  <rowBreaks count="1" manualBreakCount="1">
    <brk id="73" max="16383" man="1"/>
  </rowBreaks>
  <ignoredErrors>
    <ignoredError sqref="I154" formula="1"/>
    <ignoredError sqref="I82 J77 E108" evalError="1"/>
    <ignoredError sqref="E105" unlockedFormula="1"/>
  </ignoredErrors>
  <drawing r:id="rId14"/>
  <legacyDrawing r:id="rId1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16" name="Check Box 8">
              <controlPr locked="0" defaultSize="0" autoFill="0" autoLine="0" autoPict="0" altText="Confidential">
                <anchor moveWithCells="1">
                  <from>
                    <xdr:col>4</xdr:col>
                    <xdr:colOff>9525</xdr:colOff>
                    <xdr:row>31</xdr:row>
                    <xdr:rowOff>114300</xdr:rowOff>
                  </from>
                  <to>
                    <xdr:col>4</xdr:col>
                    <xdr:colOff>428625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7" name="Check Box 16">
              <controlPr locked="0" defaultSize="0" autoFill="0" autoLine="0" autoPict="0">
                <anchor moveWithCells="1">
                  <from>
                    <xdr:col>4</xdr:col>
                    <xdr:colOff>19050</xdr:colOff>
                    <xdr:row>52</xdr:row>
                    <xdr:rowOff>95250</xdr:rowOff>
                  </from>
                  <to>
                    <xdr:col>4</xdr:col>
                    <xdr:colOff>361950</xdr:colOff>
                    <xdr:row>54</xdr:row>
                    <xdr:rowOff>47625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Sheet1!$E$37:$E$76</xm:f>
          </x14:formula1>
          <xm:sqref>E44</xm:sqref>
        </x14:dataValidation>
        <x14:dataValidation type="list" allowBlank="1">
          <x14:formula1>
            <xm:f>Sheet1!$E$37:$E$76</xm:f>
          </x14:formula1>
          <xm:sqref>E42</xm:sqref>
        </x14:dataValidation>
        <x14:dataValidation type="list" allowBlank="1" showInputMessage="1" showErrorMessage="1">
          <x14:formula1>
            <xm:f>Sheet1!$E$37:$E$76</xm:f>
          </x14:formula1>
          <xm:sqref>E43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9:V163"/>
  <sheetViews>
    <sheetView topLeftCell="W19" workbookViewId="0">
      <selection activeCell="AB52" sqref="AB52"/>
    </sheetView>
  </sheetViews>
  <sheetFormatPr defaultRowHeight="15"/>
  <cols>
    <col min="1" max="4" width="8.85546875" style="25" hidden="1" customWidth="1"/>
    <col min="5" max="5" width="26.140625" style="25" hidden="1" customWidth="1"/>
    <col min="6" max="7" width="8.85546875" style="25" hidden="1" customWidth="1"/>
    <col min="8" max="8" width="16.85546875" style="25" hidden="1" customWidth="1"/>
    <col min="9" max="12" width="8.85546875" style="25" hidden="1" customWidth="1"/>
    <col min="13" max="13" width="10.140625" style="25" hidden="1" customWidth="1"/>
    <col min="14" max="14" width="22.42578125" style="25" hidden="1" customWidth="1"/>
    <col min="15" max="15" width="8.85546875" style="25" hidden="1" customWidth="1"/>
    <col min="16" max="16" width="21" style="25" hidden="1" customWidth="1"/>
    <col min="17" max="17" width="8.85546875" style="25" hidden="1" customWidth="1"/>
    <col min="18" max="19" width="10.140625" style="25" hidden="1" customWidth="1"/>
    <col min="20" max="20" width="10.42578125" style="25" hidden="1" customWidth="1"/>
    <col min="21" max="21" width="8.85546875" style="25" hidden="1" customWidth="1"/>
    <col min="22" max="22" width="9.85546875" style="25" hidden="1" customWidth="1"/>
  </cols>
  <sheetData>
    <row r="29" spans="1:22" ht="15.75" thickBot="1"/>
    <row r="30" spans="1:22">
      <c r="A30" s="359" t="s">
        <v>101</v>
      </c>
      <c r="B30" s="360"/>
      <c r="C30" s="361"/>
      <c r="D30" s="101"/>
      <c r="E30" s="310" t="s">
        <v>102</v>
      </c>
      <c r="F30" s="311"/>
      <c r="G30" s="312"/>
      <c r="H30" s="310" t="s">
        <v>103</v>
      </c>
      <c r="I30" s="311"/>
      <c r="J30" s="311"/>
      <c r="K30" s="311"/>
      <c r="L30" s="311"/>
      <c r="M30" s="312"/>
      <c r="N30" s="373" t="s">
        <v>104</v>
      </c>
      <c r="O30" s="374"/>
      <c r="P30" s="379" t="s">
        <v>105</v>
      </c>
      <c r="Q30" s="312"/>
      <c r="R30" s="310" t="s">
        <v>106</v>
      </c>
      <c r="S30" s="311"/>
      <c r="T30" s="311"/>
      <c r="U30" s="311"/>
      <c r="V30" s="312"/>
    </row>
    <row r="31" spans="1:22">
      <c r="A31" s="362"/>
      <c r="B31" s="363"/>
      <c r="C31" s="364"/>
      <c r="D31" s="102"/>
      <c r="E31" s="313"/>
      <c r="F31" s="314"/>
      <c r="G31" s="315"/>
      <c r="H31" s="319" t="s">
        <v>107</v>
      </c>
      <c r="I31" s="320"/>
      <c r="J31" s="320"/>
      <c r="K31" s="320"/>
      <c r="L31" s="320"/>
      <c r="M31" s="321"/>
      <c r="N31" s="375"/>
      <c r="O31" s="376"/>
      <c r="P31" s="380"/>
      <c r="Q31" s="315"/>
      <c r="R31" s="313"/>
      <c r="S31" s="314"/>
      <c r="T31" s="314"/>
      <c r="U31" s="314"/>
      <c r="V31" s="315"/>
    </row>
    <row r="32" spans="1:22">
      <c r="A32" s="362"/>
      <c r="B32" s="363"/>
      <c r="C32" s="364"/>
      <c r="D32" s="102"/>
      <c r="E32" s="313"/>
      <c r="F32" s="314"/>
      <c r="G32" s="315"/>
      <c r="H32" s="319"/>
      <c r="I32" s="320"/>
      <c r="J32" s="320"/>
      <c r="K32" s="320"/>
      <c r="L32" s="320"/>
      <c r="M32" s="321"/>
      <c r="N32" s="375"/>
      <c r="O32" s="376"/>
      <c r="P32" s="380"/>
      <c r="Q32" s="315"/>
      <c r="R32" s="313"/>
      <c r="S32" s="314"/>
      <c r="T32" s="314"/>
      <c r="U32" s="314"/>
      <c r="V32" s="315"/>
    </row>
    <row r="33" spans="1:22" ht="15.75" thickBot="1">
      <c r="A33" s="365"/>
      <c r="B33" s="366"/>
      <c r="C33" s="367"/>
      <c r="D33" s="103"/>
      <c r="E33" s="368"/>
      <c r="F33" s="369"/>
      <c r="G33" s="370"/>
      <c r="H33" s="1"/>
      <c r="I33" s="2">
        <v>0.36</v>
      </c>
      <c r="J33" s="2">
        <v>0.12</v>
      </c>
      <c r="K33" s="2">
        <v>0.16</v>
      </c>
      <c r="L33" s="2">
        <f>J33</f>
        <v>0.12</v>
      </c>
      <c r="M33" s="3"/>
      <c r="N33" s="377"/>
      <c r="O33" s="378"/>
      <c r="P33" s="381"/>
      <c r="Q33" s="370"/>
      <c r="R33" s="316"/>
      <c r="S33" s="317"/>
      <c r="T33" s="317"/>
      <c r="U33" s="317"/>
      <c r="V33" s="318"/>
    </row>
    <row r="34" spans="1:22">
      <c r="A34" s="322" t="s">
        <v>108</v>
      </c>
      <c r="B34" s="325" t="s">
        <v>109</v>
      </c>
      <c r="C34" s="328" t="s">
        <v>110</v>
      </c>
      <c r="D34" s="331" t="s">
        <v>111</v>
      </c>
      <c r="E34" s="334" t="s">
        <v>101</v>
      </c>
      <c r="F34" s="382" t="s">
        <v>112</v>
      </c>
      <c r="G34" s="385" t="s">
        <v>113</v>
      </c>
      <c r="H34" s="388" t="s">
        <v>114</v>
      </c>
      <c r="I34" s="371" t="s">
        <v>115</v>
      </c>
      <c r="J34" s="371" t="s">
        <v>116</v>
      </c>
      <c r="K34" s="371" t="s">
        <v>117</v>
      </c>
      <c r="L34" s="371" t="s">
        <v>118</v>
      </c>
      <c r="M34" s="346" t="s">
        <v>119</v>
      </c>
      <c r="N34" s="349" t="s">
        <v>120</v>
      </c>
      <c r="O34" s="352" t="s">
        <v>121</v>
      </c>
      <c r="P34" s="355" t="s">
        <v>122</v>
      </c>
      <c r="Q34" s="356" t="s">
        <v>123</v>
      </c>
      <c r="R34" s="307" t="s">
        <v>124</v>
      </c>
      <c r="S34" s="337" t="s">
        <v>125</v>
      </c>
      <c r="T34" s="337" t="s">
        <v>126</v>
      </c>
      <c r="U34" s="340" t="s">
        <v>127</v>
      </c>
      <c r="V34" s="343" t="s">
        <v>128</v>
      </c>
    </row>
    <row r="35" spans="1:22">
      <c r="A35" s="323"/>
      <c r="B35" s="326"/>
      <c r="C35" s="329"/>
      <c r="D35" s="332"/>
      <c r="E35" s="335"/>
      <c r="F35" s="383"/>
      <c r="G35" s="386"/>
      <c r="H35" s="389"/>
      <c r="I35" s="338"/>
      <c r="J35" s="338"/>
      <c r="K35" s="338"/>
      <c r="L35" s="338"/>
      <c r="M35" s="347"/>
      <c r="N35" s="350"/>
      <c r="O35" s="353"/>
      <c r="P35" s="350"/>
      <c r="Q35" s="357"/>
      <c r="R35" s="308"/>
      <c r="S35" s="338"/>
      <c r="T35" s="338"/>
      <c r="U35" s="341"/>
      <c r="V35" s="344"/>
    </row>
    <row r="36" spans="1:22" ht="15.75" thickBot="1">
      <c r="A36" s="324"/>
      <c r="B36" s="327"/>
      <c r="C36" s="330"/>
      <c r="D36" s="333"/>
      <c r="E36" s="336"/>
      <c r="F36" s="384"/>
      <c r="G36" s="387"/>
      <c r="H36" s="390"/>
      <c r="I36" s="372"/>
      <c r="J36" s="372"/>
      <c r="K36" s="372"/>
      <c r="L36" s="372"/>
      <c r="M36" s="348"/>
      <c r="N36" s="351"/>
      <c r="O36" s="354"/>
      <c r="P36" s="351"/>
      <c r="Q36" s="358"/>
      <c r="R36" s="309"/>
      <c r="S36" s="339"/>
      <c r="T36" s="339"/>
      <c r="U36" s="342"/>
      <c r="V36" s="345"/>
    </row>
    <row r="37" spans="1:22">
      <c r="A37" s="79">
        <f>IF('Common Application'!$E$42=E37,'Common Application'!$F$42,0)</f>
        <v>0</v>
      </c>
      <c r="B37" s="46">
        <f>IF('Common Application'!$E$43=E37,'Common Application'!$F$43,0)</f>
        <v>0</v>
      </c>
      <c r="C37" s="15">
        <f>IF('Common Application'!$E$44=E37,'Common Application'!$F$44,0)</f>
        <v>0</v>
      </c>
      <c r="D37" s="4">
        <f t="shared" ref="D37:D76" si="0">SUM(A37:C37)</f>
        <v>0</v>
      </c>
      <c r="E37" s="5" t="s">
        <v>129</v>
      </c>
      <c r="F37" s="6">
        <v>77</v>
      </c>
      <c r="G37" s="7">
        <v>1</v>
      </c>
      <c r="H37" s="8" t="s">
        <v>130</v>
      </c>
      <c r="I37" s="9">
        <v>0.7</v>
      </c>
      <c r="J37" s="9">
        <v>0.23</v>
      </c>
      <c r="K37" s="9">
        <v>0.01</v>
      </c>
      <c r="L37" s="9">
        <v>0.06</v>
      </c>
      <c r="M37" s="10">
        <f t="shared" ref="M37:M67" si="1">(F37*I37*$E$79)+(F37*J37*$F$79)+(F37*K37*$G$79)+(F37*L37*$H$79)</f>
        <v>0</v>
      </c>
      <c r="N37" s="11" t="s">
        <v>131</v>
      </c>
      <c r="O37" s="12">
        <v>67</v>
      </c>
      <c r="P37" s="8" t="s">
        <v>130</v>
      </c>
      <c r="Q37" s="10">
        <v>14.6</v>
      </c>
      <c r="R37" s="13">
        <f t="shared" ref="R37:R76" si="2">M37*D37</f>
        <v>0</v>
      </c>
      <c r="S37" s="11">
        <f t="shared" ref="S37:S76" si="3">D37*F37</f>
        <v>0</v>
      </c>
      <c r="T37" s="11">
        <f t="shared" ref="T37:T76" si="4">D37*Q37</f>
        <v>0</v>
      </c>
      <c r="U37" s="11">
        <f t="shared" ref="U37:U76" si="5">O37*D37</f>
        <v>0</v>
      </c>
      <c r="V37" s="14">
        <f t="shared" ref="V37:V76" si="6">D37*G37</f>
        <v>0</v>
      </c>
    </row>
    <row r="38" spans="1:22">
      <c r="A38" s="79">
        <f>IF('Common Application'!$E$42=E38,'Common Application'!$F$42,0)</f>
        <v>0</v>
      </c>
      <c r="B38" s="46">
        <f>IF('Common Application'!$E$43=E38,'Common Application'!$F$43,0)</f>
        <v>0</v>
      </c>
      <c r="C38" s="15">
        <f>IF('Common Application'!$E$44=E38,'Common Application'!$F$44,0)</f>
        <v>0</v>
      </c>
      <c r="D38" s="16">
        <f t="shared" si="0"/>
        <v>0</v>
      </c>
      <c r="E38" s="5" t="s">
        <v>132</v>
      </c>
      <c r="F38" s="17">
        <v>52</v>
      </c>
      <c r="G38" s="10">
        <v>1.2</v>
      </c>
      <c r="H38" s="8" t="s">
        <v>133</v>
      </c>
      <c r="I38" s="9">
        <v>0.56999999999999995</v>
      </c>
      <c r="J38" s="9">
        <v>0.28000000000000003</v>
      </c>
      <c r="K38" s="9">
        <v>0.01</v>
      </c>
      <c r="L38" s="9">
        <v>0.13</v>
      </c>
      <c r="M38" s="10">
        <f t="shared" si="1"/>
        <v>0</v>
      </c>
      <c r="N38" s="11" t="s">
        <v>131</v>
      </c>
      <c r="O38" s="12">
        <v>67</v>
      </c>
      <c r="P38" s="8" t="s">
        <v>134</v>
      </c>
      <c r="Q38" s="10">
        <v>25.7</v>
      </c>
      <c r="R38" s="13">
        <f t="shared" si="2"/>
        <v>0</v>
      </c>
      <c r="S38" s="11">
        <f t="shared" si="3"/>
        <v>0</v>
      </c>
      <c r="T38" s="11">
        <f t="shared" si="4"/>
        <v>0</v>
      </c>
      <c r="U38" s="11">
        <f t="shared" si="5"/>
        <v>0</v>
      </c>
      <c r="V38" s="14">
        <f t="shared" si="6"/>
        <v>0</v>
      </c>
    </row>
    <row r="39" spans="1:22">
      <c r="A39" s="79">
        <f>IF('Common Application'!$E$42=E39,'Common Application'!$F$42,0)</f>
        <v>0</v>
      </c>
      <c r="B39" s="46">
        <f>IF('Common Application'!$E$43=E39,'Common Application'!$F$43,0)</f>
        <v>0</v>
      </c>
      <c r="C39" s="15">
        <f>IF('Common Application'!$E$44=E39,'Common Application'!$F$44,0)</f>
        <v>0</v>
      </c>
      <c r="D39" s="16">
        <f t="shared" si="0"/>
        <v>0</v>
      </c>
      <c r="E39" s="5" t="s">
        <v>135</v>
      </c>
      <c r="F39" s="17">
        <v>120</v>
      </c>
      <c r="G39" s="10">
        <v>1.2</v>
      </c>
      <c r="H39" s="8" t="s">
        <v>136</v>
      </c>
      <c r="I39" s="9">
        <v>0.54</v>
      </c>
      <c r="J39" s="9">
        <v>0.35</v>
      </c>
      <c r="K39" s="9">
        <v>0.03</v>
      </c>
      <c r="L39" s="9">
        <v>0</v>
      </c>
      <c r="M39" s="10">
        <f t="shared" si="1"/>
        <v>0</v>
      </c>
      <c r="N39" s="11" t="s">
        <v>137</v>
      </c>
      <c r="O39" s="12">
        <v>96</v>
      </c>
      <c r="P39" s="8" t="s">
        <v>136</v>
      </c>
      <c r="Q39" s="10">
        <v>14.6</v>
      </c>
      <c r="R39" s="13">
        <f t="shared" si="2"/>
        <v>0</v>
      </c>
      <c r="S39" s="11">
        <f t="shared" si="3"/>
        <v>0</v>
      </c>
      <c r="T39" s="11">
        <f t="shared" si="4"/>
        <v>0</v>
      </c>
      <c r="U39" s="11">
        <f t="shared" si="5"/>
        <v>0</v>
      </c>
      <c r="V39" s="14">
        <f t="shared" si="6"/>
        <v>0</v>
      </c>
    </row>
    <row r="40" spans="1:22">
      <c r="A40" s="79">
        <f>IF('Common Application'!$E$42=E40,'Common Application'!$F$42,0)</f>
        <v>0</v>
      </c>
      <c r="B40" s="46">
        <f>IF('Common Application'!$E$43=E40,'Common Application'!$F$43,0)</f>
        <v>0</v>
      </c>
      <c r="C40" s="15">
        <f>IF('Common Application'!$E$44=E40,'Common Application'!$F$44,0)</f>
        <v>0</v>
      </c>
      <c r="D40" s="16">
        <f t="shared" si="0"/>
        <v>0</v>
      </c>
      <c r="E40" s="5" t="s">
        <v>138</v>
      </c>
      <c r="F40" s="17">
        <v>66</v>
      </c>
      <c r="G40" s="10">
        <v>1.1000000000000001</v>
      </c>
      <c r="H40" s="8" t="s">
        <v>133</v>
      </c>
      <c r="I40" s="9">
        <v>0.56999999999999995</v>
      </c>
      <c r="J40" s="9">
        <v>0.28000000000000003</v>
      </c>
      <c r="K40" s="9">
        <v>0.01</v>
      </c>
      <c r="L40" s="9">
        <v>0.13</v>
      </c>
      <c r="M40" s="10">
        <f t="shared" si="1"/>
        <v>0</v>
      </c>
      <c r="N40" s="11" t="s">
        <v>131</v>
      </c>
      <c r="O40" s="12">
        <v>67</v>
      </c>
      <c r="P40" s="8" t="s">
        <v>134</v>
      </c>
      <c r="Q40" s="10">
        <v>25.7</v>
      </c>
      <c r="R40" s="13">
        <f t="shared" si="2"/>
        <v>0</v>
      </c>
      <c r="S40" s="11">
        <f t="shared" si="3"/>
        <v>0</v>
      </c>
      <c r="T40" s="11">
        <f t="shared" si="4"/>
        <v>0</v>
      </c>
      <c r="U40" s="11">
        <f t="shared" si="5"/>
        <v>0</v>
      </c>
      <c r="V40" s="14">
        <f t="shared" si="6"/>
        <v>0</v>
      </c>
    </row>
    <row r="41" spans="1:22">
      <c r="A41" s="79">
        <f>IF('Common Application'!$E$42=E41,'Common Application'!$F$42,0)</f>
        <v>0</v>
      </c>
      <c r="B41" s="46">
        <f>IF('Common Application'!$E$43=E41,'Common Application'!$F$43,0)</f>
        <v>0</v>
      </c>
      <c r="C41" s="15">
        <f>IF('Common Application'!$E$44=E41,'Common Application'!$F$44,0)</f>
        <v>0</v>
      </c>
      <c r="D41" s="16">
        <f t="shared" si="0"/>
        <v>0</v>
      </c>
      <c r="E41" s="5" t="s">
        <v>139</v>
      </c>
      <c r="F41" s="17">
        <v>118</v>
      </c>
      <c r="G41" s="10">
        <v>1.2</v>
      </c>
      <c r="H41" s="8" t="s">
        <v>130</v>
      </c>
      <c r="I41" s="9">
        <v>0.7</v>
      </c>
      <c r="J41" s="9">
        <v>0.23</v>
      </c>
      <c r="K41" s="9">
        <v>0.01</v>
      </c>
      <c r="L41" s="9">
        <v>0.06</v>
      </c>
      <c r="M41" s="10">
        <f t="shared" si="1"/>
        <v>0</v>
      </c>
      <c r="N41" s="11" t="s">
        <v>131</v>
      </c>
      <c r="O41" s="12">
        <v>67</v>
      </c>
      <c r="P41" s="8" t="s">
        <v>130</v>
      </c>
      <c r="Q41" s="10">
        <v>14.6</v>
      </c>
      <c r="R41" s="13">
        <f t="shared" si="2"/>
        <v>0</v>
      </c>
      <c r="S41" s="11">
        <f t="shared" si="3"/>
        <v>0</v>
      </c>
      <c r="T41" s="11">
        <f t="shared" si="4"/>
        <v>0</v>
      </c>
      <c r="U41" s="11">
        <f t="shared" si="5"/>
        <v>0</v>
      </c>
      <c r="V41" s="14">
        <f t="shared" si="6"/>
        <v>0</v>
      </c>
    </row>
    <row r="42" spans="1:22">
      <c r="A42" s="79">
        <f>IF('Common Application'!$E$42=E42,'Common Application'!$F$42,0)</f>
        <v>0</v>
      </c>
      <c r="B42" s="46">
        <f>IF('Common Application'!$E$43=E42,'Common Application'!$F$43,0)</f>
        <v>0</v>
      </c>
      <c r="C42" s="15">
        <f>IF('Common Application'!$E$44=E42,'Common Application'!$F$44,0)</f>
        <v>0</v>
      </c>
      <c r="D42" s="16">
        <f t="shared" si="0"/>
        <v>0</v>
      </c>
      <c r="E42" s="5" t="s">
        <v>140</v>
      </c>
      <c r="F42" s="17">
        <v>75</v>
      </c>
      <c r="G42" s="10">
        <v>1.2</v>
      </c>
      <c r="H42" s="8" t="s">
        <v>136</v>
      </c>
      <c r="I42" s="9">
        <v>0.54</v>
      </c>
      <c r="J42" s="9">
        <v>0.35</v>
      </c>
      <c r="K42" s="9">
        <v>0.03</v>
      </c>
      <c r="L42" s="9">
        <v>0</v>
      </c>
      <c r="M42" s="10">
        <f t="shared" si="1"/>
        <v>0</v>
      </c>
      <c r="N42" s="11" t="s">
        <v>137</v>
      </c>
      <c r="O42" s="12">
        <v>96</v>
      </c>
      <c r="P42" s="8" t="s">
        <v>136</v>
      </c>
      <c r="Q42" s="10">
        <v>14.6</v>
      </c>
      <c r="R42" s="13">
        <f t="shared" si="2"/>
        <v>0</v>
      </c>
      <c r="S42" s="11">
        <f t="shared" si="3"/>
        <v>0</v>
      </c>
      <c r="T42" s="11">
        <f t="shared" si="4"/>
        <v>0</v>
      </c>
      <c r="U42" s="11">
        <f t="shared" si="5"/>
        <v>0</v>
      </c>
      <c r="V42" s="14">
        <f t="shared" si="6"/>
        <v>0</v>
      </c>
    </row>
    <row r="43" spans="1:22">
      <c r="A43" s="79">
        <f>IF('Common Application'!$E$42=E43,'Common Application'!$F$42,0)</f>
        <v>0</v>
      </c>
      <c r="B43" s="46">
        <f>IF('Common Application'!$E$43=E43,'Common Application'!$F$43,0)</f>
        <v>0</v>
      </c>
      <c r="C43" s="15">
        <f>IF('Common Application'!$E$44=E43,'Common Application'!$F$44,0)</f>
        <v>0</v>
      </c>
      <c r="D43" s="16">
        <f t="shared" si="0"/>
        <v>0</v>
      </c>
      <c r="E43" s="5" t="s">
        <v>141</v>
      </c>
      <c r="F43" s="17">
        <v>76</v>
      </c>
      <c r="G43" s="10">
        <v>1.2</v>
      </c>
      <c r="H43" s="8" t="s">
        <v>136</v>
      </c>
      <c r="I43" s="9">
        <v>0.54</v>
      </c>
      <c r="J43" s="9">
        <v>0.35</v>
      </c>
      <c r="K43" s="9">
        <v>0.03</v>
      </c>
      <c r="L43" s="9">
        <v>0</v>
      </c>
      <c r="M43" s="10">
        <f t="shared" si="1"/>
        <v>0</v>
      </c>
      <c r="N43" s="11" t="s">
        <v>137</v>
      </c>
      <c r="O43" s="12">
        <v>96</v>
      </c>
      <c r="P43" s="8" t="s">
        <v>136</v>
      </c>
      <c r="Q43" s="10">
        <v>14.6</v>
      </c>
      <c r="R43" s="13">
        <f t="shared" si="2"/>
        <v>0</v>
      </c>
      <c r="S43" s="11">
        <f t="shared" si="3"/>
        <v>0</v>
      </c>
      <c r="T43" s="11">
        <f t="shared" si="4"/>
        <v>0</v>
      </c>
      <c r="U43" s="11">
        <f t="shared" si="5"/>
        <v>0</v>
      </c>
      <c r="V43" s="14">
        <f t="shared" si="6"/>
        <v>0</v>
      </c>
    </row>
    <row r="44" spans="1:22">
      <c r="A44" s="79">
        <f>IF('Common Application'!$E$42=E44,'Common Application'!$F$42,0)</f>
        <v>0</v>
      </c>
      <c r="B44" s="46">
        <f>IF('Common Application'!$E$43=E44,'Common Application'!$F$43,0)</f>
        <v>0</v>
      </c>
      <c r="C44" s="15">
        <f>IF('Common Application'!$E$44=E44,'Common Application'!$F$44,0)</f>
        <v>0</v>
      </c>
      <c r="D44" s="16">
        <f t="shared" si="0"/>
        <v>0</v>
      </c>
      <c r="E44" s="5" t="s">
        <v>142</v>
      </c>
      <c r="F44" s="17">
        <v>75</v>
      </c>
      <c r="G44" s="10">
        <v>1.2</v>
      </c>
      <c r="H44" s="8" t="s">
        <v>136</v>
      </c>
      <c r="I44" s="9">
        <v>0.54</v>
      </c>
      <c r="J44" s="9">
        <v>0.35</v>
      </c>
      <c r="K44" s="9">
        <v>0.03</v>
      </c>
      <c r="L44" s="9">
        <v>0</v>
      </c>
      <c r="M44" s="10">
        <f t="shared" si="1"/>
        <v>0</v>
      </c>
      <c r="N44" s="11" t="s">
        <v>137</v>
      </c>
      <c r="O44" s="12">
        <v>96</v>
      </c>
      <c r="P44" s="8" t="s">
        <v>136</v>
      </c>
      <c r="Q44" s="10">
        <v>14.6</v>
      </c>
      <c r="R44" s="13">
        <f t="shared" si="2"/>
        <v>0</v>
      </c>
      <c r="S44" s="11">
        <f t="shared" si="3"/>
        <v>0</v>
      </c>
      <c r="T44" s="11">
        <f t="shared" si="4"/>
        <v>0</v>
      </c>
      <c r="U44" s="11">
        <f t="shared" si="5"/>
        <v>0</v>
      </c>
      <c r="V44" s="14">
        <f t="shared" si="6"/>
        <v>0</v>
      </c>
    </row>
    <row r="45" spans="1:22">
      <c r="A45" s="79">
        <f>IF('Common Application'!$E$42=E45,'Common Application'!$F$42,0)</f>
        <v>0</v>
      </c>
      <c r="B45" s="46">
        <f>IF('Common Application'!$E$43=E45,'Common Application'!$F$43,0)</f>
        <v>0</v>
      </c>
      <c r="C45" s="15">
        <f>IF('Common Application'!$E$44=E45,'Common Application'!$F$44,0)</f>
        <v>0</v>
      </c>
      <c r="D45" s="16">
        <f t="shared" si="0"/>
        <v>0</v>
      </c>
      <c r="E45" s="5" t="s">
        <v>143</v>
      </c>
      <c r="F45" s="17">
        <v>534</v>
      </c>
      <c r="G45" s="10">
        <v>1.5</v>
      </c>
      <c r="H45" s="8" t="s">
        <v>144</v>
      </c>
      <c r="I45" s="9">
        <v>0.54</v>
      </c>
      <c r="J45" s="9">
        <v>0.44</v>
      </c>
      <c r="K45" s="9">
        <v>0</v>
      </c>
      <c r="L45" s="9">
        <v>0</v>
      </c>
      <c r="M45" s="10">
        <f t="shared" si="1"/>
        <v>0</v>
      </c>
      <c r="N45" s="11" t="s">
        <v>131</v>
      </c>
      <c r="O45" s="12">
        <v>67</v>
      </c>
      <c r="P45" s="8" t="s">
        <v>145</v>
      </c>
      <c r="Q45" s="10">
        <v>215</v>
      </c>
      <c r="R45" s="13">
        <f t="shared" si="2"/>
        <v>0</v>
      </c>
      <c r="S45" s="11">
        <f t="shared" si="3"/>
        <v>0</v>
      </c>
      <c r="T45" s="11">
        <f t="shared" si="4"/>
        <v>0</v>
      </c>
      <c r="U45" s="11">
        <f t="shared" si="5"/>
        <v>0</v>
      </c>
      <c r="V45" s="14">
        <f t="shared" si="6"/>
        <v>0</v>
      </c>
    </row>
    <row r="46" spans="1:22">
      <c r="A46" s="79">
        <f>IF('Common Application'!$E$42=E46,'Common Application'!$F$42,0)</f>
        <v>0</v>
      </c>
      <c r="B46" s="46">
        <f>IF('Common Application'!$E$43=E46,'Common Application'!$F$43,0)</f>
        <v>0</v>
      </c>
      <c r="C46" s="15">
        <f>IF('Common Application'!$E$44=E46,'Common Application'!$F$44,0)</f>
        <v>0</v>
      </c>
      <c r="D46" s="16">
        <f t="shared" si="0"/>
        <v>0</v>
      </c>
      <c r="E46" s="5" t="s">
        <v>146</v>
      </c>
      <c r="F46" s="17">
        <v>213</v>
      </c>
      <c r="G46" s="10">
        <v>1.5</v>
      </c>
      <c r="H46" s="8" t="s">
        <v>147</v>
      </c>
      <c r="I46" s="9">
        <v>0.79</v>
      </c>
      <c r="J46" s="9">
        <v>0.21</v>
      </c>
      <c r="K46" s="9">
        <v>0</v>
      </c>
      <c r="L46" s="9">
        <v>0</v>
      </c>
      <c r="M46" s="10">
        <f t="shared" si="1"/>
        <v>0</v>
      </c>
      <c r="N46" s="11" t="s">
        <v>131</v>
      </c>
      <c r="O46" s="12">
        <v>67</v>
      </c>
      <c r="P46" s="8" t="s">
        <v>148</v>
      </c>
      <c r="Q46" s="10">
        <v>23.7</v>
      </c>
      <c r="R46" s="13">
        <f t="shared" si="2"/>
        <v>0</v>
      </c>
      <c r="S46" s="11">
        <f t="shared" si="3"/>
        <v>0</v>
      </c>
      <c r="T46" s="11">
        <f t="shared" si="4"/>
        <v>0</v>
      </c>
      <c r="U46" s="11">
        <f t="shared" si="5"/>
        <v>0</v>
      </c>
      <c r="V46" s="14">
        <f t="shared" si="6"/>
        <v>0</v>
      </c>
    </row>
    <row r="47" spans="1:22">
      <c r="A47" s="79">
        <f>IF('Common Application'!$E$42=E47,'Common Application'!$F$42,0)</f>
        <v>0</v>
      </c>
      <c r="B47" s="46">
        <f>IF('Common Application'!$E$43=E47,'Common Application'!$F$43,0)</f>
        <v>0</v>
      </c>
      <c r="C47" s="15">
        <f>IF('Common Application'!$E$44=E47,'Common Application'!$F$44,0)</f>
        <v>0</v>
      </c>
      <c r="D47" s="16">
        <f t="shared" si="0"/>
        <v>0</v>
      </c>
      <c r="E47" s="5" t="s">
        <v>149</v>
      </c>
      <c r="F47" s="17">
        <v>302</v>
      </c>
      <c r="G47" s="10">
        <v>1.5</v>
      </c>
      <c r="H47" s="8" t="s">
        <v>144</v>
      </c>
      <c r="I47" s="9">
        <v>0.54</v>
      </c>
      <c r="J47" s="9">
        <v>0.44</v>
      </c>
      <c r="K47" s="9">
        <v>0</v>
      </c>
      <c r="L47" s="9">
        <v>0</v>
      </c>
      <c r="M47" s="10">
        <f t="shared" si="1"/>
        <v>0</v>
      </c>
      <c r="N47" s="11" t="s">
        <v>131</v>
      </c>
      <c r="O47" s="12">
        <v>67</v>
      </c>
      <c r="P47" s="8" t="s">
        <v>145</v>
      </c>
      <c r="Q47" s="10">
        <v>215</v>
      </c>
      <c r="R47" s="13">
        <f t="shared" si="2"/>
        <v>0</v>
      </c>
      <c r="S47" s="11">
        <f t="shared" si="3"/>
        <v>0</v>
      </c>
      <c r="T47" s="11">
        <f t="shared" si="4"/>
        <v>0</v>
      </c>
      <c r="U47" s="11">
        <f t="shared" si="5"/>
        <v>0</v>
      </c>
      <c r="V47" s="14">
        <f t="shared" si="6"/>
        <v>0</v>
      </c>
    </row>
    <row r="48" spans="1:22">
      <c r="A48" s="79">
        <f>IF('Common Application'!$E$42=E48,'Common Application'!$F$42,0)</f>
        <v>0</v>
      </c>
      <c r="B48" s="46">
        <f>IF('Common Application'!$E$43=E48,'Common Application'!$F$43,0)</f>
        <v>0</v>
      </c>
      <c r="C48" s="15">
        <f>IF('Common Application'!$E$44=E48,'Common Application'!$F$44,0)</f>
        <v>0</v>
      </c>
      <c r="D48" s="16">
        <f t="shared" si="0"/>
        <v>0</v>
      </c>
      <c r="E48" s="5" t="s">
        <v>150</v>
      </c>
      <c r="F48" s="17">
        <v>225</v>
      </c>
      <c r="G48" s="10">
        <v>1.5</v>
      </c>
      <c r="H48" s="8" t="s">
        <v>147</v>
      </c>
      <c r="I48" s="9">
        <v>0.79</v>
      </c>
      <c r="J48" s="9">
        <v>0.21</v>
      </c>
      <c r="K48" s="9">
        <v>0</v>
      </c>
      <c r="L48" s="9">
        <v>0</v>
      </c>
      <c r="M48" s="10">
        <f t="shared" si="1"/>
        <v>0</v>
      </c>
      <c r="N48" s="11" t="s">
        <v>131</v>
      </c>
      <c r="O48" s="12">
        <v>67</v>
      </c>
      <c r="P48" s="8" t="s">
        <v>151</v>
      </c>
      <c r="Q48" s="10">
        <v>23.7</v>
      </c>
      <c r="R48" s="13">
        <f t="shared" si="2"/>
        <v>0</v>
      </c>
      <c r="S48" s="11">
        <f t="shared" si="3"/>
        <v>0</v>
      </c>
      <c r="T48" s="11">
        <f t="shared" si="4"/>
        <v>0</v>
      </c>
      <c r="U48" s="11">
        <f t="shared" si="5"/>
        <v>0</v>
      </c>
      <c r="V48" s="14">
        <f t="shared" si="6"/>
        <v>0</v>
      </c>
    </row>
    <row r="49" spans="1:22">
      <c r="A49" s="79">
        <f>IF('Common Application'!$E$42=E49,'Common Application'!$F$42,0)</f>
        <v>0</v>
      </c>
      <c r="B49" s="46">
        <f>IF('Common Application'!$E$43=E49,'Common Application'!$F$43,0)</f>
        <v>0</v>
      </c>
      <c r="C49" s="15">
        <f>IF('Common Application'!$E$44=E49,'Common Application'!$F$44,0)</f>
        <v>0</v>
      </c>
      <c r="D49" s="16">
        <f t="shared" si="0"/>
        <v>0</v>
      </c>
      <c r="E49" s="5" t="s">
        <v>152</v>
      </c>
      <c r="F49" s="17">
        <v>351</v>
      </c>
      <c r="G49" s="10">
        <v>1.5</v>
      </c>
      <c r="H49" s="8" t="s">
        <v>144</v>
      </c>
      <c r="I49" s="9">
        <v>0.54</v>
      </c>
      <c r="J49" s="9">
        <v>0.44</v>
      </c>
      <c r="K49" s="9">
        <v>0</v>
      </c>
      <c r="L49" s="9">
        <v>0</v>
      </c>
      <c r="M49" s="10">
        <f t="shared" si="1"/>
        <v>0</v>
      </c>
      <c r="N49" s="11" t="s">
        <v>131</v>
      </c>
      <c r="O49" s="12">
        <v>67</v>
      </c>
      <c r="P49" s="8" t="s">
        <v>145</v>
      </c>
      <c r="Q49" s="10">
        <v>215</v>
      </c>
      <c r="R49" s="13">
        <f t="shared" si="2"/>
        <v>0</v>
      </c>
      <c r="S49" s="11">
        <f t="shared" si="3"/>
        <v>0</v>
      </c>
      <c r="T49" s="11">
        <f t="shared" si="4"/>
        <v>0</v>
      </c>
      <c r="U49" s="11">
        <f t="shared" si="5"/>
        <v>0</v>
      </c>
      <c r="V49" s="14">
        <f t="shared" si="6"/>
        <v>0</v>
      </c>
    </row>
    <row r="50" spans="1:22">
      <c r="A50" s="79">
        <f>IF('Common Application'!$E$42=E50,'Common Application'!$F$42,0)</f>
        <v>0</v>
      </c>
      <c r="B50" s="46">
        <f>IF('Common Application'!$E$43=E50,'Common Application'!$F$43,0)</f>
        <v>0</v>
      </c>
      <c r="C50" s="15">
        <f>IF('Common Application'!$E$44=E50,'Common Application'!$F$44,0)</f>
        <v>0</v>
      </c>
      <c r="D50" s="16">
        <f t="shared" si="0"/>
        <v>0</v>
      </c>
      <c r="E50" s="5" t="s">
        <v>153</v>
      </c>
      <c r="F50" s="17">
        <v>370</v>
      </c>
      <c r="G50" s="10">
        <v>1.4</v>
      </c>
      <c r="H50" s="8" t="s">
        <v>154</v>
      </c>
      <c r="I50" s="9">
        <v>0.51</v>
      </c>
      <c r="J50" s="9">
        <v>0.37</v>
      </c>
      <c r="K50" s="9">
        <v>0.03</v>
      </c>
      <c r="L50" s="9">
        <v>0.09</v>
      </c>
      <c r="M50" s="10">
        <f t="shared" si="1"/>
        <v>0</v>
      </c>
      <c r="N50" s="11" t="s">
        <v>137</v>
      </c>
      <c r="O50" s="12">
        <v>96</v>
      </c>
      <c r="P50" s="8" t="s">
        <v>154</v>
      </c>
      <c r="Q50" s="10">
        <v>49.6</v>
      </c>
      <c r="R50" s="13">
        <f t="shared" si="2"/>
        <v>0</v>
      </c>
      <c r="S50" s="11">
        <f t="shared" si="3"/>
        <v>0</v>
      </c>
      <c r="T50" s="11">
        <f t="shared" si="4"/>
        <v>0</v>
      </c>
      <c r="U50" s="11">
        <f t="shared" si="5"/>
        <v>0</v>
      </c>
      <c r="V50" s="14">
        <f t="shared" si="6"/>
        <v>0</v>
      </c>
    </row>
    <row r="51" spans="1:22">
      <c r="A51" s="79">
        <f>IF('Common Application'!$E$42=E51,'Common Application'!$F$42,0)</f>
        <v>0</v>
      </c>
      <c r="B51" s="46">
        <f>IF('Common Application'!$E$43=E51,'Common Application'!$F$43,0)</f>
        <v>0</v>
      </c>
      <c r="C51" s="15">
        <f>IF('Common Application'!$E$44=E51,'Common Application'!$F$44,0)</f>
        <v>0</v>
      </c>
      <c r="D51" s="16">
        <f t="shared" si="0"/>
        <v>0</v>
      </c>
      <c r="E51" s="5" t="s">
        <v>155</v>
      </c>
      <c r="F51" s="17">
        <v>104</v>
      </c>
      <c r="G51" s="10">
        <v>1.3</v>
      </c>
      <c r="H51" s="8" t="s">
        <v>156</v>
      </c>
      <c r="I51" s="9">
        <v>0.56999999999999995</v>
      </c>
      <c r="J51" s="9">
        <v>0.28000000000000003</v>
      </c>
      <c r="K51" s="9">
        <v>0.01</v>
      </c>
      <c r="L51" s="9">
        <v>0.13</v>
      </c>
      <c r="M51" s="10">
        <f t="shared" si="1"/>
        <v>0</v>
      </c>
      <c r="N51" s="21" t="s">
        <v>157</v>
      </c>
      <c r="O51" s="12">
        <v>92</v>
      </c>
      <c r="P51" s="8" t="s">
        <v>134</v>
      </c>
      <c r="Q51" s="10">
        <v>25.7</v>
      </c>
      <c r="R51" s="13">
        <f t="shared" si="2"/>
        <v>0</v>
      </c>
      <c r="S51" s="11">
        <f t="shared" si="3"/>
        <v>0</v>
      </c>
      <c r="T51" s="11">
        <f t="shared" si="4"/>
        <v>0</v>
      </c>
      <c r="U51" s="11">
        <f t="shared" si="5"/>
        <v>0</v>
      </c>
      <c r="V51" s="14">
        <f t="shared" si="6"/>
        <v>0</v>
      </c>
    </row>
    <row r="52" spans="1:22">
      <c r="A52" s="79">
        <f>IF('Common Application'!$E$42=E52,'Common Application'!$F$42,0)</f>
        <v>0</v>
      </c>
      <c r="B52" s="46">
        <f>IF('Common Application'!$E$43=E52,'Common Application'!$F$43,0)</f>
        <v>0</v>
      </c>
      <c r="C52" s="15">
        <f>IF('Common Application'!$E$44=E52,'Common Application'!$F$44,0)</f>
        <v>0</v>
      </c>
      <c r="D52" s="16">
        <f t="shared" si="0"/>
        <v>0</v>
      </c>
      <c r="E52" s="5" t="s">
        <v>158</v>
      </c>
      <c r="F52" s="17">
        <v>94</v>
      </c>
      <c r="G52" s="10">
        <v>1</v>
      </c>
      <c r="H52" s="8" t="s">
        <v>159</v>
      </c>
      <c r="I52" s="9">
        <v>0.54</v>
      </c>
      <c r="J52" s="9">
        <v>0.39</v>
      </c>
      <c r="K52" s="9">
        <v>0.01</v>
      </c>
      <c r="L52" s="9">
        <v>0</v>
      </c>
      <c r="M52" s="10">
        <f t="shared" si="1"/>
        <v>0</v>
      </c>
      <c r="N52" s="21" t="s">
        <v>159</v>
      </c>
      <c r="O52" s="12">
        <v>57</v>
      </c>
      <c r="P52" s="8" t="s">
        <v>159</v>
      </c>
      <c r="Q52" s="10">
        <v>41.7</v>
      </c>
      <c r="R52" s="13">
        <f t="shared" si="2"/>
        <v>0</v>
      </c>
      <c r="S52" s="11">
        <f t="shared" si="3"/>
        <v>0</v>
      </c>
      <c r="T52" s="11">
        <f t="shared" si="4"/>
        <v>0</v>
      </c>
      <c r="U52" s="11">
        <f t="shared" si="5"/>
        <v>0</v>
      </c>
      <c r="V52" s="14">
        <f t="shared" si="6"/>
        <v>0</v>
      </c>
    </row>
    <row r="53" spans="1:22">
      <c r="A53" s="79">
        <f>IF('Common Application'!$E$42=E53,'Common Application'!$F$42,0)</f>
        <v>0</v>
      </c>
      <c r="B53" s="46">
        <f>IF('Common Application'!$E$43=E53,'Common Application'!$F$43,0)</f>
        <v>0</v>
      </c>
      <c r="C53" s="15">
        <f>IF('Common Application'!$E$44=E53,'Common Application'!$F$44,0)</f>
        <v>0</v>
      </c>
      <c r="D53" s="16">
        <f t="shared" si="0"/>
        <v>0</v>
      </c>
      <c r="E53" s="5" t="s">
        <v>160</v>
      </c>
      <c r="F53" s="17">
        <v>89</v>
      </c>
      <c r="G53" s="10">
        <v>1</v>
      </c>
      <c r="H53" s="8" t="s">
        <v>159</v>
      </c>
      <c r="I53" s="9">
        <v>0.54</v>
      </c>
      <c r="J53" s="9">
        <v>0.39</v>
      </c>
      <c r="K53" s="9">
        <v>0.01</v>
      </c>
      <c r="L53" s="9">
        <v>0</v>
      </c>
      <c r="M53" s="10">
        <f t="shared" si="1"/>
        <v>0</v>
      </c>
      <c r="N53" s="21" t="s">
        <v>159</v>
      </c>
      <c r="O53" s="12">
        <v>57</v>
      </c>
      <c r="P53" s="8" t="s">
        <v>159</v>
      </c>
      <c r="Q53" s="10">
        <v>41.7</v>
      </c>
      <c r="R53" s="13">
        <f t="shared" si="2"/>
        <v>0</v>
      </c>
      <c r="S53" s="11">
        <f t="shared" si="3"/>
        <v>0</v>
      </c>
      <c r="T53" s="11">
        <f t="shared" si="4"/>
        <v>0</v>
      </c>
      <c r="U53" s="11">
        <f t="shared" si="5"/>
        <v>0</v>
      </c>
      <c r="V53" s="14">
        <f t="shared" si="6"/>
        <v>0</v>
      </c>
    </row>
    <row r="54" spans="1:22">
      <c r="A54" s="79">
        <f>IF('Common Application'!$E$42=E54,'Common Application'!$F$42,0)</f>
        <v>0</v>
      </c>
      <c r="B54" s="46">
        <f>IF('Common Application'!$E$43=E54,'Common Application'!$F$43,0)</f>
        <v>0</v>
      </c>
      <c r="C54" s="15">
        <f>IF('Common Application'!$E$44=E54,'Common Application'!$F$44,0)</f>
        <v>0</v>
      </c>
      <c r="D54" s="16">
        <f t="shared" si="0"/>
        <v>0</v>
      </c>
      <c r="E54" s="5" t="s">
        <v>161</v>
      </c>
      <c r="F54" s="17">
        <v>227</v>
      </c>
      <c r="G54" s="10">
        <v>1.2</v>
      </c>
      <c r="H54" s="8" t="s">
        <v>154</v>
      </c>
      <c r="I54" s="9">
        <v>0.51</v>
      </c>
      <c r="J54" s="9">
        <v>0.37</v>
      </c>
      <c r="K54" s="9">
        <v>0.03</v>
      </c>
      <c r="L54" s="9">
        <v>0.09</v>
      </c>
      <c r="M54" s="10">
        <f t="shared" si="1"/>
        <v>0</v>
      </c>
      <c r="N54" s="11" t="s">
        <v>162</v>
      </c>
      <c r="O54" s="12">
        <v>75</v>
      </c>
      <c r="P54" s="8" t="s">
        <v>154</v>
      </c>
      <c r="Q54" s="10">
        <v>49.6</v>
      </c>
      <c r="R54" s="13">
        <f t="shared" si="2"/>
        <v>0</v>
      </c>
      <c r="S54" s="11">
        <f t="shared" si="3"/>
        <v>0</v>
      </c>
      <c r="T54" s="11">
        <f t="shared" si="4"/>
        <v>0</v>
      </c>
      <c r="U54" s="11">
        <f t="shared" si="5"/>
        <v>0</v>
      </c>
      <c r="V54" s="14">
        <f t="shared" si="6"/>
        <v>0</v>
      </c>
    </row>
    <row r="55" spans="1:22">
      <c r="A55" s="79">
        <f>IF('Common Application'!$E$42=E55,'Common Application'!$F$42,0)</f>
        <v>0</v>
      </c>
      <c r="B55" s="46">
        <f>IF('Common Application'!$E$43=E55,'Common Application'!$F$43,0)</f>
        <v>0</v>
      </c>
      <c r="C55" s="15">
        <f>IF('Common Application'!$E$44=E55,'Common Application'!$F$44,0)</f>
        <v>0</v>
      </c>
      <c r="D55" s="16">
        <f t="shared" si="0"/>
        <v>0</v>
      </c>
      <c r="E55" s="5" t="s">
        <v>163</v>
      </c>
      <c r="F55" s="17">
        <v>59</v>
      </c>
      <c r="G55" s="10">
        <v>1</v>
      </c>
      <c r="H55" s="8" t="s">
        <v>164</v>
      </c>
      <c r="I55" s="9">
        <v>0.51</v>
      </c>
      <c r="J55" s="9">
        <v>0.37</v>
      </c>
      <c r="K55" s="9">
        <v>0.03</v>
      </c>
      <c r="L55" s="9">
        <v>0.09</v>
      </c>
      <c r="M55" s="10">
        <f t="shared" si="1"/>
        <v>0</v>
      </c>
      <c r="N55" s="11" t="s">
        <v>162</v>
      </c>
      <c r="O55" s="12">
        <v>75</v>
      </c>
      <c r="P55" s="8" t="s">
        <v>165</v>
      </c>
      <c r="Q55" s="10">
        <v>15.6</v>
      </c>
      <c r="R55" s="13">
        <f t="shared" si="2"/>
        <v>0</v>
      </c>
      <c r="S55" s="11">
        <f t="shared" si="3"/>
        <v>0</v>
      </c>
      <c r="T55" s="11">
        <f t="shared" si="4"/>
        <v>0</v>
      </c>
      <c r="U55" s="11">
        <f t="shared" si="5"/>
        <v>0</v>
      </c>
      <c r="V55" s="14">
        <f t="shared" si="6"/>
        <v>0</v>
      </c>
    </row>
    <row r="56" spans="1:22">
      <c r="A56" s="79">
        <f>IF('Common Application'!$E$42=E56,'Common Application'!$F$42,0)</f>
        <v>0</v>
      </c>
      <c r="B56" s="46">
        <f>IF('Common Application'!$E$43=E56,'Common Application'!$F$43,0)</f>
        <v>0</v>
      </c>
      <c r="C56" s="15">
        <f>IF('Common Application'!$E$44=E56,'Common Application'!$F$44,0)</f>
        <v>0</v>
      </c>
      <c r="D56" s="16">
        <f t="shared" si="0"/>
        <v>0</v>
      </c>
      <c r="E56" s="5" t="s">
        <v>166</v>
      </c>
      <c r="F56" s="17">
        <v>73</v>
      </c>
      <c r="G56" s="10">
        <v>1.2</v>
      </c>
      <c r="H56" s="8" t="s">
        <v>165</v>
      </c>
      <c r="I56" s="9">
        <v>0.67</v>
      </c>
      <c r="J56" s="9">
        <v>0.27</v>
      </c>
      <c r="K56" s="9">
        <v>0</v>
      </c>
      <c r="L56" s="9">
        <v>0</v>
      </c>
      <c r="M56" s="10">
        <f t="shared" si="1"/>
        <v>0</v>
      </c>
      <c r="N56" s="11" t="s">
        <v>162</v>
      </c>
      <c r="O56" s="12">
        <v>76</v>
      </c>
      <c r="P56" s="8" t="s">
        <v>165</v>
      </c>
      <c r="Q56" s="10">
        <v>15.6</v>
      </c>
      <c r="R56" s="13">
        <f t="shared" si="2"/>
        <v>0</v>
      </c>
      <c r="S56" s="11">
        <f t="shared" si="3"/>
        <v>0</v>
      </c>
      <c r="T56" s="11">
        <f t="shared" si="4"/>
        <v>0</v>
      </c>
      <c r="U56" s="11">
        <f t="shared" si="5"/>
        <v>0</v>
      </c>
      <c r="V56" s="14">
        <f t="shared" si="6"/>
        <v>0</v>
      </c>
    </row>
    <row r="57" spans="1:22">
      <c r="A57" s="79">
        <f>IF('Common Application'!$E$42=E57,'Common Application'!$F$42,0)</f>
        <v>0</v>
      </c>
      <c r="B57" s="46">
        <f>IF('Common Application'!$E$43=E57,'Common Application'!$F$43,0)</f>
        <v>0</v>
      </c>
      <c r="C57" s="15">
        <f>IF('Common Application'!$E$44=E57,'Common Application'!$F$44,0)</f>
        <v>0</v>
      </c>
      <c r="D57" s="16">
        <f t="shared" si="0"/>
        <v>0</v>
      </c>
      <c r="E57" s="5" t="s">
        <v>167</v>
      </c>
      <c r="F57" s="17">
        <v>52</v>
      </c>
      <c r="G57" s="10">
        <v>1.2</v>
      </c>
      <c r="H57" s="8" t="s">
        <v>156</v>
      </c>
      <c r="I57" s="9">
        <v>0.56999999999999995</v>
      </c>
      <c r="J57" s="9">
        <v>0.28000000000000003</v>
      </c>
      <c r="K57" s="9">
        <v>0.01</v>
      </c>
      <c r="L57" s="9">
        <v>0.13</v>
      </c>
      <c r="M57" s="10">
        <f t="shared" si="1"/>
        <v>0</v>
      </c>
      <c r="N57" s="21" t="s">
        <v>168</v>
      </c>
      <c r="O57" s="12">
        <v>50</v>
      </c>
      <c r="P57" s="8" t="s">
        <v>134</v>
      </c>
      <c r="Q57" s="10">
        <v>25.7</v>
      </c>
      <c r="R57" s="13">
        <f t="shared" si="2"/>
        <v>0</v>
      </c>
      <c r="S57" s="11">
        <f t="shared" si="3"/>
        <v>0</v>
      </c>
      <c r="T57" s="11">
        <f t="shared" si="4"/>
        <v>0</v>
      </c>
      <c r="U57" s="11">
        <f t="shared" si="5"/>
        <v>0</v>
      </c>
      <c r="V57" s="14">
        <f t="shared" si="6"/>
        <v>0</v>
      </c>
    </row>
    <row r="58" spans="1:22">
      <c r="A58" s="79">
        <f>IF('Common Application'!$E$42=E58,'Common Application'!$F$42,0)</f>
        <v>0</v>
      </c>
      <c r="B58" s="46">
        <f>IF('Common Application'!$E$43=E58,'Common Application'!$F$43,0)</f>
        <v>0</v>
      </c>
      <c r="C58" s="15">
        <f>IF('Common Application'!$E$44=E58,'Common Application'!$F$44,0)</f>
        <v>0</v>
      </c>
      <c r="D58" s="16">
        <f t="shared" si="0"/>
        <v>0</v>
      </c>
      <c r="E58" s="5" t="s">
        <v>169</v>
      </c>
      <c r="F58" s="17">
        <v>95</v>
      </c>
      <c r="G58" s="10">
        <v>1.6</v>
      </c>
      <c r="H58" s="8" t="s">
        <v>156</v>
      </c>
      <c r="I58" s="9">
        <v>0.56999999999999995</v>
      </c>
      <c r="J58" s="9">
        <v>0.28000000000000003</v>
      </c>
      <c r="K58" s="9">
        <v>0.01</v>
      </c>
      <c r="L58" s="9">
        <v>0.13</v>
      </c>
      <c r="M58" s="10">
        <f t="shared" si="1"/>
        <v>0</v>
      </c>
      <c r="N58" s="21" t="s">
        <v>157</v>
      </c>
      <c r="O58" s="12">
        <v>92</v>
      </c>
      <c r="P58" s="8" t="s">
        <v>134</v>
      </c>
      <c r="Q58" s="10">
        <v>25.7</v>
      </c>
      <c r="R58" s="13">
        <f t="shared" si="2"/>
        <v>0</v>
      </c>
      <c r="S58" s="11">
        <f t="shared" si="3"/>
        <v>0</v>
      </c>
      <c r="T58" s="11">
        <f t="shared" si="4"/>
        <v>0</v>
      </c>
      <c r="U58" s="11">
        <f t="shared" si="5"/>
        <v>0</v>
      </c>
      <c r="V58" s="14">
        <f t="shared" si="6"/>
        <v>0</v>
      </c>
    </row>
    <row r="59" spans="1:22">
      <c r="A59" s="79">
        <f>IF('Common Application'!$E$42=E59,'Common Application'!$F$42,0)</f>
        <v>0</v>
      </c>
      <c r="B59" s="46">
        <f>IF('Common Application'!$E$43=E59,'Common Application'!$F$43,0)</f>
        <v>0</v>
      </c>
      <c r="C59" s="15">
        <f>IF('Common Application'!$E$44=E59,'Common Application'!$F$44,0)</f>
        <v>0</v>
      </c>
      <c r="D59" s="16">
        <f t="shared" si="0"/>
        <v>0</v>
      </c>
      <c r="E59" s="5" t="s">
        <v>170</v>
      </c>
      <c r="F59" s="17">
        <v>95</v>
      </c>
      <c r="G59" s="10">
        <v>1.6</v>
      </c>
      <c r="H59" s="8" t="s">
        <v>156</v>
      </c>
      <c r="I59" s="9">
        <v>0.56999999999999995</v>
      </c>
      <c r="J59" s="9">
        <v>0.28000000000000003</v>
      </c>
      <c r="K59" s="9">
        <v>0.01</v>
      </c>
      <c r="L59" s="9">
        <v>0.13</v>
      </c>
      <c r="M59" s="10">
        <f t="shared" si="1"/>
        <v>0</v>
      </c>
      <c r="N59" s="21" t="s">
        <v>157</v>
      </c>
      <c r="O59" s="12">
        <v>92</v>
      </c>
      <c r="P59" s="8" t="s">
        <v>134</v>
      </c>
      <c r="Q59" s="10">
        <v>25.7</v>
      </c>
      <c r="R59" s="13">
        <f t="shared" si="2"/>
        <v>0</v>
      </c>
      <c r="S59" s="11">
        <f t="shared" si="3"/>
        <v>0</v>
      </c>
      <c r="T59" s="11">
        <f t="shared" si="4"/>
        <v>0</v>
      </c>
      <c r="U59" s="11">
        <f t="shared" si="5"/>
        <v>0</v>
      </c>
      <c r="V59" s="14">
        <f t="shared" si="6"/>
        <v>0</v>
      </c>
    </row>
    <row r="60" spans="1:22">
      <c r="A60" s="79">
        <f>IF('Common Application'!$E$42=E60,'Common Application'!$F$42,0)</f>
        <v>0</v>
      </c>
      <c r="B60" s="46">
        <f>IF('Common Application'!$E$43=E60,'Common Application'!$F$43,0)</f>
        <v>0</v>
      </c>
      <c r="C60" s="15">
        <f>IF('Common Application'!$E$44=E60,'Common Application'!$F$44,0)</f>
        <v>0</v>
      </c>
      <c r="D60" s="16">
        <f t="shared" si="0"/>
        <v>0</v>
      </c>
      <c r="E60" s="5" t="s">
        <v>130</v>
      </c>
      <c r="F60" s="17">
        <v>90</v>
      </c>
      <c r="G60" s="10">
        <v>1</v>
      </c>
      <c r="H60" s="8" t="s">
        <v>130</v>
      </c>
      <c r="I60" s="9">
        <v>0.7</v>
      </c>
      <c r="J60" s="9">
        <v>0.23</v>
      </c>
      <c r="K60" s="9">
        <v>0.01</v>
      </c>
      <c r="L60" s="9">
        <v>0.06</v>
      </c>
      <c r="M60" s="10">
        <f t="shared" si="1"/>
        <v>0</v>
      </c>
      <c r="N60" s="11" t="s">
        <v>131</v>
      </c>
      <c r="O60" s="12">
        <v>67</v>
      </c>
      <c r="P60" s="8" t="s">
        <v>130</v>
      </c>
      <c r="Q60" s="10">
        <v>14.6</v>
      </c>
      <c r="R60" s="13">
        <f t="shared" si="2"/>
        <v>0</v>
      </c>
      <c r="S60" s="11">
        <f t="shared" si="3"/>
        <v>0</v>
      </c>
      <c r="T60" s="11">
        <f t="shared" si="4"/>
        <v>0</v>
      </c>
      <c r="U60" s="11">
        <f t="shared" si="5"/>
        <v>0</v>
      </c>
      <c r="V60" s="14">
        <f t="shared" si="6"/>
        <v>0</v>
      </c>
    </row>
    <row r="61" spans="1:22">
      <c r="A61" s="79">
        <f>IF('Common Application'!$E$42=E61,'Common Application'!$F$42,0)</f>
        <v>0</v>
      </c>
      <c r="B61" s="46">
        <f>IF('Common Application'!$E$43=E61,'Common Application'!$F$43,0)</f>
        <v>0</v>
      </c>
      <c r="C61" s="15">
        <f>IF('Common Application'!$E$44=E61,'Common Application'!$F$44,0)</f>
        <v>0</v>
      </c>
      <c r="D61" s="16">
        <f t="shared" si="0"/>
        <v>0</v>
      </c>
      <c r="E61" s="5" t="s">
        <v>171</v>
      </c>
      <c r="F61" s="17">
        <v>95</v>
      </c>
      <c r="G61" s="10">
        <v>1.6</v>
      </c>
      <c r="H61" s="8" t="s">
        <v>156</v>
      </c>
      <c r="I61" s="9">
        <v>0.56999999999999995</v>
      </c>
      <c r="J61" s="9">
        <v>0.28000000000000003</v>
      </c>
      <c r="K61" s="9">
        <v>0.01</v>
      </c>
      <c r="L61" s="9">
        <v>0.13</v>
      </c>
      <c r="M61" s="10">
        <f t="shared" si="1"/>
        <v>0</v>
      </c>
      <c r="N61" s="21" t="s">
        <v>157</v>
      </c>
      <c r="O61" s="12">
        <v>92</v>
      </c>
      <c r="P61" s="8" t="s">
        <v>134</v>
      </c>
      <c r="Q61" s="10">
        <v>25.7</v>
      </c>
      <c r="R61" s="13">
        <f t="shared" si="2"/>
        <v>0</v>
      </c>
      <c r="S61" s="11">
        <f t="shared" si="3"/>
        <v>0</v>
      </c>
      <c r="T61" s="11">
        <f t="shared" si="4"/>
        <v>0</v>
      </c>
      <c r="U61" s="11">
        <f t="shared" si="5"/>
        <v>0</v>
      </c>
      <c r="V61" s="14">
        <f t="shared" si="6"/>
        <v>0</v>
      </c>
    </row>
    <row r="62" spans="1:22">
      <c r="A62" s="79">
        <f>IF('Common Application'!$E$42=E62,'Common Application'!$F$42,0)</f>
        <v>0</v>
      </c>
      <c r="B62" s="46">
        <f>IF('Common Application'!$E$43=E62,'Common Application'!$F$43,0)</f>
        <v>0</v>
      </c>
      <c r="C62" s="15">
        <f>IF('Common Application'!$E$44=E62,'Common Application'!$F$44,0)</f>
        <v>0</v>
      </c>
      <c r="D62" s="16">
        <f t="shared" si="0"/>
        <v>0</v>
      </c>
      <c r="E62" s="5" t="s">
        <v>134</v>
      </c>
      <c r="F62" s="17">
        <v>66</v>
      </c>
      <c r="G62" s="10">
        <v>1.1000000000000001</v>
      </c>
      <c r="H62" s="8" t="s">
        <v>156</v>
      </c>
      <c r="I62" s="9">
        <v>0.56999999999999995</v>
      </c>
      <c r="J62" s="9">
        <v>0.28000000000000003</v>
      </c>
      <c r="K62" s="9">
        <v>0.01</v>
      </c>
      <c r="L62" s="9">
        <v>0.13</v>
      </c>
      <c r="M62" s="10">
        <f t="shared" si="1"/>
        <v>0</v>
      </c>
      <c r="N62" s="21" t="s">
        <v>168</v>
      </c>
      <c r="O62" s="12">
        <v>50</v>
      </c>
      <c r="P62" s="8" t="s">
        <v>134</v>
      </c>
      <c r="Q62" s="10">
        <v>25.7</v>
      </c>
      <c r="R62" s="13">
        <f t="shared" si="2"/>
        <v>0</v>
      </c>
      <c r="S62" s="11">
        <f t="shared" si="3"/>
        <v>0</v>
      </c>
      <c r="T62" s="11">
        <f t="shared" si="4"/>
        <v>0</v>
      </c>
      <c r="U62" s="11">
        <f t="shared" si="5"/>
        <v>0</v>
      </c>
      <c r="V62" s="14">
        <f t="shared" si="6"/>
        <v>0</v>
      </c>
    </row>
    <row r="63" spans="1:22">
      <c r="A63" s="79">
        <f>IF('Common Application'!$E$42=E63,'Common Application'!$F$42,0)</f>
        <v>0</v>
      </c>
      <c r="B63" s="46">
        <f>IF('Common Application'!$E$43=E63,'Common Application'!$F$43,0)</f>
        <v>0</v>
      </c>
      <c r="C63" s="15">
        <f>IF('Common Application'!$E$44=E63,'Common Application'!$F$44,0)</f>
        <v>0</v>
      </c>
      <c r="D63" s="16">
        <f t="shared" si="0"/>
        <v>0</v>
      </c>
      <c r="E63" s="5" t="s">
        <v>172</v>
      </c>
      <c r="F63" s="17">
        <v>90</v>
      </c>
      <c r="G63" s="10">
        <v>1</v>
      </c>
      <c r="H63" s="8" t="s">
        <v>173</v>
      </c>
      <c r="I63" s="9">
        <v>0.55000000000000004</v>
      </c>
      <c r="J63" s="9">
        <v>0.31</v>
      </c>
      <c r="K63" s="9">
        <v>0.02</v>
      </c>
      <c r="L63" s="9">
        <v>0</v>
      </c>
      <c r="M63" s="10">
        <f t="shared" si="1"/>
        <v>0</v>
      </c>
      <c r="N63" s="21" t="s">
        <v>168</v>
      </c>
      <c r="O63" s="12">
        <v>50</v>
      </c>
      <c r="P63" s="8" t="s">
        <v>174</v>
      </c>
      <c r="Q63" s="10">
        <v>42.1</v>
      </c>
      <c r="R63" s="13">
        <f t="shared" si="2"/>
        <v>0</v>
      </c>
      <c r="S63" s="11">
        <f t="shared" si="3"/>
        <v>0</v>
      </c>
      <c r="T63" s="11">
        <f t="shared" si="4"/>
        <v>0</v>
      </c>
      <c r="U63" s="11">
        <f t="shared" si="5"/>
        <v>0</v>
      </c>
      <c r="V63" s="14">
        <f t="shared" si="6"/>
        <v>0</v>
      </c>
    </row>
    <row r="64" spans="1:22">
      <c r="A64" s="79">
        <f>IF('Common Application'!$E$42=E64,'Common Application'!$F$42,0)</f>
        <v>0</v>
      </c>
      <c r="B64" s="46">
        <f>IF('Common Application'!$E$43=E64,'Common Application'!$F$43,0)</f>
        <v>0</v>
      </c>
      <c r="C64" s="15">
        <f>IF('Common Application'!$E$44=E64,'Common Application'!$F$44,0)</f>
        <v>0</v>
      </c>
      <c r="D64" s="16">
        <f t="shared" si="0"/>
        <v>0</v>
      </c>
      <c r="E64" s="5" t="s">
        <v>175</v>
      </c>
      <c r="F64" s="17">
        <v>66</v>
      </c>
      <c r="G64" s="10">
        <v>1.1000000000000001</v>
      </c>
      <c r="H64" s="8" t="s">
        <v>156</v>
      </c>
      <c r="I64" s="9">
        <v>0.56999999999999995</v>
      </c>
      <c r="J64" s="9">
        <v>0.28000000000000003</v>
      </c>
      <c r="K64" s="9">
        <v>0.01</v>
      </c>
      <c r="L64" s="9">
        <v>0.13</v>
      </c>
      <c r="M64" s="10">
        <f t="shared" si="1"/>
        <v>0</v>
      </c>
      <c r="N64" s="21" t="s">
        <v>168</v>
      </c>
      <c r="O64" s="12">
        <v>50</v>
      </c>
      <c r="P64" s="8" t="s">
        <v>134</v>
      </c>
      <c r="Q64" s="10">
        <v>25.7</v>
      </c>
      <c r="R64" s="13">
        <f t="shared" si="2"/>
        <v>0</v>
      </c>
      <c r="S64" s="11">
        <f t="shared" si="3"/>
        <v>0</v>
      </c>
      <c r="T64" s="11">
        <f t="shared" si="4"/>
        <v>0</v>
      </c>
      <c r="U64" s="11">
        <f t="shared" si="5"/>
        <v>0</v>
      </c>
      <c r="V64" s="14">
        <f t="shared" si="6"/>
        <v>0</v>
      </c>
    </row>
    <row r="65" spans="1:22">
      <c r="A65" s="79">
        <f>IF('Common Application'!$E$42=E65,'Common Application'!$F$42,0)</f>
        <v>0</v>
      </c>
      <c r="B65" s="46">
        <f>IF('Common Application'!$E$43=E65,'Common Application'!$F$43,0)</f>
        <v>0</v>
      </c>
      <c r="C65" s="15">
        <f>IF('Common Application'!$E$44=E65,'Common Application'!$F$44,0)</f>
        <v>0</v>
      </c>
      <c r="D65" s="16">
        <f t="shared" si="0"/>
        <v>0</v>
      </c>
      <c r="E65" s="5" t="s">
        <v>176</v>
      </c>
      <c r="F65" s="17">
        <v>46</v>
      </c>
      <c r="G65" s="10">
        <v>1.3</v>
      </c>
      <c r="H65" s="8" t="s">
        <v>177</v>
      </c>
      <c r="I65" s="9">
        <v>0.47</v>
      </c>
      <c r="J65" s="9">
        <v>0.5</v>
      </c>
      <c r="K65" s="9">
        <v>0.03</v>
      </c>
      <c r="L65" s="9">
        <v>0</v>
      </c>
      <c r="M65" s="10">
        <f t="shared" si="1"/>
        <v>0</v>
      </c>
      <c r="N65" s="21" t="s">
        <v>157</v>
      </c>
      <c r="O65" s="12">
        <v>92</v>
      </c>
      <c r="P65" s="8" t="s">
        <v>178</v>
      </c>
      <c r="Q65" s="10">
        <v>7.3</v>
      </c>
      <c r="R65" s="13">
        <f t="shared" si="2"/>
        <v>0</v>
      </c>
      <c r="S65" s="11">
        <f t="shared" si="3"/>
        <v>0</v>
      </c>
      <c r="T65" s="11">
        <f t="shared" si="4"/>
        <v>0</v>
      </c>
      <c r="U65" s="11">
        <f t="shared" si="5"/>
        <v>0</v>
      </c>
      <c r="V65" s="14">
        <f t="shared" si="6"/>
        <v>0</v>
      </c>
    </row>
    <row r="66" spans="1:22">
      <c r="A66" s="79">
        <f>IF('Common Application'!$E$42=E66,'Common Application'!$F$42,0)</f>
        <v>0</v>
      </c>
      <c r="B66" s="46">
        <f>IF('Common Application'!$E$43=E66,'Common Application'!$F$43,0)</f>
        <v>0</v>
      </c>
      <c r="C66" s="15">
        <f>IF('Common Application'!$E$44=E66,'Common Application'!$F$44,0)</f>
        <v>0</v>
      </c>
      <c r="D66" s="16">
        <f t="shared" si="0"/>
        <v>0</v>
      </c>
      <c r="E66" s="5" t="s">
        <v>179</v>
      </c>
      <c r="F66" s="17">
        <v>124</v>
      </c>
      <c r="G66" s="10">
        <v>1</v>
      </c>
      <c r="H66" s="8" t="s">
        <v>180</v>
      </c>
      <c r="I66" s="9">
        <v>0.6</v>
      </c>
      <c r="J66" s="9">
        <v>0.35</v>
      </c>
      <c r="K66" s="9">
        <v>0.05</v>
      </c>
      <c r="L66" s="9">
        <v>0</v>
      </c>
      <c r="M66" s="10">
        <f t="shared" si="1"/>
        <v>0</v>
      </c>
      <c r="N66" s="21" t="s">
        <v>159</v>
      </c>
      <c r="O66" s="12">
        <v>57</v>
      </c>
      <c r="P66" s="8" t="s">
        <v>181</v>
      </c>
      <c r="Q66" s="10">
        <v>60.2</v>
      </c>
      <c r="R66" s="13">
        <f t="shared" si="2"/>
        <v>0</v>
      </c>
      <c r="S66" s="11">
        <f t="shared" si="3"/>
        <v>0</v>
      </c>
      <c r="T66" s="11">
        <f t="shared" si="4"/>
        <v>0</v>
      </c>
      <c r="U66" s="11">
        <f t="shared" si="5"/>
        <v>0</v>
      </c>
      <c r="V66" s="14">
        <f t="shared" si="6"/>
        <v>0</v>
      </c>
    </row>
    <row r="67" spans="1:22">
      <c r="A67" s="79">
        <f>IF('Common Application'!$E$42=E67,'Common Application'!$F$42,0)</f>
        <v>0</v>
      </c>
      <c r="B67" s="46">
        <f>IF('Common Application'!$E$43=E67,'Common Application'!$F$43,0)</f>
        <v>0</v>
      </c>
      <c r="C67" s="15">
        <f>IF('Common Application'!$E$44=E67,'Common Application'!$F$44,0)</f>
        <v>0</v>
      </c>
      <c r="D67" s="16">
        <f t="shared" si="0"/>
        <v>0</v>
      </c>
      <c r="E67" s="5" t="s">
        <v>182</v>
      </c>
      <c r="F67" s="17">
        <v>79</v>
      </c>
      <c r="G67" s="10">
        <v>0.7</v>
      </c>
      <c r="H67" s="8" t="s">
        <v>180</v>
      </c>
      <c r="I67" s="9">
        <v>0.6</v>
      </c>
      <c r="J67" s="9">
        <v>0.35</v>
      </c>
      <c r="K67" s="9">
        <v>0.05</v>
      </c>
      <c r="L67" s="9">
        <v>0</v>
      </c>
      <c r="M67" s="10">
        <f t="shared" si="1"/>
        <v>0</v>
      </c>
      <c r="N67" s="21" t="s">
        <v>183</v>
      </c>
      <c r="O67" s="82">
        <v>56</v>
      </c>
      <c r="P67" s="8" t="s">
        <v>184</v>
      </c>
      <c r="Q67" s="10">
        <v>42</v>
      </c>
      <c r="R67" s="13">
        <f t="shared" si="2"/>
        <v>0</v>
      </c>
      <c r="S67" s="11">
        <f t="shared" si="3"/>
        <v>0</v>
      </c>
      <c r="T67" s="11">
        <f t="shared" si="4"/>
        <v>0</v>
      </c>
      <c r="U67" s="11">
        <f t="shared" si="5"/>
        <v>0</v>
      </c>
      <c r="V67" s="14">
        <f t="shared" si="6"/>
        <v>0</v>
      </c>
    </row>
    <row r="68" spans="1:22">
      <c r="A68" s="83">
        <f>IF('Common Application'!$E$42=E68,'Common Application'!$F$42,0)</f>
        <v>0</v>
      </c>
      <c r="B68" s="84">
        <f>IF('Common Application'!$E$43=E68,'Common Application'!$F$43,0)</f>
        <v>0</v>
      </c>
      <c r="C68" s="85">
        <f>IF('Common Application'!$E$44=E68,'Common Application'!$F$44,0)</f>
        <v>0</v>
      </c>
      <c r="D68" s="86">
        <f t="shared" si="0"/>
        <v>0</v>
      </c>
      <c r="E68" s="87" t="s">
        <v>214</v>
      </c>
      <c r="F68" s="88">
        <v>37.5</v>
      </c>
      <c r="G68" s="89">
        <v>0.7</v>
      </c>
      <c r="H68" s="90" t="s">
        <v>215</v>
      </c>
      <c r="I68" s="91"/>
      <c r="J68" s="91"/>
      <c r="K68" s="91"/>
      <c r="L68" s="91"/>
      <c r="M68" s="89"/>
      <c r="N68" s="92" t="s">
        <v>216</v>
      </c>
      <c r="O68" s="93">
        <v>55</v>
      </c>
      <c r="P68" s="92" t="s">
        <v>216</v>
      </c>
      <c r="Q68" s="89"/>
      <c r="R68" s="94">
        <f t="shared" si="2"/>
        <v>0</v>
      </c>
      <c r="S68" s="95">
        <f t="shared" si="3"/>
        <v>0</v>
      </c>
      <c r="T68" s="95">
        <f t="shared" si="4"/>
        <v>0</v>
      </c>
      <c r="U68" s="95">
        <f t="shared" si="5"/>
        <v>0</v>
      </c>
      <c r="V68" s="96">
        <f t="shared" si="6"/>
        <v>0</v>
      </c>
    </row>
    <row r="69" spans="1:22">
      <c r="A69" s="79">
        <f>IF('Common Application'!$E$42=E69,'Common Application'!$F$42,0)</f>
        <v>0</v>
      </c>
      <c r="B69" s="46">
        <f>IF('Common Application'!$E$43=E69,'Common Application'!$F$43,0)</f>
        <v>0</v>
      </c>
      <c r="C69" s="15">
        <f>IF('Common Application'!$E$44=E69,'Common Application'!$F$44,0)</f>
        <v>0</v>
      </c>
      <c r="D69" s="16">
        <f t="shared" si="0"/>
        <v>0</v>
      </c>
      <c r="E69" s="5" t="s">
        <v>185</v>
      </c>
      <c r="F69" s="17">
        <v>47</v>
      </c>
      <c r="G69" s="10">
        <v>1.5</v>
      </c>
      <c r="H69" s="8" t="s">
        <v>186</v>
      </c>
      <c r="I69" s="9">
        <v>0.77</v>
      </c>
      <c r="J69" s="9">
        <v>0.2</v>
      </c>
      <c r="K69" s="9">
        <v>0.02</v>
      </c>
      <c r="L69" s="9">
        <v>0</v>
      </c>
      <c r="M69" s="10">
        <f t="shared" ref="M69:M76" si="7">(F69*I69*$E$79)+(F69*J69*$F$79)+(F69*K69*$G$79)+(F69*L69*$H$79)</f>
        <v>0</v>
      </c>
      <c r="N69" s="11" t="s">
        <v>131</v>
      </c>
      <c r="O69" s="12">
        <v>67</v>
      </c>
      <c r="P69" s="8" t="s">
        <v>187</v>
      </c>
      <c r="Q69" s="10">
        <v>8</v>
      </c>
      <c r="R69" s="13">
        <f t="shared" si="2"/>
        <v>0</v>
      </c>
      <c r="S69" s="11">
        <f t="shared" si="3"/>
        <v>0</v>
      </c>
      <c r="T69" s="11">
        <f t="shared" si="4"/>
        <v>0</v>
      </c>
      <c r="U69" s="11">
        <f t="shared" si="5"/>
        <v>0</v>
      </c>
      <c r="V69" s="14">
        <f t="shared" si="6"/>
        <v>0</v>
      </c>
    </row>
    <row r="70" spans="1:22">
      <c r="A70" s="79">
        <f>IF('Common Application'!$E$42=E70,'Common Application'!$F$42,0)</f>
        <v>0</v>
      </c>
      <c r="B70" s="46">
        <f>IF('Common Application'!$E$43=E70,'Common Application'!$F$43,0)</f>
        <v>0</v>
      </c>
      <c r="C70" s="15">
        <f>IF('Common Application'!$E$44=E70,'Common Application'!$F$44,0)</f>
        <v>0</v>
      </c>
      <c r="D70" s="16">
        <f t="shared" si="0"/>
        <v>0</v>
      </c>
      <c r="E70" s="5" t="s">
        <v>188</v>
      </c>
      <c r="F70" s="17">
        <v>192</v>
      </c>
      <c r="G70" s="10">
        <v>1.5</v>
      </c>
      <c r="H70" s="8" t="s">
        <v>186</v>
      </c>
      <c r="I70" s="9">
        <v>0.77</v>
      </c>
      <c r="J70" s="9">
        <v>0.2</v>
      </c>
      <c r="K70" s="9">
        <v>0.02</v>
      </c>
      <c r="L70" s="9">
        <v>0</v>
      </c>
      <c r="M70" s="10">
        <f t="shared" si="7"/>
        <v>0</v>
      </c>
      <c r="N70" s="11" t="s">
        <v>131</v>
      </c>
      <c r="O70" s="12">
        <v>67</v>
      </c>
      <c r="P70" s="8" t="s">
        <v>187</v>
      </c>
      <c r="Q70" s="10">
        <v>8</v>
      </c>
      <c r="R70" s="13">
        <f t="shared" si="2"/>
        <v>0</v>
      </c>
      <c r="S70" s="11">
        <f t="shared" si="3"/>
        <v>0</v>
      </c>
      <c r="T70" s="11">
        <f t="shared" si="4"/>
        <v>0</v>
      </c>
      <c r="U70" s="11">
        <f t="shared" si="5"/>
        <v>0</v>
      </c>
      <c r="V70" s="14">
        <f t="shared" si="6"/>
        <v>0</v>
      </c>
    </row>
    <row r="71" spans="1:22">
      <c r="A71" s="79">
        <f>IF('Common Application'!$E$42=E71,'Common Application'!$F$42,0)</f>
        <v>0</v>
      </c>
      <c r="B71" s="46">
        <f>IF('Common Application'!$E$43=E71,'Common Application'!$F$43,0)</f>
        <v>0</v>
      </c>
      <c r="C71" s="15">
        <f>IF('Common Application'!$E$44=E71,'Common Application'!$F$44,0)</f>
        <v>0</v>
      </c>
      <c r="D71" s="16">
        <f t="shared" si="0"/>
        <v>0</v>
      </c>
      <c r="E71" s="5" t="s">
        <v>189</v>
      </c>
      <c r="F71" s="17">
        <v>72</v>
      </c>
      <c r="G71" s="10">
        <v>1.5</v>
      </c>
      <c r="H71" s="8" t="s">
        <v>186</v>
      </c>
      <c r="I71" s="9">
        <v>0.77</v>
      </c>
      <c r="J71" s="9">
        <v>0.2</v>
      </c>
      <c r="K71" s="9">
        <v>0.02</v>
      </c>
      <c r="L71" s="9">
        <v>0</v>
      </c>
      <c r="M71" s="10">
        <f t="shared" si="7"/>
        <v>0</v>
      </c>
      <c r="N71" s="11" t="s">
        <v>131</v>
      </c>
      <c r="O71" s="12">
        <v>67</v>
      </c>
      <c r="P71" s="8" t="s">
        <v>187</v>
      </c>
      <c r="Q71" s="10">
        <v>8</v>
      </c>
      <c r="R71" s="13">
        <f t="shared" si="2"/>
        <v>0</v>
      </c>
      <c r="S71" s="11">
        <f t="shared" si="3"/>
        <v>0</v>
      </c>
      <c r="T71" s="11">
        <f t="shared" si="4"/>
        <v>0</v>
      </c>
      <c r="U71" s="11">
        <f t="shared" si="5"/>
        <v>0</v>
      </c>
      <c r="V71" s="14">
        <f t="shared" si="6"/>
        <v>0</v>
      </c>
    </row>
    <row r="72" spans="1:22">
      <c r="A72" s="79">
        <f>IF('Common Application'!$E$42=E72,'Common Application'!$F$42,0)</f>
        <v>0</v>
      </c>
      <c r="B72" s="46">
        <f>IF('Common Application'!$E$43=E72,'Common Application'!$F$43,0)</f>
        <v>0</v>
      </c>
      <c r="C72" s="15">
        <f>IF('Common Application'!$E$44=E72,'Common Application'!$F$44,0)</f>
        <v>0</v>
      </c>
      <c r="D72" s="16">
        <f t="shared" si="0"/>
        <v>0</v>
      </c>
      <c r="E72" s="5" t="s">
        <v>190</v>
      </c>
      <c r="F72" s="17">
        <v>107</v>
      </c>
      <c r="G72" s="10">
        <v>1.5</v>
      </c>
      <c r="H72" s="8" t="s">
        <v>191</v>
      </c>
      <c r="I72" s="9">
        <v>0.66</v>
      </c>
      <c r="J72" s="9">
        <v>0.34</v>
      </c>
      <c r="K72" s="9">
        <v>0</v>
      </c>
      <c r="L72" s="9">
        <v>0</v>
      </c>
      <c r="M72" s="10">
        <f t="shared" si="7"/>
        <v>0</v>
      </c>
      <c r="N72" s="11" t="s">
        <v>131</v>
      </c>
      <c r="O72" s="12">
        <v>67</v>
      </c>
      <c r="P72" s="8" t="s">
        <v>191</v>
      </c>
      <c r="Q72" s="10">
        <v>11.8</v>
      </c>
      <c r="R72" s="13">
        <f t="shared" si="2"/>
        <v>0</v>
      </c>
      <c r="S72" s="11">
        <f t="shared" si="3"/>
        <v>0</v>
      </c>
      <c r="T72" s="11">
        <f t="shared" si="4"/>
        <v>0</v>
      </c>
      <c r="U72" s="11">
        <f t="shared" si="5"/>
        <v>0</v>
      </c>
      <c r="V72" s="14">
        <f t="shared" si="6"/>
        <v>0</v>
      </c>
    </row>
    <row r="73" spans="1:22">
      <c r="A73" s="79">
        <f>IF('Common Application'!$E$42=E73,'Common Application'!$F$42,0)</f>
        <v>0</v>
      </c>
      <c r="B73" s="46">
        <f>IF('Common Application'!$E$43=E73,'Common Application'!$F$43,0)</f>
        <v>0</v>
      </c>
      <c r="C73" s="15">
        <f>IF('Common Application'!$E$44=E73,'Common Application'!$F$44,0)</f>
        <v>0</v>
      </c>
      <c r="D73" s="16">
        <f t="shared" si="0"/>
        <v>0</v>
      </c>
      <c r="E73" s="5" t="s">
        <v>192</v>
      </c>
      <c r="F73" s="17">
        <v>31</v>
      </c>
      <c r="G73" s="10">
        <v>0.8</v>
      </c>
      <c r="H73" s="8" t="s">
        <v>193</v>
      </c>
      <c r="I73" s="9">
        <v>0.66</v>
      </c>
      <c r="J73" s="9">
        <v>0.32</v>
      </c>
      <c r="K73" s="9">
        <v>0</v>
      </c>
      <c r="L73" s="9">
        <v>0</v>
      </c>
      <c r="M73" s="10">
        <f t="shared" si="7"/>
        <v>0</v>
      </c>
      <c r="N73" s="11" t="s">
        <v>131</v>
      </c>
      <c r="O73" s="12">
        <v>67</v>
      </c>
      <c r="P73" s="8" t="s">
        <v>193</v>
      </c>
      <c r="Q73" s="10">
        <v>3.4</v>
      </c>
      <c r="R73" s="13">
        <f t="shared" si="2"/>
        <v>0</v>
      </c>
      <c r="S73" s="11">
        <f t="shared" si="3"/>
        <v>0</v>
      </c>
      <c r="T73" s="11">
        <f t="shared" si="4"/>
        <v>0</v>
      </c>
      <c r="U73" s="11">
        <f t="shared" si="5"/>
        <v>0</v>
      </c>
      <c r="V73" s="14">
        <f t="shared" si="6"/>
        <v>0</v>
      </c>
    </row>
    <row r="74" spans="1:22">
      <c r="A74" s="79">
        <f>IF('Common Application'!$E$42=E74,'Common Application'!$F$42,0)</f>
        <v>0</v>
      </c>
      <c r="B74" s="46">
        <f>IF('Common Application'!$E$43=E74,'Common Application'!$F$43,0)</f>
        <v>0</v>
      </c>
      <c r="C74" s="15">
        <f>IF('Common Application'!$E$44=E74,'Common Application'!$F$44,0)</f>
        <v>0</v>
      </c>
      <c r="D74" s="16">
        <f t="shared" si="0"/>
        <v>0</v>
      </c>
      <c r="E74" s="5" t="s">
        <v>194</v>
      </c>
      <c r="F74" s="17">
        <v>77</v>
      </c>
      <c r="G74" s="10">
        <v>1.4</v>
      </c>
      <c r="H74" s="8" t="s">
        <v>195</v>
      </c>
      <c r="I74" s="9">
        <v>0.47</v>
      </c>
      <c r="J74" s="9">
        <v>0.45</v>
      </c>
      <c r="K74" s="9">
        <v>0.06</v>
      </c>
      <c r="L74" s="9">
        <v>0</v>
      </c>
      <c r="M74" s="10">
        <f t="shared" si="7"/>
        <v>0</v>
      </c>
      <c r="N74" s="11" t="s">
        <v>131</v>
      </c>
      <c r="O74" s="12">
        <v>67</v>
      </c>
      <c r="P74" s="8" t="s">
        <v>196</v>
      </c>
      <c r="Q74" s="10">
        <v>12.6</v>
      </c>
      <c r="R74" s="13">
        <f t="shared" si="2"/>
        <v>0</v>
      </c>
      <c r="S74" s="11">
        <f t="shared" si="3"/>
        <v>0</v>
      </c>
      <c r="T74" s="11">
        <f t="shared" si="4"/>
        <v>0</v>
      </c>
      <c r="U74" s="11">
        <f t="shared" si="5"/>
        <v>0</v>
      </c>
      <c r="V74" s="14">
        <f t="shared" si="6"/>
        <v>0</v>
      </c>
    </row>
    <row r="75" spans="1:22">
      <c r="A75" s="79">
        <f>IF('Common Application'!$E$42=E75,'Common Application'!$F$42,0)</f>
        <v>0</v>
      </c>
      <c r="B75" s="46">
        <f>IF('Common Application'!$E$43=E75,'Common Application'!$F$43,0)</f>
        <v>0</v>
      </c>
      <c r="C75" s="15">
        <f>IF('Common Application'!$E$44=E75,'Common Application'!$F$44,0)</f>
        <v>0</v>
      </c>
      <c r="D75" s="16">
        <f t="shared" si="0"/>
        <v>0</v>
      </c>
      <c r="E75" s="5" t="s">
        <v>197</v>
      </c>
      <c r="F75" s="17">
        <v>26</v>
      </c>
      <c r="G75" s="10">
        <v>0.8</v>
      </c>
      <c r="H75" s="8" t="s">
        <v>193</v>
      </c>
      <c r="I75" s="9">
        <v>0.66</v>
      </c>
      <c r="J75" s="9">
        <v>0.32</v>
      </c>
      <c r="K75" s="9">
        <v>0</v>
      </c>
      <c r="L75" s="9">
        <v>0</v>
      </c>
      <c r="M75" s="10">
        <f t="shared" si="7"/>
        <v>0</v>
      </c>
      <c r="N75" s="11" t="s">
        <v>131</v>
      </c>
      <c r="O75" s="12">
        <v>67</v>
      </c>
      <c r="P75" s="8" t="s">
        <v>193</v>
      </c>
      <c r="Q75" s="10">
        <v>3.4</v>
      </c>
      <c r="R75" s="13">
        <f t="shared" si="2"/>
        <v>0</v>
      </c>
      <c r="S75" s="11">
        <f t="shared" si="3"/>
        <v>0</v>
      </c>
      <c r="T75" s="11">
        <f t="shared" si="4"/>
        <v>0</v>
      </c>
      <c r="U75" s="11">
        <f t="shared" si="5"/>
        <v>0</v>
      </c>
      <c r="V75" s="14">
        <f t="shared" si="6"/>
        <v>0</v>
      </c>
    </row>
    <row r="76" spans="1:22" ht="15.75" thickBot="1">
      <c r="A76" s="80">
        <f>IF('Common Application'!$E$42=E76,'Common Application'!$F$42,0)</f>
        <v>0</v>
      </c>
      <c r="B76" s="67">
        <f>IF('Common Application'!$E$43=E76,'Common Application'!$F$43,0)</f>
        <v>0</v>
      </c>
      <c r="C76" s="81">
        <f>IF('Common Application'!$E$44=E76,'Common Application'!$F$44,0)</f>
        <v>0</v>
      </c>
      <c r="D76" s="68">
        <f t="shared" si="0"/>
        <v>0</v>
      </c>
      <c r="E76" s="69" t="s">
        <v>198</v>
      </c>
      <c r="F76" s="70">
        <v>127</v>
      </c>
      <c r="G76" s="71">
        <v>0.8</v>
      </c>
      <c r="H76" s="72" t="s">
        <v>193</v>
      </c>
      <c r="I76" s="73">
        <v>0.66</v>
      </c>
      <c r="J76" s="73">
        <v>0.32</v>
      </c>
      <c r="K76" s="73">
        <v>0</v>
      </c>
      <c r="L76" s="73">
        <v>0</v>
      </c>
      <c r="M76" s="74">
        <f t="shared" si="7"/>
        <v>0</v>
      </c>
      <c r="N76" s="75" t="s">
        <v>131</v>
      </c>
      <c r="O76" s="76">
        <v>67</v>
      </c>
      <c r="P76" s="72" t="s">
        <v>193</v>
      </c>
      <c r="Q76" s="74">
        <v>3.4</v>
      </c>
      <c r="R76" s="77">
        <f t="shared" si="2"/>
        <v>0</v>
      </c>
      <c r="S76" s="75">
        <f t="shared" si="3"/>
        <v>0</v>
      </c>
      <c r="T76" s="75">
        <f t="shared" si="4"/>
        <v>0</v>
      </c>
      <c r="U76" s="75">
        <f t="shared" si="5"/>
        <v>0</v>
      </c>
      <c r="V76" s="78">
        <f t="shared" si="6"/>
        <v>0</v>
      </c>
    </row>
    <row r="77" spans="1:22" ht="16.5" thickTop="1" thickBot="1">
      <c r="A77" s="18"/>
      <c r="B77" s="18"/>
      <c r="C77" s="19" t="s">
        <v>199</v>
      </c>
      <c r="D77" s="20">
        <f>SUM(D37:D76)</f>
        <v>0</v>
      </c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64" t="s">
        <v>199</v>
      </c>
      <c r="R77" s="65">
        <f>SUM(R37:R76)</f>
        <v>0</v>
      </c>
      <c r="S77" s="65">
        <f>SUM(S37:S76)</f>
        <v>0</v>
      </c>
      <c r="T77" s="65">
        <f>SUM(T37:T76)</f>
        <v>0</v>
      </c>
      <c r="U77" s="65">
        <f>SUM(U37:U76)</f>
        <v>0</v>
      </c>
      <c r="V77" s="66">
        <f>SUM(V37:V76)</f>
        <v>0</v>
      </c>
    </row>
    <row r="123" spans="1:22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</row>
    <row r="124" spans="1:22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</row>
    <row r="125" spans="1:22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</row>
    <row r="126" spans="1:22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</row>
    <row r="127" spans="1:22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</row>
    <row r="128" spans="1:22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</row>
    <row r="129" spans="1:22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</row>
    <row r="130" spans="1:22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</row>
    <row r="131" spans="1:22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</row>
    <row r="132" spans="1:22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</row>
    <row r="133" spans="1:22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</row>
    <row r="134" spans="1:22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</row>
    <row r="135" spans="1:22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</row>
    <row r="136" spans="1:22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</row>
    <row r="137" spans="1:22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</row>
    <row r="138" spans="1:22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</row>
    <row r="139" spans="1:22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</row>
    <row r="140" spans="1:22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</row>
    <row r="141" spans="1:22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</row>
    <row r="142" spans="1:22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</row>
    <row r="143" spans="1:22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</row>
    <row r="144" spans="1:22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</row>
    <row r="145" spans="1:22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</row>
    <row r="146" spans="1:22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</row>
    <row r="147" spans="1:22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</row>
    <row r="148" spans="1:22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</row>
    <row r="149" spans="1:22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</row>
    <row r="150" spans="1:22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</row>
    <row r="151" spans="1:22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</row>
    <row r="152" spans="1:22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</row>
    <row r="153" spans="1:22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</row>
    <row r="154" spans="1:22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</row>
    <row r="155" spans="1:22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</row>
    <row r="156" spans="1:22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</row>
    <row r="157" spans="1:22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</row>
    <row r="158" spans="1:22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</row>
    <row r="159" spans="1:22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</row>
    <row r="160" spans="1:22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</row>
    <row r="161" spans="1:22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</row>
    <row r="162" spans="1:22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</row>
    <row r="163" spans="1:22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</row>
  </sheetData>
  <mergeCells count="29">
    <mergeCell ref="Q34:Q36"/>
    <mergeCell ref="A30:C33"/>
    <mergeCell ref="E30:G33"/>
    <mergeCell ref="H30:M30"/>
    <mergeCell ref="J34:J36"/>
    <mergeCell ref="K34:K36"/>
    <mergeCell ref="L34:L36"/>
    <mergeCell ref="N30:O33"/>
    <mergeCell ref="P30:Q33"/>
    <mergeCell ref="I34:I36"/>
    <mergeCell ref="F34:F36"/>
    <mergeCell ref="G34:G36"/>
    <mergeCell ref="H34:H36"/>
    <mergeCell ref="R34:R36"/>
    <mergeCell ref="R30:V33"/>
    <mergeCell ref="H31:M32"/>
    <mergeCell ref="A34:A36"/>
    <mergeCell ref="B34:B36"/>
    <mergeCell ref="C34:C36"/>
    <mergeCell ref="D34:D36"/>
    <mergeCell ref="E34:E36"/>
    <mergeCell ref="S34:S36"/>
    <mergeCell ref="T34:T36"/>
    <mergeCell ref="U34:U36"/>
    <mergeCell ref="V34:V36"/>
    <mergeCell ref="M34:M36"/>
    <mergeCell ref="N34:N36"/>
    <mergeCell ref="O34:O36"/>
    <mergeCell ref="P34:P36"/>
  </mergeCells>
  <dataValidations count="1">
    <dataValidation allowBlank="1" showErrorMessage="1" sqref="A37:D76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A55"/>
  <sheetViews>
    <sheetView zoomScaleNormal="100" workbookViewId="0">
      <selection activeCell="C38" sqref="C38"/>
    </sheetView>
  </sheetViews>
  <sheetFormatPr defaultColWidth="8.85546875" defaultRowHeight="12.75"/>
  <cols>
    <col min="1" max="1" width="8.85546875" style="22"/>
    <col min="2" max="2" width="4.140625" style="25" customWidth="1"/>
    <col min="3" max="3" width="66.85546875" style="25" customWidth="1"/>
    <col min="4" max="4" width="18.85546875" style="43" customWidth="1"/>
    <col min="5" max="5" width="18.85546875" style="44" customWidth="1"/>
    <col min="6" max="6" width="71.85546875" style="45" customWidth="1"/>
    <col min="7" max="27" width="8.85546875" style="22"/>
    <col min="28" max="31" width="8.85546875" style="25"/>
    <col min="32" max="32" width="26.140625" style="25" customWidth="1"/>
    <col min="33" max="34" width="8.85546875" style="25"/>
    <col min="35" max="35" width="16.85546875" style="25" customWidth="1"/>
    <col min="36" max="39" width="8.85546875" style="25"/>
    <col min="40" max="40" width="10.140625" style="25" customWidth="1"/>
    <col min="41" max="41" width="22.42578125" style="25" customWidth="1"/>
    <col min="42" max="42" width="8.85546875" style="25"/>
    <col min="43" max="43" width="21" style="25" customWidth="1"/>
    <col min="44" max="44" width="8.85546875" style="25"/>
    <col min="45" max="46" width="10.140625" style="25" customWidth="1"/>
    <col min="47" max="47" width="10.42578125" style="25" customWidth="1"/>
    <col min="48" max="48" width="8.85546875" style="25"/>
    <col min="49" max="49" width="9.85546875" style="25" customWidth="1"/>
    <col min="50" max="16384" width="8.85546875" style="25"/>
  </cols>
  <sheetData>
    <row r="1" spans="2:6" ht="43.5" customHeight="1" thickBot="1">
      <c r="B1" s="62" t="s">
        <v>89</v>
      </c>
      <c r="C1" s="50"/>
      <c r="D1" s="51"/>
      <c r="E1" s="53"/>
      <c r="F1" s="61"/>
    </row>
    <row r="2" spans="2:6">
      <c r="B2" s="28" t="s">
        <v>53</v>
      </c>
      <c r="C2" s="29"/>
      <c r="D2" s="29"/>
      <c r="E2" s="29"/>
      <c r="F2" s="30"/>
    </row>
    <row r="3" spans="2:6" ht="15.6" customHeight="1">
      <c r="B3" s="31"/>
      <c r="C3" s="32" t="s">
        <v>76</v>
      </c>
      <c r="D3" s="32" t="s">
        <v>55</v>
      </c>
      <c r="E3" s="32"/>
      <c r="F3" s="33" t="s">
        <v>77</v>
      </c>
    </row>
    <row r="4" spans="2:6">
      <c r="B4" s="31"/>
      <c r="C4" s="32" t="s">
        <v>78</v>
      </c>
      <c r="D4" s="32" t="s">
        <v>55</v>
      </c>
      <c r="E4" s="32"/>
      <c r="F4" s="34"/>
    </row>
    <row r="5" spans="2:6">
      <c r="B5" s="31"/>
      <c r="C5" s="32" t="s">
        <v>69</v>
      </c>
      <c r="D5" s="32"/>
      <c r="E5" s="32"/>
      <c r="F5" s="35" t="s">
        <v>68</v>
      </c>
    </row>
    <row r="6" spans="2:6">
      <c r="B6" s="31"/>
      <c r="C6" s="32" t="s">
        <v>22</v>
      </c>
      <c r="D6" s="32"/>
      <c r="E6" s="32"/>
      <c r="F6" s="34"/>
    </row>
    <row r="7" spans="2:6">
      <c r="B7" s="31"/>
      <c r="C7" s="32" t="s">
        <v>23</v>
      </c>
      <c r="D7" s="32"/>
      <c r="E7" s="32"/>
      <c r="F7" s="34"/>
    </row>
    <row r="8" spans="2:6">
      <c r="B8" s="31"/>
      <c r="C8" s="32" t="s">
        <v>20</v>
      </c>
      <c r="D8" s="32"/>
      <c r="E8" s="32"/>
      <c r="F8" s="34"/>
    </row>
    <row r="9" spans="2:6">
      <c r="B9" s="31"/>
      <c r="C9" s="32" t="s">
        <v>21</v>
      </c>
      <c r="D9" s="32"/>
      <c r="E9" s="32"/>
      <c r="F9" s="34"/>
    </row>
    <row r="10" spans="2:6">
      <c r="B10" s="31"/>
      <c r="C10" s="32" t="s">
        <v>71</v>
      </c>
      <c r="D10" s="60" t="s">
        <v>18</v>
      </c>
      <c r="E10" s="60"/>
      <c r="F10" s="34"/>
    </row>
    <row r="11" spans="2:6">
      <c r="B11" s="31"/>
      <c r="C11" s="32" t="s">
        <v>28</v>
      </c>
      <c r="D11" s="60" t="s">
        <v>18</v>
      </c>
      <c r="E11" s="60"/>
      <c r="F11" s="34"/>
    </row>
    <row r="12" spans="2:6">
      <c r="B12" s="31"/>
      <c r="C12" s="32" t="s">
        <v>29</v>
      </c>
      <c r="D12" s="60" t="s">
        <v>18</v>
      </c>
      <c r="E12" s="60"/>
      <c r="F12" s="34"/>
    </row>
    <row r="13" spans="2:6">
      <c r="B13" s="31"/>
      <c r="C13" s="32" t="s">
        <v>30</v>
      </c>
      <c r="D13" s="60" t="s">
        <v>31</v>
      </c>
      <c r="E13" s="60"/>
      <c r="F13" s="34"/>
    </row>
    <row r="14" spans="2:6">
      <c r="B14" s="31"/>
      <c r="C14" s="32" t="s">
        <v>35</v>
      </c>
      <c r="D14" s="60" t="s">
        <v>36</v>
      </c>
      <c r="E14" s="60"/>
      <c r="F14" s="34"/>
    </row>
    <row r="15" spans="2:6">
      <c r="B15" s="31"/>
      <c r="C15" s="32" t="s">
        <v>37</v>
      </c>
      <c r="D15" s="60" t="s">
        <v>36</v>
      </c>
      <c r="E15" s="60"/>
      <c r="F15" s="34"/>
    </row>
    <row r="16" spans="2:6">
      <c r="B16" s="31"/>
      <c r="C16" s="32" t="s">
        <v>38</v>
      </c>
      <c r="D16" s="60"/>
      <c r="E16" s="60"/>
      <c r="F16" s="34"/>
    </row>
    <row r="17" spans="2:6">
      <c r="B17" s="31"/>
      <c r="C17" s="32" t="s">
        <v>39</v>
      </c>
      <c r="D17" s="60" t="s">
        <v>41</v>
      </c>
      <c r="E17" s="60"/>
      <c r="F17" s="34"/>
    </row>
    <row r="18" spans="2:6">
      <c r="B18" s="31"/>
      <c r="C18" s="32" t="s">
        <v>40</v>
      </c>
      <c r="D18" s="32"/>
      <c r="E18" s="32"/>
      <c r="F18" s="34"/>
    </row>
    <row r="19" spans="2:6">
      <c r="B19" s="31"/>
      <c r="C19" s="32" t="s">
        <v>72</v>
      </c>
      <c r="D19" s="32"/>
      <c r="E19" s="32"/>
      <c r="F19" s="34"/>
    </row>
    <row r="20" spans="2:6">
      <c r="B20" s="31"/>
      <c r="C20" s="32" t="s">
        <v>42</v>
      </c>
      <c r="D20" s="32"/>
      <c r="E20" s="32"/>
      <c r="F20" s="34"/>
    </row>
    <row r="21" spans="2:6">
      <c r="B21" s="31"/>
      <c r="C21" s="32" t="s">
        <v>43</v>
      </c>
      <c r="D21" s="32"/>
      <c r="E21" s="32"/>
      <c r="F21" s="34"/>
    </row>
    <row r="22" spans="2:6">
      <c r="B22" s="31"/>
      <c r="C22" s="32" t="s">
        <v>47</v>
      </c>
      <c r="D22" s="32"/>
      <c r="E22" s="32"/>
      <c r="F22" s="34"/>
    </row>
    <row r="23" spans="2:6">
      <c r="B23" s="31"/>
      <c r="C23" s="32" t="s">
        <v>48</v>
      </c>
      <c r="D23" s="32"/>
      <c r="E23" s="32"/>
      <c r="F23" s="34"/>
    </row>
    <row r="24" spans="2:6">
      <c r="B24" s="31"/>
      <c r="C24" s="32" t="s">
        <v>49</v>
      </c>
      <c r="D24" s="32"/>
      <c r="E24" s="32"/>
      <c r="F24" s="34"/>
    </row>
    <row r="25" spans="2:6">
      <c r="B25" s="52"/>
      <c r="C25" s="53"/>
      <c r="D25" s="53"/>
      <c r="E25" s="53"/>
      <c r="F25" s="54"/>
    </row>
    <row r="26" spans="2:6">
      <c r="B26" s="36" t="s">
        <v>56</v>
      </c>
      <c r="C26" s="38"/>
      <c r="D26" s="38"/>
      <c r="E26" s="38"/>
      <c r="F26" s="39"/>
    </row>
    <row r="27" spans="2:6">
      <c r="B27" s="37"/>
      <c r="C27" s="38" t="s">
        <v>19</v>
      </c>
      <c r="D27" s="38"/>
      <c r="E27" s="38"/>
      <c r="F27" s="39"/>
    </row>
    <row r="28" spans="2:6">
      <c r="B28" s="37"/>
      <c r="C28" s="38" t="s">
        <v>27</v>
      </c>
      <c r="D28" s="38"/>
      <c r="E28" s="38"/>
      <c r="F28" s="39"/>
    </row>
    <row r="29" spans="2:6">
      <c r="B29" s="37"/>
      <c r="C29" s="38" t="s">
        <v>24</v>
      </c>
      <c r="D29" s="38"/>
      <c r="E29" s="38"/>
      <c r="F29" s="39"/>
    </row>
    <row r="30" spans="2:6">
      <c r="B30" s="37"/>
      <c r="C30" s="38" t="s">
        <v>25</v>
      </c>
      <c r="D30" s="38"/>
      <c r="E30" s="38"/>
      <c r="F30" s="39"/>
    </row>
    <row r="31" spans="2:6">
      <c r="B31" s="37"/>
      <c r="C31" s="38" t="s">
        <v>26</v>
      </c>
      <c r="D31" s="38"/>
      <c r="E31" s="38"/>
      <c r="F31" s="39"/>
    </row>
    <row r="32" spans="2:6">
      <c r="B32" s="37"/>
      <c r="C32" s="38" t="s">
        <v>44</v>
      </c>
      <c r="D32" s="38"/>
      <c r="E32" s="38"/>
      <c r="F32" s="39"/>
    </row>
    <row r="33" spans="2:6">
      <c r="B33" s="37"/>
      <c r="C33" s="38" t="s">
        <v>45</v>
      </c>
      <c r="D33" s="38"/>
      <c r="E33" s="38"/>
      <c r="F33" s="39"/>
    </row>
    <row r="34" spans="2:6" ht="13.5" thickBot="1">
      <c r="B34" s="40"/>
      <c r="C34" s="41" t="s">
        <v>46</v>
      </c>
      <c r="D34" s="41"/>
      <c r="E34" s="41"/>
      <c r="F34" s="42"/>
    </row>
    <row r="35" spans="2:6">
      <c r="B35" s="22"/>
      <c r="C35" s="63"/>
      <c r="D35" s="63"/>
      <c r="E35" s="63"/>
      <c r="F35" s="59"/>
    </row>
    <row r="36" spans="2:6">
      <c r="B36" s="22"/>
      <c r="C36" s="23"/>
      <c r="D36" s="23"/>
      <c r="E36" s="23"/>
      <c r="F36" s="59"/>
    </row>
    <row r="37" spans="2:6">
      <c r="B37" s="22"/>
      <c r="C37" s="23"/>
      <c r="D37" s="23"/>
      <c r="E37" s="23"/>
      <c r="F37" s="59"/>
    </row>
    <row r="38" spans="2:6">
      <c r="B38" s="22"/>
      <c r="C38" s="23"/>
      <c r="D38" s="23"/>
      <c r="E38" s="23"/>
      <c r="F38" s="59"/>
    </row>
    <row r="39" spans="2:6">
      <c r="B39" s="22"/>
      <c r="C39" s="23"/>
      <c r="D39" s="23"/>
      <c r="E39" s="23"/>
      <c r="F39" s="59"/>
    </row>
    <row r="40" spans="2:6">
      <c r="B40" s="22"/>
      <c r="C40" s="23"/>
      <c r="D40" s="23"/>
      <c r="E40" s="23"/>
      <c r="F40" s="59"/>
    </row>
    <row r="41" spans="2:6">
      <c r="B41" s="22"/>
      <c r="C41" s="23"/>
      <c r="D41" s="23"/>
      <c r="E41" s="23"/>
      <c r="F41" s="59"/>
    </row>
    <row r="42" spans="2:6">
      <c r="B42" s="22"/>
      <c r="C42" s="23"/>
      <c r="D42" s="23"/>
      <c r="E42" s="23"/>
      <c r="F42" s="59"/>
    </row>
    <row r="43" spans="2:6">
      <c r="B43" s="22"/>
      <c r="C43" s="23"/>
      <c r="D43" s="23"/>
      <c r="E43" s="23"/>
      <c r="F43" s="59"/>
    </row>
    <row r="44" spans="2:6">
      <c r="C44" s="48"/>
      <c r="D44" s="48"/>
      <c r="E44" s="48"/>
    </row>
    <row r="45" spans="2:6">
      <c r="C45" s="48"/>
      <c r="D45" s="48"/>
      <c r="E45" s="48"/>
    </row>
    <row r="46" spans="2:6">
      <c r="C46" s="48"/>
      <c r="D46" s="48"/>
      <c r="E46" s="48"/>
    </row>
    <row r="47" spans="2:6">
      <c r="C47" s="48"/>
      <c r="D47" s="48"/>
      <c r="E47" s="48"/>
    </row>
    <row r="48" spans="2:6">
      <c r="C48" s="48"/>
      <c r="D48" s="48"/>
      <c r="E48" s="48"/>
    </row>
    <row r="49" spans="3:5">
      <c r="C49" s="48"/>
      <c r="D49" s="48"/>
      <c r="E49" s="48"/>
    </row>
    <row r="50" spans="3:5">
      <c r="C50" s="48"/>
      <c r="D50" s="48"/>
      <c r="E50" s="48"/>
    </row>
    <row r="51" spans="3:5">
      <c r="C51" s="48"/>
      <c r="D51" s="48"/>
      <c r="E51" s="48"/>
    </row>
    <row r="52" spans="3:5">
      <c r="C52" s="48"/>
      <c r="D52" s="48"/>
      <c r="E52" s="48"/>
    </row>
    <row r="53" spans="3:5">
      <c r="C53" s="48"/>
      <c r="D53" s="48"/>
      <c r="E53" s="48"/>
    </row>
    <row r="54" spans="3:5">
      <c r="C54" s="48"/>
      <c r="D54" s="48"/>
    </row>
    <row r="55" spans="3:5">
      <c r="C55" s="48"/>
      <c r="D55" s="44"/>
    </row>
  </sheetData>
  <hyperlinks>
    <hyperlink ref="F3" r:id="rId1"/>
  </hyperlinks>
  <pageMargins left="0.7" right="0.7" top="0.75" bottom="0.75" header="0.3" footer="0.3"/>
  <pageSetup scale="59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Common Application</vt:lpstr>
      <vt:lpstr>Sheet1</vt:lpstr>
      <vt:lpstr>Future phase</vt:lpstr>
      <vt:lpstr>'Common Application'!Print_Area</vt:lpstr>
      <vt:lpstr>'Future phase'!Print_Area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Zambrano</dc:creator>
  <cp:lastModifiedBy>Michael J. Gilbride</cp:lastModifiedBy>
  <dcterms:created xsi:type="dcterms:W3CDTF">2006-09-16T00:00:00Z</dcterms:created>
  <dcterms:modified xsi:type="dcterms:W3CDTF">2020-08-26T17:22:38Z</dcterms:modified>
  <cp:contentStatus/>
</cp:coreProperties>
</file>